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Financial Services\Work Units\Distribution\Quarterly Rate Changes\Sales Tax Rates\2025\2025-07\"/>
    </mc:Choice>
  </mc:AlternateContent>
  <xr:revisionPtr revIDLastSave="0" documentId="13_ncr:1_{8BEBD0FD-BD82-4BAC-963F-17D206A49529}" xr6:coauthVersionLast="47" xr6:coauthVersionMax="47" xr10:uidLastSave="{00000000-0000-0000-0000-000000000000}"/>
  <bookViews>
    <workbookView xWindow="28680" yWindow="-120" windowWidth="29040" windowHeight="15720" xr2:uid="{00000000-000D-0000-FFFF-FFFF00000000}"/>
  </bookViews>
  <sheets>
    <sheet name="Combined Rate" sheetId="1" r:id="rId1"/>
    <sheet name="Other Taxes" sheetId="5" r:id="rId2"/>
    <sheet name="Simplified" sheetId="6" r:id="rId3"/>
    <sheet name="P.O.D. Worksheet" sheetId="4" state="hidden" r:id="rId4"/>
    <sheet name="Both" sheetId="7" state="hidden" r:id="rId5"/>
  </sheets>
  <definedNames>
    <definedName name="_xlnm._FilterDatabase" localSheetId="4" hidden="1">Both!$A$1:$AI$313</definedName>
    <definedName name="_xlnm._FilterDatabase" localSheetId="0" hidden="1">'Combined Rate'!$A$11:$Y$1594</definedName>
    <definedName name="_xlnm._FilterDatabase" localSheetId="1" hidden="1">'Other Taxes'!$A$11:$T$411</definedName>
    <definedName name="_xlnm._FilterDatabase" localSheetId="2" hidden="1">Simplified!$A$10:$J$412</definedName>
    <definedName name="_xlnm.Print_Area" localSheetId="0">'Combined Rate'!$A$12:$Y$427</definedName>
    <definedName name="_xlnm.Print_Area" localSheetId="1">'Other Taxes'!$A$12:$T$411</definedName>
    <definedName name="_xlnm.Print_Area" localSheetId="2">Simplified!$A$12:$J$414</definedName>
    <definedName name="_xlnm.Print_Titles" localSheetId="0">'Combined Rate'!$1:$11</definedName>
    <definedName name="_xlnm.Print_Titles" localSheetId="1">'Other Taxes'!$1:$11</definedName>
    <definedName name="_xlnm.Print_Titles" localSheetId="2">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2" i="5" l="1"/>
  <c r="L122" i="5"/>
  <c r="I122" i="5"/>
  <c r="R79" i="5"/>
  <c r="L79" i="5"/>
  <c r="I79" i="5"/>
  <c r="H82" i="6"/>
  <c r="F412" i="6"/>
  <c r="R232" i="5"/>
  <c r="I232" i="5"/>
  <c r="R410" i="5"/>
  <c r="L410" i="5"/>
  <c r="I410" i="5"/>
  <c r="R383" i="5"/>
  <c r="L383" i="5"/>
  <c r="I383" i="5"/>
  <c r="R343" i="5"/>
  <c r="L343" i="5"/>
  <c r="I343" i="5"/>
  <c r="R342" i="5"/>
  <c r="L342" i="5"/>
  <c r="I342" i="5"/>
  <c r="R341" i="5"/>
  <c r="L341" i="5"/>
  <c r="I341" i="5"/>
  <c r="R340" i="5"/>
  <c r="L340" i="5"/>
  <c r="I340" i="5"/>
  <c r="R339" i="5"/>
  <c r="L339" i="5"/>
  <c r="I339" i="5"/>
  <c r="R338" i="5"/>
  <c r="L338" i="5"/>
  <c r="I338" i="5"/>
  <c r="D346" i="6"/>
  <c r="J346" i="6" s="1"/>
  <c r="D342" i="6"/>
  <c r="J342" i="6" s="1"/>
  <c r="R300" i="5"/>
  <c r="L300" i="5"/>
  <c r="I300" i="5"/>
  <c r="R275" i="5"/>
  <c r="L275" i="5"/>
  <c r="I275" i="5"/>
  <c r="R260" i="5"/>
  <c r="L260" i="5"/>
  <c r="I260" i="5"/>
  <c r="R259" i="5"/>
  <c r="L259" i="5"/>
  <c r="I259" i="5"/>
  <c r="R243" i="5"/>
  <c r="L243" i="5"/>
  <c r="I243" i="5"/>
  <c r="R221" i="5"/>
  <c r="L221" i="5"/>
  <c r="I221" i="5"/>
  <c r="R220" i="5"/>
  <c r="L220" i="5"/>
  <c r="I220" i="5"/>
  <c r="R219" i="5"/>
  <c r="L219" i="5"/>
  <c r="I219" i="5"/>
  <c r="R218" i="5"/>
  <c r="L218" i="5"/>
  <c r="I218" i="5"/>
  <c r="R178" i="5"/>
  <c r="L178" i="5"/>
  <c r="I178" i="5"/>
  <c r="R157" i="5"/>
  <c r="L157" i="5"/>
  <c r="I157" i="5"/>
  <c r="R147" i="5"/>
  <c r="L147" i="5"/>
  <c r="I147" i="5"/>
  <c r="R77" i="5"/>
  <c r="L77" i="5"/>
  <c r="I77" i="5"/>
  <c r="R68" i="5"/>
  <c r="L68" i="5"/>
  <c r="I68" i="5"/>
  <c r="R42" i="5"/>
  <c r="L42" i="5"/>
  <c r="I42" i="5"/>
  <c r="H414" i="6"/>
  <c r="R180" i="5"/>
  <c r="L180" i="5"/>
  <c r="I180" i="5"/>
  <c r="R179" i="5"/>
  <c r="L179" i="5"/>
  <c r="I179" i="5"/>
  <c r="R237" i="5"/>
  <c r="L237" i="5"/>
  <c r="I237" i="5"/>
  <c r="G240" i="6"/>
  <c r="R233" i="5"/>
  <c r="L233" i="5"/>
  <c r="I233" i="5"/>
  <c r="R359" i="5"/>
  <c r="R365" i="5"/>
  <c r="R364" i="5"/>
  <c r="R363" i="5"/>
  <c r="R362" i="5"/>
  <c r="R236" i="5"/>
  <c r="R235" i="5"/>
  <c r="R234" i="5"/>
  <c r="R231" i="5"/>
  <c r="H125" i="6" l="1"/>
  <c r="D125" i="6"/>
  <c r="J125" i="6" s="1"/>
  <c r="F125" i="6"/>
  <c r="G125" i="6"/>
  <c r="D82" i="6"/>
  <c r="J82" i="6" s="1"/>
  <c r="F82" i="6"/>
  <c r="G82" i="6"/>
  <c r="H344" i="6"/>
  <c r="H413" i="6"/>
  <c r="D413" i="6"/>
  <c r="J413" i="6" s="1"/>
  <c r="F413" i="6"/>
  <c r="G413" i="6"/>
  <c r="H341" i="6"/>
  <c r="H345" i="6"/>
  <c r="H386" i="6"/>
  <c r="H343" i="6"/>
  <c r="D341" i="6"/>
  <c r="J341" i="6" s="1"/>
  <c r="D345" i="6"/>
  <c r="J345" i="6" s="1"/>
  <c r="F386" i="6"/>
  <c r="G386" i="6"/>
  <c r="D344" i="6"/>
  <c r="J344" i="6" s="1"/>
  <c r="D386" i="6"/>
  <c r="J386" i="6" s="1"/>
  <c r="D343" i="6"/>
  <c r="J343" i="6" s="1"/>
  <c r="H303" i="6"/>
  <c r="H342" i="6"/>
  <c r="H346" i="6"/>
  <c r="F341" i="6"/>
  <c r="F342" i="6"/>
  <c r="F343" i="6"/>
  <c r="F344" i="6"/>
  <c r="F345" i="6"/>
  <c r="F346" i="6"/>
  <c r="G341" i="6"/>
  <c r="G342" i="6"/>
  <c r="G343" i="6"/>
  <c r="G344" i="6"/>
  <c r="G345" i="6"/>
  <c r="G346" i="6"/>
  <c r="I346" i="6"/>
  <c r="I342" i="6"/>
  <c r="H222" i="6"/>
  <c r="H223" i="6"/>
  <c r="H263" i="6"/>
  <c r="D303" i="6"/>
  <c r="J303" i="6" s="1"/>
  <c r="F303" i="6"/>
  <c r="G303" i="6"/>
  <c r="H262" i="6"/>
  <c r="H278" i="6"/>
  <c r="D278" i="6"/>
  <c r="J278" i="6" s="1"/>
  <c r="D262" i="6"/>
  <c r="J262" i="6" s="1"/>
  <c r="F278" i="6"/>
  <c r="D263" i="6"/>
  <c r="J263" i="6" s="1"/>
  <c r="G278" i="6"/>
  <c r="H246" i="6"/>
  <c r="F262" i="6"/>
  <c r="F263" i="6"/>
  <c r="G262" i="6"/>
  <c r="G263" i="6"/>
  <c r="H224" i="6"/>
  <c r="H181" i="6"/>
  <c r="D222" i="6"/>
  <c r="J222" i="6" s="1"/>
  <c r="D246" i="6"/>
  <c r="J246" i="6" s="1"/>
  <c r="D223" i="6"/>
  <c r="J223" i="6" s="1"/>
  <c r="F246" i="6"/>
  <c r="D224" i="6"/>
  <c r="J224" i="6" s="1"/>
  <c r="G246" i="6"/>
  <c r="H221" i="6"/>
  <c r="F221" i="6"/>
  <c r="F222" i="6"/>
  <c r="F223" i="6"/>
  <c r="F224" i="6"/>
  <c r="D221" i="6"/>
  <c r="J221" i="6" s="1"/>
  <c r="G221" i="6"/>
  <c r="G222" i="6"/>
  <c r="G223" i="6"/>
  <c r="G224" i="6"/>
  <c r="F181" i="6"/>
  <c r="D181" i="6"/>
  <c r="J181" i="6" s="1"/>
  <c r="G181" i="6"/>
  <c r="H160" i="6"/>
  <c r="D160" i="6"/>
  <c r="J160" i="6" s="1"/>
  <c r="F160" i="6"/>
  <c r="G160" i="6"/>
  <c r="H150" i="6"/>
  <c r="D150" i="6"/>
  <c r="J150" i="6" s="1"/>
  <c r="F150" i="6"/>
  <c r="G150" i="6"/>
  <c r="H80" i="6"/>
  <c r="H183" i="6"/>
  <c r="D80" i="6"/>
  <c r="J80" i="6" s="1"/>
  <c r="F80" i="6"/>
  <c r="G80" i="6"/>
  <c r="H71" i="6"/>
  <c r="H182" i="6"/>
  <c r="F71" i="6"/>
  <c r="D71" i="6"/>
  <c r="J71" i="6" s="1"/>
  <c r="G71" i="6"/>
  <c r="H45" i="6"/>
  <c r="D45" i="6"/>
  <c r="J45" i="6" s="1"/>
  <c r="F45" i="6"/>
  <c r="D414" i="6"/>
  <c r="J414" i="6" s="1"/>
  <c r="G45" i="6"/>
  <c r="D182" i="6"/>
  <c r="J182" i="6" s="1"/>
  <c r="D183" i="6"/>
  <c r="J183" i="6" s="1"/>
  <c r="F414" i="6"/>
  <c r="G414" i="6"/>
  <c r="H235" i="6"/>
  <c r="F182" i="6"/>
  <c r="F183" i="6"/>
  <c r="G182" i="6"/>
  <c r="G183" i="6"/>
  <c r="D240" i="6"/>
  <c r="J240" i="6" s="1"/>
  <c r="H240" i="6"/>
  <c r="F240" i="6"/>
  <c r="H236" i="6"/>
  <c r="D235" i="6"/>
  <c r="J235" i="6" s="1"/>
  <c r="D236" i="6"/>
  <c r="J236" i="6" s="1"/>
  <c r="F235" i="6"/>
  <c r="F236" i="6"/>
  <c r="G235" i="6"/>
  <c r="G236" i="6"/>
  <c r="I82" i="6" l="1"/>
  <c r="I125" i="6"/>
  <c r="I222" i="6"/>
  <c r="I341" i="6"/>
  <c r="I386" i="6"/>
  <c r="I413" i="6"/>
  <c r="I263" i="6"/>
  <c r="I278" i="6"/>
  <c r="I344" i="6"/>
  <c r="I343" i="6"/>
  <c r="I345" i="6"/>
  <c r="I303" i="6"/>
  <c r="I262" i="6"/>
  <c r="I223" i="6"/>
  <c r="I221" i="6"/>
  <c r="I246" i="6"/>
  <c r="I224" i="6"/>
  <c r="I181" i="6"/>
  <c r="I45" i="6"/>
  <c r="I160" i="6"/>
  <c r="I150" i="6"/>
  <c r="I80" i="6"/>
  <c r="I71" i="6"/>
  <c r="I414" i="6"/>
  <c r="I182" i="6"/>
  <c r="I236" i="6"/>
  <c r="I183" i="6"/>
  <c r="I240" i="6"/>
  <c r="I235" i="6"/>
  <c r="I362" i="5" l="1"/>
  <c r="I363" i="5"/>
  <c r="I364" i="5"/>
  <c r="I365" i="5"/>
  <c r="R123" i="5"/>
  <c r="L123" i="5"/>
  <c r="I123" i="5"/>
  <c r="R78" i="5"/>
  <c r="L78" i="5"/>
  <c r="I78" i="5"/>
  <c r="R337" i="5"/>
  <c r="R311" i="5"/>
  <c r="L337" i="5"/>
  <c r="I337" i="5"/>
  <c r="F340" i="6" s="1"/>
  <c r="L217" i="5"/>
  <c r="R217" i="5"/>
  <c r="I217" i="5"/>
  <c r="F220" i="6" s="1"/>
  <c r="R350" i="5"/>
  <c r="L350" i="5"/>
  <c r="I350" i="5"/>
  <c r="R349" i="5"/>
  <c r="L349" i="5"/>
  <c r="I349" i="5"/>
  <c r="R348" i="5"/>
  <c r="L348" i="5"/>
  <c r="I348" i="5"/>
  <c r="R347" i="5"/>
  <c r="L347" i="5"/>
  <c r="I347" i="5"/>
  <c r="R346" i="5"/>
  <c r="L346" i="5"/>
  <c r="I346" i="5"/>
  <c r="R345" i="5"/>
  <c r="L345" i="5"/>
  <c r="I345" i="5"/>
  <c r="R302" i="5"/>
  <c r="R301" i="5"/>
  <c r="L302" i="5"/>
  <c r="L301" i="5"/>
  <c r="I301" i="5"/>
  <c r="I302" i="5"/>
  <c r="R158" i="5"/>
  <c r="L158" i="5"/>
  <c r="I158" i="5"/>
  <c r="R46" i="5"/>
  <c r="R45" i="5"/>
  <c r="R44" i="5"/>
  <c r="R43" i="5"/>
  <c r="L46" i="5"/>
  <c r="L45" i="5"/>
  <c r="L44" i="5"/>
  <c r="L43" i="5"/>
  <c r="I43" i="5"/>
  <c r="I44" i="5"/>
  <c r="I45" i="5"/>
  <c r="I46" i="5"/>
  <c r="R23" i="5"/>
  <c r="R22" i="5"/>
  <c r="R21" i="5"/>
  <c r="L23" i="5"/>
  <c r="L22" i="5"/>
  <c r="L21" i="5"/>
  <c r="I21" i="5"/>
  <c r="I22" i="5"/>
  <c r="I23" i="5"/>
  <c r="R344" i="5"/>
  <c r="L344" i="5"/>
  <c r="I344" i="5"/>
  <c r="I231" i="5"/>
  <c r="I234" i="5"/>
  <c r="I235" i="5"/>
  <c r="I236" i="5"/>
  <c r="AI227" i="7"/>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R299" i="5"/>
  <c r="L299" i="5"/>
  <c r="I299" i="5"/>
  <c r="D314" i="7"/>
  <c r="L362" i="5"/>
  <c r="L363" i="5"/>
  <c r="L364" i="5"/>
  <c r="L365" i="5"/>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R148" i="5"/>
  <c r="L148" i="5"/>
  <c r="I148" i="5"/>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R291" i="5"/>
  <c r="L291" i="5"/>
  <c r="I291" i="5"/>
  <c r="G25" i="6" l="1"/>
  <c r="H351" i="6"/>
  <c r="D340" i="6"/>
  <c r="G126" i="6"/>
  <c r="D238" i="6"/>
  <c r="H237" i="6"/>
  <c r="D81" i="6"/>
  <c r="F350" i="6"/>
  <c r="D220" i="6"/>
  <c r="J220" i="6" s="1"/>
  <c r="H161" i="6"/>
  <c r="H47" i="6"/>
  <c r="H304" i="6"/>
  <c r="H24" i="6"/>
  <c r="H48" i="6"/>
  <c r="H305" i="6"/>
  <c r="H348" i="6"/>
  <c r="H352" i="6"/>
  <c r="H349" i="6"/>
  <c r="H353" i="6"/>
  <c r="D349" i="6"/>
  <c r="I349" i="6" s="1"/>
  <c r="G352" i="6"/>
  <c r="D348" i="6"/>
  <c r="I348" i="6" s="1"/>
  <c r="D353" i="6"/>
  <c r="I353" i="6" s="1"/>
  <c r="G348" i="6"/>
  <c r="G349" i="6"/>
  <c r="D352" i="6"/>
  <c r="I352" i="6" s="1"/>
  <c r="G353" i="6"/>
  <c r="F353" i="6"/>
  <c r="F349" i="6"/>
  <c r="F352" i="6"/>
  <c r="F348" i="6"/>
  <c r="F49" i="6"/>
  <c r="H46" i="6"/>
  <c r="F26" i="6"/>
  <c r="F48" i="6"/>
  <c r="D161" i="6"/>
  <c r="J161" i="6" s="1"/>
  <c r="D305" i="6"/>
  <c r="J305" i="6" s="1"/>
  <c r="G24" i="6"/>
  <c r="G305" i="6"/>
  <c r="D26" i="6"/>
  <c r="I26" i="6" s="1"/>
  <c r="D49" i="6"/>
  <c r="J49" i="6" s="1"/>
  <c r="G49" i="6"/>
  <c r="H49" i="6"/>
  <c r="F24" i="6"/>
  <c r="H26" i="6"/>
  <c r="D48" i="6"/>
  <c r="J48" i="6" s="1"/>
  <c r="F47" i="6"/>
  <c r="G48" i="6"/>
  <c r="F161" i="6"/>
  <c r="D304" i="6"/>
  <c r="J304" i="6" s="1"/>
  <c r="G304" i="6"/>
  <c r="D24" i="6"/>
  <c r="J24" i="6" s="1"/>
  <c r="G26" i="6"/>
  <c r="D47" i="6"/>
  <c r="J47" i="6" s="1"/>
  <c r="F46" i="6"/>
  <c r="G47" i="6"/>
  <c r="G161" i="6"/>
  <c r="F305" i="6"/>
  <c r="D46" i="6"/>
  <c r="J46" i="6" s="1"/>
  <c r="G46" i="6"/>
  <c r="F304" i="6"/>
  <c r="F347" i="6"/>
  <c r="G347" i="6"/>
  <c r="D347" i="6"/>
  <c r="H347" i="6"/>
  <c r="H239" i="6"/>
  <c r="D239" i="6"/>
  <c r="G239" i="6"/>
  <c r="F239" i="6"/>
  <c r="AJ227" i="7"/>
  <c r="F302" i="6"/>
  <c r="H302" i="6"/>
  <c r="G302" i="6"/>
  <c r="D302" i="6"/>
  <c r="D251" i="4"/>
  <c r="E251" i="4"/>
  <c r="I251" i="4" s="1"/>
  <c r="AJ108" i="7"/>
  <c r="AJ219" i="7"/>
  <c r="H151" i="6"/>
  <c r="D120" i="4"/>
  <c r="D151" i="6"/>
  <c r="J151" i="6" s="1"/>
  <c r="F151" i="6"/>
  <c r="G151" i="6"/>
  <c r="E120" i="4"/>
  <c r="F294" i="6"/>
  <c r="G294" i="6"/>
  <c r="D243" i="4"/>
  <c r="H294" i="6"/>
  <c r="D294" i="6"/>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F368" i="6"/>
  <c r="F367" i="6"/>
  <c r="F351" i="6" l="1"/>
  <c r="D25" i="6"/>
  <c r="I25" i="6" s="1"/>
  <c r="H238" i="6"/>
  <c r="F25" i="6"/>
  <c r="H25" i="6"/>
  <c r="F238" i="6"/>
  <c r="G237" i="6"/>
  <c r="D351" i="6"/>
  <c r="I351" i="6" s="1"/>
  <c r="G238" i="6"/>
  <c r="H340" i="6"/>
  <c r="H220" i="6"/>
  <c r="G220" i="6"/>
  <c r="H81" i="6"/>
  <c r="F81" i="6"/>
  <c r="G340" i="6"/>
  <c r="F126" i="6"/>
  <c r="H126" i="6"/>
  <c r="J340" i="6"/>
  <c r="I340" i="6"/>
  <c r="J81" i="6"/>
  <c r="I81" i="6"/>
  <c r="I220" i="6"/>
  <c r="J238" i="6"/>
  <c r="I238" i="6"/>
  <c r="F237" i="6"/>
  <c r="D350" i="6"/>
  <c r="I350" i="6" s="1"/>
  <c r="H350" i="6"/>
  <c r="G350" i="6"/>
  <c r="D237" i="6"/>
  <c r="J237" i="6" s="1"/>
  <c r="D126" i="6"/>
  <c r="G351" i="6"/>
  <c r="D367" i="6"/>
  <c r="D299" i="4"/>
  <c r="G81" i="6"/>
  <c r="I161" i="6"/>
  <c r="I151" i="6"/>
  <c r="J26" i="6"/>
  <c r="I24" i="6"/>
  <c r="I305" i="6"/>
  <c r="I47" i="6"/>
  <c r="I49" i="6"/>
  <c r="I46" i="6"/>
  <c r="I304" i="6"/>
  <c r="I48" i="6"/>
  <c r="J347" i="6"/>
  <c r="I347" i="6"/>
  <c r="J239" i="6"/>
  <c r="I239" i="6"/>
  <c r="F234" i="6"/>
  <c r="H234" i="6"/>
  <c r="H251" i="4"/>
  <c r="G251" i="4"/>
  <c r="J302" i="6"/>
  <c r="I302" i="6"/>
  <c r="AJ174" i="7"/>
  <c r="AJ272" i="7"/>
  <c r="AJ273" i="7"/>
  <c r="H120" i="4"/>
  <c r="G120" i="4"/>
  <c r="I120" i="4"/>
  <c r="J294" i="6"/>
  <c r="I294" i="6"/>
  <c r="D193" i="4"/>
  <c r="D234" i="6"/>
  <c r="J234" i="6" s="1"/>
  <c r="G234" i="6"/>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R288" i="5"/>
  <c r="L288" i="5"/>
  <c r="I288" i="5"/>
  <c r="J25" i="6" l="1"/>
  <c r="D298" i="4"/>
  <c r="H367" i="6"/>
  <c r="I367" i="6"/>
  <c r="J367" i="6"/>
  <c r="H368" i="6"/>
  <c r="D368" i="6"/>
  <c r="J368" i="6" s="1"/>
  <c r="G367" i="6"/>
  <c r="G368" i="6"/>
  <c r="G291" i="6"/>
  <c r="J126" i="6"/>
  <c r="I126" i="6"/>
  <c r="I237" i="6"/>
  <c r="I234" i="6"/>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R230" i="5"/>
  <c r="L230" i="5"/>
  <c r="I230" i="5"/>
  <c r="R229" i="5"/>
  <c r="L229" i="5"/>
  <c r="I229" i="5"/>
  <c r="R228" i="5"/>
  <c r="L228" i="5"/>
  <c r="I228" i="5"/>
  <c r="R227" i="5"/>
  <c r="L227" i="5"/>
  <c r="I227" i="5"/>
  <c r="F291" i="6" l="1"/>
  <c r="D291" i="6"/>
  <c r="I291" i="6" s="1"/>
  <c r="H291" i="6"/>
  <c r="D240" i="4"/>
  <c r="I368" i="6"/>
  <c r="G233" i="6"/>
  <c r="H230" i="6"/>
  <c r="AJ170" i="7"/>
  <c r="AJ173" i="7"/>
  <c r="AJ171" i="7"/>
  <c r="AJ172" i="7"/>
  <c r="D231" i="6"/>
  <c r="D190" i="4"/>
  <c r="I240" i="4"/>
  <c r="H240" i="4"/>
  <c r="G240" i="4"/>
  <c r="F191" i="4"/>
  <c r="H231" i="6"/>
  <c r="F232" i="6"/>
  <c r="F190" i="4"/>
  <c r="F231" i="6"/>
  <c r="D232" i="6"/>
  <c r="G232" i="6"/>
  <c r="G231" i="6"/>
  <c r="D191" i="4"/>
  <c r="H232" i="6"/>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J291" i="6" l="1"/>
  <c r="F233" i="6"/>
  <c r="D192" i="4"/>
  <c r="D233" i="6"/>
  <c r="J233" i="6" s="1"/>
  <c r="H233" i="6"/>
  <c r="D189" i="4"/>
  <c r="G230" i="6"/>
  <c r="F230" i="6"/>
  <c r="D230" i="6"/>
  <c r="J232" i="6"/>
  <c r="I232" i="6"/>
  <c r="J231" i="6"/>
  <c r="I231" i="6"/>
  <c r="G189" i="4"/>
  <c r="H189" i="4"/>
  <c r="I189" i="4"/>
  <c r="F185" i="4"/>
  <c r="E186" i="4"/>
  <c r="G186" i="4" s="1"/>
  <c r="E188" i="4"/>
  <c r="I184" i="4"/>
  <c r="G184" i="4"/>
  <c r="H184" i="4"/>
  <c r="G187" i="4"/>
  <c r="H187" i="4"/>
  <c r="I187" i="4"/>
  <c r="G185" i="4"/>
  <c r="H185" i="4"/>
  <c r="I185" i="4"/>
  <c r="F184" i="4"/>
  <c r="F187" i="4"/>
  <c r="L408" i="5"/>
  <c r="L407" i="5"/>
  <c r="L406" i="5"/>
  <c r="L405" i="5"/>
  <c r="L404" i="5"/>
  <c r="L403" i="5"/>
  <c r="L402" i="5"/>
  <c r="L401" i="5"/>
  <c r="L400" i="5"/>
  <c r="L399" i="5"/>
  <c r="L398" i="5"/>
  <c r="L397" i="5"/>
  <c r="L396" i="5"/>
  <c r="L395" i="5"/>
  <c r="L394" i="5"/>
  <c r="L393" i="5"/>
  <c r="L392" i="5"/>
  <c r="L390" i="5"/>
  <c r="L389" i="5"/>
  <c r="L388" i="5"/>
  <c r="L387" i="5"/>
  <c r="L386" i="5"/>
  <c r="L385" i="5"/>
  <c r="L382" i="5"/>
  <c r="L381" i="5"/>
  <c r="L380" i="5"/>
  <c r="L379" i="5"/>
  <c r="L378" i="5"/>
  <c r="L377" i="5"/>
  <c r="L376" i="5"/>
  <c r="L375" i="5"/>
  <c r="L374" i="5"/>
  <c r="L373" i="5"/>
  <c r="L372" i="5"/>
  <c r="L371" i="5"/>
  <c r="L370" i="5"/>
  <c r="L369" i="5"/>
  <c r="L368" i="5"/>
  <c r="L367" i="5"/>
  <c r="L361" i="5"/>
  <c r="L360" i="5"/>
  <c r="L359" i="5"/>
  <c r="L358" i="5"/>
  <c r="L357" i="5"/>
  <c r="L356" i="5"/>
  <c r="L355" i="5"/>
  <c r="L354" i="5"/>
  <c r="L353" i="5"/>
  <c r="L352"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7" i="5"/>
  <c r="L306" i="5"/>
  <c r="L305" i="5"/>
  <c r="L304" i="5"/>
  <c r="L298" i="5"/>
  <c r="L297" i="5"/>
  <c r="L296" i="5"/>
  <c r="L295" i="5"/>
  <c r="L294" i="5"/>
  <c r="L293" i="5"/>
  <c r="L292" i="5"/>
  <c r="L290" i="5"/>
  <c r="L289" i="5"/>
  <c r="L287" i="5"/>
  <c r="L286" i="5"/>
  <c r="L284" i="5"/>
  <c r="L283" i="5"/>
  <c r="L282" i="5"/>
  <c r="L281" i="5"/>
  <c r="L280" i="5"/>
  <c r="L279" i="5"/>
  <c r="L278" i="5"/>
  <c r="L277" i="5"/>
  <c r="L274" i="5"/>
  <c r="L273" i="5"/>
  <c r="L272" i="5"/>
  <c r="L271" i="5"/>
  <c r="L270" i="5"/>
  <c r="L269" i="5"/>
  <c r="L268" i="5"/>
  <c r="L267" i="5"/>
  <c r="L266" i="5"/>
  <c r="L265" i="5"/>
  <c r="L264" i="5"/>
  <c r="L263" i="5"/>
  <c r="L262" i="5"/>
  <c r="L258" i="5"/>
  <c r="L257" i="5"/>
  <c r="L256" i="5"/>
  <c r="L255" i="5"/>
  <c r="L254" i="5"/>
  <c r="L253" i="5"/>
  <c r="L252" i="5"/>
  <c r="L251" i="5"/>
  <c r="L250" i="5"/>
  <c r="L249" i="5"/>
  <c r="L248" i="5"/>
  <c r="L247" i="5"/>
  <c r="L246" i="5"/>
  <c r="L245" i="5"/>
  <c r="L242" i="5"/>
  <c r="L241" i="5"/>
  <c r="L240" i="5"/>
  <c r="L239" i="5"/>
  <c r="L226" i="5"/>
  <c r="L225" i="5"/>
  <c r="L224" i="5"/>
  <c r="L223" i="5"/>
  <c r="L222" i="5"/>
  <c r="L216" i="5"/>
  <c r="L215" i="5"/>
  <c r="L214" i="5"/>
  <c r="L213" i="5"/>
  <c r="L212" i="5"/>
  <c r="L211" i="5"/>
  <c r="L210" i="5"/>
  <c r="L209" i="5"/>
  <c r="L208" i="5"/>
  <c r="L207" i="5"/>
  <c r="L206" i="5"/>
  <c r="L205" i="5"/>
  <c r="L204" i="5"/>
  <c r="L203" i="5"/>
  <c r="L202" i="5"/>
  <c r="L201" i="5"/>
  <c r="L200" i="5"/>
  <c r="L199" i="5"/>
  <c r="L198" i="5"/>
  <c r="L197" i="5"/>
  <c r="L195" i="5"/>
  <c r="L194" i="5"/>
  <c r="L193" i="5"/>
  <c r="L192" i="5"/>
  <c r="L191" i="5"/>
  <c r="L189" i="5"/>
  <c r="L188" i="5"/>
  <c r="L187" i="5"/>
  <c r="L186" i="5"/>
  <c r="L185" i="5"/>
  <c r="L183" i="5"/>
  <c r="L182" i="5"/>
  <c r="L177" i="5"/>
  <c r="L176" i="5"/>
  <c r="L175" i="5"/>
  <c r="L174" i="5"/>
  <c r="L173" i="5"/>
  <c r="L172" i="5"/>
  <c r="L171" i="5"/>
  <c r="L170" i="5"/>
  <c r="L169" i="5"/>
  <c r="L168" i="5"/>
  <c r="L167" i="5"/>
  <c r="L165" i="5"/>
  <c r="L164" i="5"/>
  <c r="L163" i="5"/>
  <c r="L162" i="5"/>
  <c r="L161" i="5"/>
  <c r="L160" i="5"/>
  <c r="L156" i="5"/>
  <c r="L155" i="5"/>
  <c r="L154" i="5"/>
  <c r="L153" i="5"/>
  <c r="L152" i="5"/>
  <c r="L151" i="5"/>
  <c r="L150" i="5"/>
  <c r="L146" i="5"/>
  <c r="L145" i="5"/>
  <c r="L144" i="5"/>
  <c r="L143" i="5"/>
  <c r="L142" i="5"/>
  <c r="L141" i="5"/>
  <c r="L140" i="5"/>
  <c r="L138" i="5"/>
  <c r="L137" i="5"/>
  <c r="L136" i="5"/>
  <c r="L134" i="5"/>
  <c r="L133" i="5"/>
  <c r="L132" i="5"/>
  <c r="L131" i="5"/>
  <c r="L130" i="5"/>
  <c r="L129" i="5"/>
  <c r="L128" i="5"/>
  <c r="L127" i="5"/>
  <c r="L126" i="5"/>
  <c r="L125" i="5"/>
  <c r="L121" i="5"/>
  <c r="L120" i="5"/>
  <c r="L119" i="5"/>
  <c r="L118" i="5"/>
  <c r="L117" i="5"/>
  <c r="L116" i="5"/>
  <c r="L115" i="5"/>
  <c r="L114" i="5"/>
  <c r="L113" i="5"/>
  <c r="L112" i="5"/>
  <c r="L110" i="5"/>
  <c r="L109" i="5"/>
  <c r="L108" i="5"/>
  <c r="L107" i="5"/>
  <c r="L106" i="5"/>
  <c r="L105" i="5"/>
  <c r="L103" i="5"/>
  <c r="L102" i="5"/>
  <c r="L101" i="5"/>
  <c r="L100" i="5"/>
  <c r="L99" i="5"/>
  <c r="L98" i="5"/>
  <c r="L97" i="5"/>
  <c r="L96" i="5"/>
  <c r="L95" i="5"/>
  <c r="L94" i="5"/>
  <c r="L93" i="5"/>
  <c r="L92" i="5"/>
  <c r="L91" i="5"/>
  <c r="L90" i="5"/>
  <c r="L89" i="5"/>
  <c r="L88" i="5"/>
  <c r="L87" i="5"/>
  <c r="L86" i="5"/>
  <c r="L85" i="5"/>
  <c r="L83" i="5"/>
  <c r="L82" i="5"/>
  <c r="L81" i="5"/>
  <c r="L76" i="5"/>
  <c r="L75" i="5"/>
  <c r="L74" i="5"/>
  <c r="L73" i="5"/>
  <c r="L72" i="5"/>
  <c r="L71" i="5"/>
  <c r="L69" i="5"/>
  <c r="L67" i="5"/>
  <c r="L66" i="5"/>
  <c r="L65" i="5"/>
  <c r="L64" i="5"/>
  <c r="L63" i="5"/>
  <c r="L62" i="5"/>
  <c r="L61" i="5"/>
  <c r="L60" i="5"/>
  <c r="L59" i="5"/>
  <c r="L58" i="5"/>
  <c r="L57" i="5"/>
  <c r="L56" i="5"/>
  <c r="L55" i="5"/>
  <c r="L54" i="5"/>
  <c r="L53" i="5"/>
  <c r="L52" i="5"/>
  <c r="L51" i="5"/>
  <c r="L50" i="5"/>
  <c r="L49" i="5"/>
  <c r="L48" i="5"/>
  <c r="L41" i="5"/>
  <c r="L40" i="5"/>
  <c r="L39" i="5"/>
  <c r="L38" i="5"/>
  <c r="L37" i="5"/>
  <c r="L36" i="5"/>
  <c r="L35" i="5"/>
  <c r="L34" i="5"/>
  <c r="L33" i="5"/>
  <c r="L32" i="5"/>
  <c r="L31" i="5"/>
  <c r="L30" i="5"/>
  <c r="L29" i="5"/>
  <c r="L28" i="5"/>
  <c r="L27" i="5"/>
  <c r="L26" i="5"/>
  <c r="L25" i="5"/>
  <c r="L20" i="5"/>
  <c r="L19" i="5"/>
  <c r="L18" i="5"/>
  <c r="L17" i="5"/>
  <c r="I230" i="6" l="1"/>
  <c r="J230" i="6"/>
  <c r="I233" i="6"/>
  <c r="I186" i="4"/>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F366" i="6"/>
  <c r="F365" i="6"/>
  <c r="R408" i="5"/>
  <c r="R407" i="5"/>
  <c r="R406" i="5"/>
  <c r="R405" i="5"/>
  <c r="R404" i="5"/>
  <c r="R403" i="5"/>
  <c r="R402" i="5"/>
  <c r="R401" i="5"/>
  <c r="R400" i="5"/>
  <c r="R399" i="5"/>
  <c r="R398" i="5"/>
  <c r="R397" i="5"/>
  <c r="R396" i="5"/>
  <c r="R395" i="5"/>
  <c r="R394" i="5"/>
  <c r="R393" i="5"/>
  <c r="R392" i="5"/>
  <c r="R390" i="5"/>
  <c r="R389" i="5"/>
  <c r="R388" i="5"/>
  <c r="R387" i="5"/>
  <c r="R386" i="5"/>
  <c r="R385" i="5"/>
  <c r="R382" i="5"/>
  <c r="R381" i="5"/>
  <c r="R380" i="5"/>
  <c r="R379" i="5"/>
  <c r="R378" i="5"/>
  <c r="R377" i="5"/>
  <c r="R376" i="5"/>
  <c r="R375" i="5"/>
  <c r="R374" i="5"/>
  <c r="R373" i="5"/>
  <c r="R372" i="5"/>
  <c r="R371" i="5"/>
  <c r="R370" i="5"/>
  <c r="R369" i="5"/>
  <c r="R368" i="5"/>
  <c r="R367" i="5"/>
  <c r="R361" i="5"/>
  <c r="R360" i="5"/>
  <c r="R358" i="5"/>
  <c r="R357" i="5"/>
  <c r="R356" i="5"/>
  <c r="R355" i="5"/>
  <c r="R354" i="5"/>
  <c r="R353" i="5"/>
  <c r="R352"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0" i="5"/>
  <c r="R309" i="5"/>
  <c r="R307" i="5"/>
  <c r="R306" i="5"/>
  <c r="R305" i="5"/>
  <c r="R304" i="5"/>
  <c r="R298" i="5"/>
  <c r="R296" i="5"/>
  <c r="R295" i="5"/>
  <c r="R294" i="5"/>
  <c r="R293" i="5"/>
  <c r="R292" i="5"/>
  <c r="R297" i="5"/>
  <c r="R290" i="5"/>
  <c r="R289" i="5"/>
  <c r="R287" i="5"/>
  <c r="R286" i="5"/>
  <c r="R284" i="5"/>
  <c r="R283" i="5"/>
  <c r="R282" i="5"/>
  <c r="R281" i="5"/>
  <c r="R280" i="5"/>
  <c r="R279" i="5"/>
  <c r="R278" i="5"/>
  <c r="R277" i="5"/>
  <c r="R274" i="5"/>
  <c r="R273" i="5"/>
  <c r="R272" i="5"/>
  <c r="R271" i="5"/>
  <c r="R270" i="5"/>
  <c r="R269" i="5"/>
  <c r="R268" i="5"/>
  <c r="R267" i="5"/>
  <c r="R266" i="5"/>
  <c r="R265" i="5"/>
  <c r="R264" i="5"/>
  <c r="R263" i="5"/>
  <c r="R262" i="5"/>
  <c r="R258" i="5"/>
  <c r="R257" i="5"/>
  <c r="R256" i="5"/>
  <c r="R255" i="5"/>
  <c r="R254" i="5"/>
  <c r="R253" i="5"/>
  <c r="R252" i="5"/>
  <c r="R251" i="5"/>
  <c r="R250" i="5"/>
  <c r="R249" i="5"/>
  <c r="R248" i="5"/>
  <c r="R247" i="5"/>
  <c r="R246" i="5"/>
  <c r="R245" i="5"/>
  <c r="R242" i="5"/>
  <c r="R241" i="5"/>
  <c r="R240" i="5"/>
  <c r="R239" i="5"/>
  <c r="R226" i="5"/>
  <c r="R225" i="5"/>
  <c r="R224" i="5"/>
  <c r="R223" i="5"/>
  <c r="R222" i="5"/>
  <c r="R216" i="5"/>
  <c r="R215" i="5"/>
  <c r="R214" i="5"/>
  <c r="R213" i="5"/>
  <c r="R212" i="5"/>
  <c r="R211" i="5"/>
  <c r="R210" i="5"/>
  <c r="R209" i="5"/>
  <c r="R208" i="5"/>
  <c r="R207" i="5"/>
  <c r="R206" i="5"/>
  <c r="R205" i="5"/>
  <c r="R204" i="5"/>
  <c r="R203" i="5"/>
  <c r="R202" i="5"/>
  <c r="R201" i="5"/>
  <c r="R200" i="5"/>
  <c r="R199" i="5"/>
  <c r="R198" i="5"/>
  <c r="R197" i="5"/>
  <c r="R195" i="5"/>
  <c r="R194" i="5"/>
  <c r="R193" i="5"/>
  <c r="R192" i="5"/>
  <c r="R191" i="5"/>
  <c r="R189" i="5"/>
  <c r="R188" i="5"/>
  <c r="R187" i="5"/>
  <c r="R186" i="5"/>
  <c r="R185" i="5"/>
  <c r="R183" i="5"/>
  <c r="R182" i="5"/>
  <c r="R177" i="5"/>
  <c r="R176" i="5"/>
  <c r="R175" i="5"/>
  <c r="R174" i="5"/>
  <c r="R173" i="5"/>
  <c r="R172" i="5"/>
  <c r="R171" i="5"/>
  <c r="R170" i="5"/>
  <c r="R169" i="5"/>
  <c r="R168" i="5"/>
  <c r="R167" i="5"/>
  <c r="R165" i="5"/>
  <c r="R164" i="5"/>
  <c r="R163" i="5"/>
  <c r="R162" i="5"/>
  <c r="R161" i="5"/>
  <c r="R160" i="5"/>
  <c r="R156" i="5"/>
  <c r="R155" i="5"/>
  <c r="R154" i="5"/>
  <c r="R153" i="5"/>
  <c r="R152" i="5"/>
  <c r="R151" i="5"/>
  <c r="R150" i="5"/>
  <c r="R146" i="5"/>
  <c r="R145" i="5"/>
  <c r="R144" i="5"/>
  <c r="R143" i="5"/>
  <c r="R142" i="5"/>
  <c r="R141" i="5"/>
  <c r="R140" i="5"/>
  <c r="R138" i="5"/>
  <c r="R137" i="5"/>
  <c r="R136" i="5"/>
  <c r="R134" i="5"/>
  <c r="R133" i="5"/>
  <c r="R132" i="5"/>
  <c r="R131" i="5"/>
  <c r="R130" i="5"/>
  <c r="R129" i="5"/>
  <c r="R128" i="5"/>
  <c r="R127" i="5"/>
  <c r="R126" i="5"/>
  <c r="R125" i="5"/>
  <c r="R121" i="5"/>
  <c r="R120" i="5"/>
  <c r="R119" i="5"/>
  <c r="R118" i="5"/>
  <c r="R117" i="5"/>
  <c r="R116" i="5"/>
  <c r="R115" i="5"/>
  <c r="R114" i="5"/>
  <c r="R113" i="5"/>
  <c r="R112" i="5"/>
  <c r="R110" i="5"/>
  <c r="R109" i="5"/>
  <c r="R108" i="5"/>
  <c r="R107" i="5"/>
  <c r="R106" i="5"/>
  <c r="R105" i="5"/>
  <c r="R103" i="5"/>
  <c r="R102" i="5"/>
  <c r="R101" i="5"/>
  <c r="R100" i="5"/>
  <c r="R99" i="5"/>
  <c r="R98" i="5"/>
  <c r="R97" i="5"/>
  <c r="R96" i="5"/>
  <c r="R95" i="5"/>
  <c r="R94" i="5"/>
  <c r="R93" i="5"/>
  <c r="R92" i="5"/>
  <c r="R91" i="5"/>
  <c r="R90" i="5"/>
  <c r="R89" i="5"/>
  <c r="R88" i="5"/>
  <c r="R87" i="5"/>
  <c r="R86" i="5"/>
  <c r="R85" i="5"/>
  <c r="R83" i="5"/>
  <c r="R82" i="5"/>
  <c r="R81" i="5"/>
  <c r="R76" i="5"/>
  <c r="R75" i="5"/>
  <c r="R74" i="5"/>
  <c r="R73" i="5"/>
  <c r="R72" i="5"/>
  <c r="R71" i="5"/>
  <c r="R69" i="5"/>
  <c r="R67" i="5"/>
  <c r="R66" i="5"/>
  <c r="R65" i="5"/>
  <c r="R64" i="5"/>
  <c r="R63" i="5"/>
  <c r="R62" i="5"/>
  <c r="R61" i="5"/>
  <c r="R60" i="5"/>
  <c r="R59" i="5"/>
  <c r="R58" i="5"/>
  <c r="R57" i="5"/>
  <c r="R56" i="5"/>
  <c r="R55" i="5"/>
  <c r="R54" i="5"/>
  <c r="R53" i="5"/>
  <c r="R52" i="5"/>
  <c r="R51" i="5"/>
  <c r="R50" i="5"/>
  <c r="R49" i="5"/>
  <c r="R48" i="5"/>
  <c r="R41" i="5"/>
  <c r="R40" i="5"/>
  <c r="R39" i="5"/>
  <c r="R38" i="5"/>
  <c r="R37" i="5"/>
  <c r="R36" i="5"/>
  <c r="R35" i="5"/>
  <c r="R34" i="5"/>
  <c r="R33" i="5"/>
  <c r="R32" i="5"/>
  <c r="R31" i="5"/>
  <c r="R30" i="5"/>
  <c r="R29" i="5"/>
  <c r="R28" i="5"/>
  <c r="R27" i="5"/>
  <c r="R26" i="5"/>
  <c r="R25" i="5"/>
  <c r="R20" i="5"/>
  <c r="R19" i="5"/>
  <c r="R18" i="5"/>
  <c r="R17" i="5"/>
  <c r="I408" i="5"/>
  <c r="F411" i="6" s="1"/>
  <c r="I407" i="5"/>
  <c r="I406" i="5"/>
  <c r="I405" i="5"/>
  <c r="I404" i="5"/>
  <c r="I403" i="5"/>
  <c r="I402" i="5"/>
  <c r="I401" i="5"/>
  <c r="I400" i="5"/>
  <c r="I399" i="5"/>
  <c r="I398" i="5"/>
  <c r="I397" i="5"/>
  <c r="I396" i="5"/>
  <c r="I395" i="5"/>
  <c r="I394" i="5"/>
  <c r="I393" i="5"/>
  <c r="I392" i="5"/>
  <c r="I390" i="5"/>
  <c r="I389" i="5"/>
  <c r="I388" i="5"/>
  <c r="I387" i="5"/>
  <c r="I386" i="5"/>
  <c r="I385" i="5"/>
  <c r="I382" i="5"/>
  <c r="I381" i="5"/>
  <c r="I380" i="5"/>
  <c r="I379" i="5"/>
  <c r="I378" i="5"/>
  <c r="I377" i="5"/>
  <c r="I376" i="5"/>
  <c r="I375" i="5"/>
  <c r="I374" i="5"/>
  <c r="I373" i="5"/>
  <c r="I372" i="5"/>
  <c r="I371" i="5"/>
  <c r="I370" i="5"/>
  <c r="I369" i="5"/>
  <c r="I368" i="5"/>
  <c r="I367" i="5"/>
  <c r="I361" i="5"/>
  <c r="I360" i="5"/>
  <c r="I359" i="5"/>
  <c r="I358" i="5"/>
  <c r="I357" i="5"/>
  <c r="I356" i="5"/>
  <c r="I355" i="5"/>
  <c r="I354" i="5"/>
  <c r="I353" i="5"/>
  <c r="I352"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7" i="5"/>
  <c r="I306" i="5"/>
  <c r="I305" i="5"/>
  <c r="I304" i="5"/>
  <c r="I298" i="5"/>
  <c r="I296" i="5"/>
  <c r="I295" i="5"/>
  <c r="I294" i="5"/>
  <c r="I293" i="5"/>
  <c r="I292" i="5"/>
  <c r="I297" i="5"/>
  <c r="I290" i="5"/>
  <c r="I289" i="5"/>
  <c r="I287" i="5"/>
  <c r="I286" i="5"/>
  <c r="I284" i="5"/>
  <c r="I283" i="5"/>
  <c r="I282" i="5"/>
  <c r="I281" i="5"/>
  <c r="I280" i="5"/>
  <c r="I279" i="5"/>
  <c r="I278" i="5"/>
  <c r="I277" i="5"/>
  <c r="I274" i="5"/>
  <c r="I273" i="5"/>
  <c r="I272" i="5"/>
  <c r="I271" i="5"/>
  <c r="I270" i="5"/>
  <c r="I269" i="5"/>
  <c r="I268" i="5"/>
  <c r="I267" i="5"/>
  <c r="I266" i="5"/>
  <c r="I265" i="5"/>
  <c r="I264" i="5"/>
  <c r="I263" i="5"/>
  <c r="I262" i="5"/>
  <c r="I258" i="5"/>
  <c r="I257" i="5"/>
  <c r="I256" i="5"/>
  <c r="I255" i="5"/>
  <c r="I254" i="5"/>
  <c r="I253" i="5"/>
  <c r="I252" i="5"/>
  <c r="I251" i="5"/>
  <c r="I250" i="5"/>
  <c r="I249" i="5"/>
  <c r="I248" i="5"/>
  <c r="I247" i="5"/>
  <c r="I246" i="5"/>
  <c r="I245" i="5"/>
  <c r="I242" i="5"/>
  <c r="I241" i="5"/>
  <c r="I240" i="5"/>
  <c r="I239" i="5"/>
  <c r="I226" i="5"/>
  <c r="I225" i="5"/>
  <c r="I224" i="5"/>
  <c r="I223" i="5"/>
  <c r="I222" i="5"/>
  <c r="I216" i="5"/>
  <c r="I215" i="5"/>
  <c r="I214" i="5"/>
  <c r="I213" i="5"/>
  <c r="I212" i="5"/>
  <c r="I211" i="5"/>
  <c r="I210" i="5"/>
  <c r="I209" i="5"/>
  <c r="I208" i="5"/>
  <c r="I207" i="5"/>
  <c r="I206" i="5"/>
  <c r="I205" i="5"/>
  <c r="I204" i="5"/>
  <c r="I203" i="5"/>
  <c r="I202" i="5"/>
  <c r="I201" i="5"/>
  <c r="I200" i="5"/>
  <c r="I199" i="5"/>
  <c r="I198" i="5"/>
  <c r="I197" i="5"/>
  <c r="I195" i="5"/>
  <c r="I194" i="5"/>
  <c r="I193" i="5"/>
  <c r="I192" i="5"/>
  <c r="I191" i="5"/>
  <c r="I189" i="5"/>
  <c r="I188" i="5"/>
  <c r="I187" i="5"/>
  <c r="I186" i="5"/>
  <c r="I185" i="5"/>
  <c r="I183" i="5"/>
  <c r="I182" i="5"/>
  <c r="I177" i="5"/>
  <c r="I176" i="5"/>
  <c r="I175" i="5"/>
  <c r="I174" i="5"/>
  <c r="I173" i="5"/>
  <c r="I172" i="5"/>
  <c r="I171" i="5"/>
  <c r="I170" i="5"/>
  <c r="I169" i="5"/>
  <c r="I168" i="5"/>
  <c r="I167" i="5"/>
  <c r="I165" i="5"/>
  <c r="I164" i="5"/>
  <c r="I163" i="5"/>
  <c r="I162" i="5"/>
  <c r="I161" i="5"/>
  <c r="I160" i="5"/>
  <c r="I156" i="5"/>
  <c r="I155" i="5"/>
  <c r="I154" i="5"/>
  <c r="I153" i="5"/>
  <c r="I152" i="5"/>
  <c r="I151" i="5"/>
  <c r="I150" i="5"/>
  <c r="I146" i="5"/>
  <c r="I145" i="5"/>
  <c r="I144" i="5"/>
  <c r="I143" i="5"/>
  <c r="I142" i="5"/>
  <c r="I141" i="5"/>
  <c r="I140" i="5"/>
  <c r="I138" i="5"/>
  <c r="I137" i="5"/>
  <c r="I136" i="5"/>
  <c r="I134" i="5"/>
  <c r="I133" i="5"/>
  <c r="I132" i="5"/>
  <c r="I131" i="5"/>
  <c r="I130" i="5"/>
  <c r="I129" i="5"/>
  <c r="I128" i="5"/>
  <c r="I127" i="5"/>
  <c r="I126" i="5"/>
  <c r="I125" i="5"/>
  <c r="I121" i="5"/>
  <c r="I120" i="5"/>
  <c r="I119" i="5"/>
  <c r="I118" i="5"/>
  <c r="I117" i="5"/>
  <c r="I116" i="5"/>
  <c r="I115" i="5"/>
  <c r="I114" i="5"/>
  <c r="I113" i="5"/>
  <c r="I112" i="5"/>
  <c r="I110" i="5"/>
  <c r="I109" i="5"/>
  <c r="I108" i="5"/>
  <c r="I107" i="5"/>
  <c r="I106" i="5"/>
  <c r="I105" i="5"/>
  <c r="I103" i="5"/>
  <c r="F106" i="6" s="1"/>
  <c r="I102" i="5"/>
  <c r="F105" i="6" s="1"/>
  <c r="I101" i="5"/>
  <c r="F104" i="6" s="1"/>
  <c r="I100" i="5"/>
  <c r="I99" i="5"/>
  <c r="I98" i="5"/>
  <c r="I97" i="5"/>
  <c r="I96" i="5"/>
  <c r="I95" i="5"/>
  <c r="I94" i="5"/>
  <c r="I93" i="5"/>
  <c r="I92" i="5"/>
  <c r="I91" i="5"/>
  <c r="I90" i="5"/>
  <c r="I89" i="5"/>
  <c r="I88" i="5"/>
  <c r="I87" i="5"/>
  <c r="I86" i="5"/>
  <c r="I85" i="5"/>
  <c r="I83" i="5"/>
  <c r="I82" i="5"/>
  <c r="I81" i="5"/>
  <c r="I76" i="5"/>
  <c r="I75" i="5"/>
  <c r="I74" i="5"/>
  <c r="I73" i="5"/>
  <c r="I72" i="5"/>
  <c r="I71" i="5"/>
  <c r="I69" i="5"/>
  <c r="I67" i="5"/>
  <c r="I66" i="5"/>
  <c r="I65" i="5"/>
  <c r="I64" i="5"/>
  <c r="I63" i="5"/>
  <c r="I62" i="5"/>
  <c r="I61" i="5"/>
  <c r="I60" i="5"/>
  <c r="I59" i="5"/>
  <c r="I58" i="5"/>
  <c r="I57" i="5"/>
  <c r="I56" i="5"/>
  <c r="I55" i="5"/>
  <c r="I54" i="5"/>
  <c r="I53" i="5"/>
  <c r="I52" i="5"/>
  <c r="I51" i="5"/>
  <c r="I50" i="5"/>
  <c r="I49" i="5"/>
  <c r="I48" i="5"/>
  <c r="I41" i="5"/>
  <c r="I40" i="5"/>
  <c r="I39" i="5"/>
  <c r="I38" i="5"/>
  <c r="I37" i="5"/>
  <c r="I36" i="5"/>
  <c r="I35" i="5"/>
  <c r="I34" i="5"/>
  <c r="I33" i="5"/>
  <c r="I32" i="5"/>
  <c r="I31" i="5"/>
  <c r="I30" i="5"/>
  <c r="I29" i="5"/>
  <c r="I28" i="5"/>
  <c r="I27" i="5"/>
  <c r="I26" i="5"/>
  <c r="I25" i="5"/>
  <c r="I20" i="5"/>
  <c r="I19" i="5"/>
  <c r="I18" i="5"/>
  <c r="I17" i="5"/>
  <c r="B166" i="4"/>
  <c r="A166" i="4"/>
  <c r="B197" i="4"/>
  <c r="F197" i="4" s="1"/>
  <c r="A197" i="4"/>
  <c r="B6" i="6"/>
  <c r="D6" i="5"/>
  <c r="F288" i="6"/>
  <c r="F127" i="6"/>
  <c r="F241" i="6"/>
  <c r="F184" i="6"/>
  <c r="F107" i="6"/>
  <c r="B173" i="4"/>
  <c r="F173" i="4" s="1"/>
  <c r="D7" i="5"/>
  <c r="B57" i="4"/>
  <c r="F57" i="4" s="1"/>
  <c r="A57" i="4"/>
  <c r="H394" i="6"/>
  <c r="G394" i="6"/>
  <c r="F394" i="6"/>
  <c r="D394" i="6"/>
  <c r="J394" i="6" s="1"/>
  <c r="H387" i="6"/>
  <c r="G387" i="6"/>
  <c r="F387" i="6"/>
  <c r="D387" i="6"/>
  <c r="J387" i="6" s="1"/>
  <c r="H369" i="6"/>
  <c r="G369" i="6"/>
  <c r="F369" i="6"/>
  <c r="D369" i="6"/>
  <c r="J369" i="6" s="1"/>
  <c r="H354" i="6"/>
  <c r="G354" i="6"/>
  <c r="F354" i="6"/>
  <c r="D354" i="6"/>
  <c r="J354" i="6" s="1"/>
  <c r="H311" i="6"/>
  <c r="G311" i="6"/>
  <c r="F311" i="6"/>
  <c r="D311" i="6"/>
  <c r="J311" i="6" s="1"/>
  <c r="H306" i="6"/>
  <c r="G306" i="6"/>
  <c r="F306" i="6"/>
  <c r="D306" i="6"/>
  <c r="J306" i="6" s="1"/>
  <c r="H288" i="6"/>
  <c r="G288" i="6"/>
  <c r="D288" i="6"/>
  <c r="J288" i="6" s="1"/>
  <c r="H279" i="6"/>
  <c r="G279" i="6"/>
  <c r="F279" i="6"/>
  <c r="D279" i="6"/>
  <c r="J279" i="6" s="1"/>
  <c r="H264" i="6"/>
  <c r="G264" i="6"/>
  <c r="F264" i="6"/>
  <c r="D264" i="6"/>
  <c r="J264" i="6" s="1"/>
  <c r="H247" i="6"/>
  <c r="G247" i="6"/>
  <c r="F247" i="6"/>
  <c r="D247" i="6"/>
  <c r="J247" i="6" s="1"/>
  <c r="H241" i="6"/>
  <c r="G241" i="6"/>
  <c r="D241" i="6"/>
  <c r="J241" i="6" s="1"/>
  <c r="H199" i="6"/>
  <c r="G199" i="6"/>
  <c r="F199" i="6"/>
  <c r="D199" i="6"/>
  <c r="J199" i="6" s="1"/>
  <c r="H193" i="6"/>
  <c r="G193" i="6"/>
  <c r="F193" i="6"/>
  <c r="D193" i="6"/>
  <c r="J193" i="6" s="1"/>
  <c r="H187" i="6"/>
  <c r="G187" i="6"/>
  <c r="F187" i="6"/>
  <c r="D187" i="6"/>
  <c r="J187" i="6" s="1"/>
  <c r="H184" i="6"/>
  <c r="G184" i="6"/>
  <c r="D184" i="6"/>
  <c r="J184" i="6" s="1"/>
  <c r="H169" i="6"/>
  <c r="G169" i="6"/>
  <c r="F169" i="6"/>
  <c r="D169" i="6"/>
  <c r="J169" i="6" s="1"/>
  <c r="H162" i="6"/>
  <c r="G162" i="6"/>
  <c r="F162" i="6"/>
  <c r="D162" i="6"/>
  <c r="J162" i="6" s="1"/>
  <c r="H152" i="6"/>
  <c r="G152" i="6"/>
  <c r="F152" i="6"/>
  <c r="D152" i="6"/>
  <c r="J152" i="6" s="1"/>
  <c r="H142" i="6"/>
  <c r="G142" i="6"/>
  <c r="F142" i="6"/>
  <c r="D142" i="6"/>
  <c r="J142" i="6" s="1"/>
  <c r="H138" i="6"/>
  <c r="G138" i="6"/>
  <c r="F138" i="6"/>
  <c r="D138" i="6"/>
  <c r="J138" i="6" s="1"/>
  <c r="H127" i="6"/>
  <c r="G127" i="6"/>
  <c r="D127" i="6"/>
  <c r="J127" i="6" s="1"/>
  <c r="H114" i="6"/>
  <c r="G114" i="6"/>
  <c r="F114" i="6"/>
  <c r="D114" i="6"/>
  <c r="J114" i="6" s="1"/>
  <c r="H107" i="6"/>
  <c r="G107" i="6"/>
  <c r="D107" i="6"/>
  <c r="J107" i="6" s="1"/>
  <c r="H87" i="6"/>
  <c r="G87" i="6"/>
  <c r="F87" i="6"/>
  <c r="D87" i="6"/>
  <c r="J87" i="6" s="1"/>
  <c r="H83" i="6"/>
  <c r="G83" i="6"/>
  <c r="F83" i="6"/>
  <c r="D83" i="6"/>
  <c r="J83" i="6" s="1"/>
  <c r="H73" i="6"/>
  <c r="G73" i="6"/>
  <c r="F73" i="6"/>
  <c r="D73" i="6"/>
  <c r="J73" i="6" s="1"/>
  <c r="H50" i="6"/>
  <c r="G50" i="6"/>
  <c r="F50" i="6"/>
  <c r="D50" i="6"/>
  <c r="J50" i="6" s="1"/>
  <c r="H27" i="6"/>
  <c r="G27" i="6"/>
  <c r="F27" i="6"/>
  <c r="D27" i="6"/>
  <c r="J27" i="6" s="1"/>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36" i="6"/>
  <c r="J36" i="6" s="1"/>
  <c r="G93" i="6"/>
  <c r="G117" i="6"/>
  <c r="D131" i="6"/>
  <c r="J131" i="6" s="1"/>
  <c r="D143" i="6"/>
  <c r="J143" i="6" s="1"/>
  <c r="D146" i="4"/>
  <c r="G190" i="6"/>
  <c r="D215" i="6"/>
  <c r="I215" i="6" s="1"/>
  <c r="D196" i="4"/>
  <c r="G249" i="6"/>
  <c r="D229" i="4"/>
  <c r="E229" i="4" s="1"/>
  <c r="D264" i="4"/>
  <c r="D326" i="6"/>
  <c r="J326" i="6" s="1"/>
  <c r="D6" i="4"/>
  <c r="D18" i="4"/>
  <c r="D41" i="6"/>
  <c r="I41" i="6" s="1"/>
  <c r="G54" i="6"/>
  <c r="D58" i="6"/>
  <c r="J58" i="6" s="1"/>
  <c r="D62" i="6"/>
  <c r="J62" i="6" s="1"/>
  <c r="G66" i="6"/>
  <c r="G70" i="6"/>
  <c r="D50" i="4"/>
  <c r="D86" i="6"/>
  <c r="J86" i="6" s="1"/>
  <c r="G90" i="6"/>
  <c r="G102" i="6"/>
  <c r="D78" i="4"/>
  <c r="D110" i="6"/>
  <c r="J110" i="6" s="1"/>
  <c r="D118" i="6"/>
  <c r="I118" i="6" s="1"/>
  <c r="D94" i="4"/>
  <c r="D128" i="6"/>
  <c r="I128" i="6" s="1"/>
  <c r="D102" i="4"/>
  <c r="G136" i="6"/>
  <c r="D114" i="4"/>
  <c r="D148" i="6"/>
  <c r="J148" i="6" s="1"/>
  <c r="G154" i="6"/>
  <c r="D127" i="4"/>
  <c r="D139" i="4"/>
  <c r="D147" i="4"/>
  <c r="D195" i="6"/>
  <c r="J195" i="6" s="1"/>
  <c r="G204" i="6"/>
  <c r="D208" i="6"/>
  <c r="J208" i="6" s="1"/>
  <c r="D216" i="6"/>
  <c r="J216" i="6" s="1"/>
  <c r="D184" i="4"/>
  <c r="D198" i="4"/>
  <c r="G250" i="6"/>
  <c r="G258" i="6"/>
  <c r="D268" i="6"/>
  <c r="I268" i="6" s="1"/>
  <c r="D222" i="4"/>
  <c r="G276" i="6"/>
  <c r="D234" i="4"/>
  <c r="D289" i="6"/>
  <c r="I289" i="6" s="1"/>
  <c r="D261" i="4"/>
  <c r="D265" i="4"/>
  <c r="D269" i="4"/>
  <c r="D327" i="6"/>
  <c r="J327" i="6" s="1"/>
  <c r="D277" i="4"/>
  <c r="G339" i="6"/>
  <c r="D357" i="6"/>
  <c r="D292" i="4"/>
  <c r="D373" i="6"/>
  <c r="D377" i="6"/>
  <c r="J377" i="6" s="1"/>
  <c r="G390" i="6"/>
  <c r="D332" i="4"/>
  <c r="D336" i="4"/>
  <c r="G28" i="6"/>
  <c r="D61" i="6"/>
  <c r="D45" i="4"/>
  <c r="D78" i="6"/>
  <c r="D85" i="6"/>
  <c r="J85" i="6" s="1"/>
  <c r="D69" i="4"/>
  <c r="D77" i="4"/>
  <c r="D85" i="4"/>
  <c r="D139" i="6"/>
  <c r="J139" i="6" s="1"/>
  <c r="D153" i="6"/>
  <c r="D130" i="4"/>
  <c r="E130" i="4" s="1"/>
  <c r="G130" i="4" s="1"/>
  <c r="D175" i="6"/>
  <c r="D217" i="4"/>
  <c r="D233" i="4"/>
  <c r="D260" i="4"/>
  <c r="G330" i="6"/>
  <c r="G338" i="6"/>
  <c r="G364" i="6"/>
  <c r="D380" i="6"/>
  <c r="J380" i="6" s="1"/>
  <c r="G384" i="6"/>
  <c r="D389" i="6"/>
  <c r="J389" i="6" s="1"/>
  <c r="G397" i="6"/>
  <c r="D7" i="4"/>
  <c r="D11" i="4"/>
  <c r="D34" i="6"/>
  <c r="J34" i="6" s="1"/>
  <c r="D38" i="6"/>
  <c r="G42" i="6"/>
  <c r="D55" i="6"/>
  <c r="G59" i="6"/>
  <c r="G67" i="6"/>
  <c r="D72" i="6"/>
  <c r="J72" i="6" s="1"/>
  <c r="D63" i="4"/>
  <c r="G95" i="6"/>
  <c r="D99" i="6"/>
  <c r="G103" i="6"/>
  <c r="G119" i="6"/>
  <c r="D99" i="4"/>
  <c r="D103" i="4"/>
  <c r="D137" i="6"/>
  <c r="J137" i="6" s="1"/>
  <c r="G141" i="6"/>
  <c r="D145" i="6"/>
  <c r="J145" i="6" s="1"/>
  <c r="D149" i="6"/>
  <c r="D155" i="6"/>
  <c r="J155" i="6" s="1"/>
  <c r="D128" i="4"/>
  <c r="D173" i="6"/>
  <c r="J173" i="6" s="1"/>
  <c r="D144" i="4"/>
  <c r="D188" i="6"/>
  <c r="I188" i="6" s="1"/>
  <c r="D192" i="6"/>
  <c r="D160" i="4"/>
  <c r="G205" i="6"/>
  <c r="D173" i="4"/>
  <c r="G213" i="6"/>
  <c r="G226" i="6"/>
  <c r="G255" i="6"/>
  <c r="D215" i="4"/>
  <c r="E215" i="4" s="1"/>
  <c r="G273" i="6"/>
  <c r="G282" i="6"/>
  <c r="D244" i="4"/>
  <c r="D308" i="6"/>
  <c r="I308" i="6" s="1"/>
  <c r="G312" i="6"/>
  <c r="D262" i="4"/>
  <c r="D320" i="6"/>
  <c r="G324" i="6"/>
  <c r="F328" i="6"/>
  <c r="G332" i="6"/>
  <c r="D282" i="4"/>
  <c r="D362" i="6"/>
  <c r="J362" i="6" s="1"/>
  <c r="D313" i="4"/>
  <c r="G391" i="6"/>
  <c r="D395" i="6"/>
  <c r="J395" i="6" s="1"/>
  <c r="D399" i="6"/>
  <c r="I399" i="6" s="1"/>
  <c r="G403" i="6"/>
  <c r="D407" i="6"/>
  <c r="J407" i="6" s="1"/>
  <c r="G411" i="6"/>
  <c r="D32" i="6"/>
  <c r="J32" i="6" s="1"/>
  <c r="G40" i="6"/>
  <c r="D33" i="4"/>
  <c r="G65" i="6"/>
  <c r="D73" i="4"/>
  <c r="D105" i="4"/>
  <c r="D117" i="4"/>
  <c r="D126" i="4"/>
  <c r="D171" i="6"/>
  <c r="I171" i="6" s="1"/>
  <c r="D150" i="4"/>
  <c r="G194" i="6"/>
  <c r="D203" i="6"/>
  <c r="D211" i="6"/>
  <c r="J211" i="6" s="1"/>
  <c r="D228" i="6"/>
  <c r="G261" i="6"/>
  <c r="D275" i="6"/>
  <c r="D310" i="6"/>
  <c r="I310" i="6" s="1"/>
  <c r="G322" i="6"/>
  <c r="G334" i="6"/>
  <c r="D288" i="4"/>
  <c r="D323" i="4"/>
  <c r="F244" i="6"/>
  <c r="G39" i="6"/>
  <c r="G52" i="6"/>
  <c r="G60" i="6"/>
  <c r="D64" i="6"/>
  <c r="D68" i="6"/>
  <c r="J68" i="6" s="1"/>
  <c r="D88" i="6"/>
  <c r="J88" i="6" s="1"/>
  <c r="D68" i="4"/>
  <c r="G100" i="6"/>
  <c r="G104" i="6"/>
  <c r="D112" i="6"/>
  <c r="G116" i="6"/>
  <c r="D120" i="6"/>
  <c r="D124" i="6"/>
  <c r="G134" i="6"/>
  <c r="G146" i="6"/>
  <c r="D133" i="4"/>
  <c r="D178" i="6"/>
  <c r="J178" i="6" s="1"/>
  <c r="D197" i="6"/>
  <c r="D201" i="6"/>
  <c r="J201" i="6" s="1"/>
  <c r="D170" i="4"/>
  <c r="D210" i="6"/>
  <c r="D182" i="4"/>
  <c r="D186" i="4"/>
  <c r="G242" i="6"/>
  <c r="D252" i="6"/>
  <c r="D208" i="4"/>
  <c r="D212" i="4"/>
  <c r="D216" i="4"/>
  <c r="F270" i="6"/>
  <c r="G274" i="6"/>
  <c r="D232" i="4"/>
  <c r="D255" i="4"/>
  <c r="D313" i="6"/>
  <c r="J313" i="6" s="1"/>
  <c r="D321" i="6"/>
  <c r="G325" i="6"/>
  <c r="D275" i="4"/>
  <c r="G337" i="6"/>
  <c r="D359" i="6"/>
  <c r="G371" i="6"/>
  <c r="D375" i="6"/>
  <c r="F379" i="6"/>
  <c r="D314" i="4"/>
  <c r="G388" i="6"/>
  <c r="G400" i="6"/>
  <c r="D334" i="4"/>
  <c r="D338" i="4"/>
  <c r="G44" i="6"/>
  <c r="AJ314" i="7"/>
  <c r="D28" i="6"/>
  <c r="J28" i="6" s="1"/>
  <c r="D44" i="6"/>
  <c r="J44" i="6" s="1"/>
  <c r="I36" i="6"/>
  <c r="E197" i="4"/>
  <c r="I197" i="4" s="1"/>
  <c r="E285" i="4"/>
  <c r="H285" i="4" s="1"/>
  <c r="F145" i="4"/>
  <c r="H145" i="4"/>
  <c r="G145" i="4"/>
  <c r="D25" i="4"/>
  <c r="F5" i="4"/>
  <c r="F334" i="4"/>
  <c r="D93" i="6"/>
  <c r="G243" i="6"/>
  <c r="E153" i="4"/>
  <c r="H153" i="4" s="1"/>
  <c r="D21" i="6"/>
  <c r="E104" i="4"/>
  <c r="I104" i="4" s="1"/>
  <c r="F110" i="4"/>
  <c r="F118" i="4"/>
  <c r="E329" i="4"/>
  <c r="G329" i="4" s="1"/>
  <c r="E159" i="4"/>
  <c r="H159" i="4" s="1"/>
  <c r="F78" i="4"/>
  <c r="E13" i="4"/>
  <c r="H13" i="4" s="1"/>
  <c r="F277" i="6"/>
  <c r="G185" i="6"/>
  <c r="D149" i="4"/>
  <c r="E149" i="4" s="1"/>
  <c r="I149" i="4" s="1"/>
  <c r="G61" i="4"/>
  <c r="H261" i="4"/>
  <c r="H118" i="4"/>
  <c r="E179" i="4"/>
  <c r="I179" i="4" s="1"/>
  <c r="H102" i="4"/>
  <c r="H44" i="4"/>
  <c r="F102" i="4"/>
  <c r="I102" i="4"/>
  <c r="F44" i="4"/>
  <c r="E28" i="4"/>
  <c r="I28" i="4" s="1"/>
  <c r="I44" i="4"/>
  <c r="D312" i="4"/>
  <c r="D381" i="6"/>
  <c r="G317" i="6"/>
  <c r="D317" i="6"/>
  <c r="G214" i="6"/>
  <c r="D178" i="4"/>
  <c r="D207" i="6"/>
  <c r="F207" i="6"/>
  <c r="D171" i="4"/>
  <c r="G207" i="6"/>
  <c r="G29" i="4"/>
  <c r="H29" i="4"/>
  <c r="D54" i="6"/>
  <c r="E45" i="4"/>
  <c r="G45" i="4" s="1"/>
  <c r="G215" i="6"/>
  <c r="F281" i="4"/>
  <c r="D185" i="6"/>
  <c r="E12" i="4"/>
  <c r="G12" i="4" s="1"/>
  <c r="G92" i="6"/>
  <c r="D64" i="4"/>
  <c r="G200" i="6"/>
  <c r="D200" i="6"/>
  <c r="G20" i="6"/>
  <c r="D20" i="6"/>
  <c r="F185" i="6"/>
  <c r="G229" i="6"/>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71" i="6"/>
  <c r="D221" i="4"/>
  <c r="G271" i="6"/>
  <c r="F287" i="6"/>
  <c r="D287" i="6"/>
  <c r="G287" i="6"/>
  <c r="D236" i="4"/>
  <c r="D374" i="6"/>
  <c r="D305" i="4"/>
  <c r="G374" i="6"/>
  <c r="D167" i="6"/>
  <c r="F167" i="6"/>
  <c r="G167" i="6"/>
  <c r="D134" i="4"/>
  <c r="D281" i="6"/>
  <c r="D230" i="4"/>
  <c r="G281" i="6"/>
  <c r="D355" i="6"/>
  <c r="G355" i="6"/>
  <c r="D287" i="4"/>
  <c r="E287" i="4" s="1"/>
  <c r="H287" i="4" s="1"/>
  <c r="D294" i="4"/>
  <c r="D363" i="6"/>
  <c r="D328" i="4"/>
  <c r="G398" i="6"/>
  <c r="D176" i="6"/>
  <c r="G176" i="6"/>
  <c r="D143" i="4"/>
  <c r="G248" i="6"/>
  <c r="D200" i="4"/>
  <c r="D307" i="4"/>
  <c r="D376" i="6"/>
  <c r="I376" i="6" s="1"/>
  <c r="G376" i="6"/>
  <c r="G392" i="6"/>
  <c r="D392" i="6"/>
  <c r="D322" i="4"/>
  <c r="G31" i="6"/>
  <c r="D12" i="4"/>
  <c r="D31" i="6"/>
  <c r="G257" i="6"/>
  <c r="D209" i="4"/>
  <c r="D257" i="6"/>
  <c r="D335" i="6"/>
  <c r="J335" i="6" s="1"/>
  <c r="G335" i="6"/>
  <c r="D281" i="4"/>
  <c r="D290" i="4"/>
  <c r="G358" i="6"/>
  <c r="D358" i="6"/>
  <c r="D309" i="4"/>
  <c r="G378" i="6"/>
  <c r="D378" i="6"/>
  <c r="G385" i="6"/>
  <c r="D385" i="6"/>
  <c r="D316" i="4"/>
  <c r="D410" i="6"/>
  <c r="D340" i="4"/>
  <c r="G410" i="6"/>
  <c r="G212" i="6"/>
  <c r="D212" i="6"/>
  <c r="J212" i="6" s="1"/>
  <c r="D176" i="4"/>
  <c r="D251" i="6"/>
  <c r="D203" i="4"/>
  <c r="G251" i="6"/>
  <c r="D211" i="4"/>
  <c r="G259" i="6"/>
  <c r="D259" i="6"/>
  <c r="D253" i="4"/>
  <c r="D307" i="6"/>
  <c r="D164" i="6"/>
  <c r="D131" i="4"/>
  <c r="G381" i="6"/>
  <c r="G148" i="6"/>
  <c r="F254" i="6"/>
  <c r="F376" i="6"/>
  <c r="D229" i="6"/>
  <c r="F164" i="6"/>
  <c r="D102" i="6"/>
  <c r="F144" i="6"/>
  <c r="F385" i="6"/>
  <c r="D263" i="4"/>
  <c r="F212" i="6"/>
  <c r="D227" i="4"/>
  <c r="D277" i="6"/>
  <c r="F374" i="6"/>
  <c r="F392" i="6"/>
  <c r="G277" i="6"/>
  <c r="F84" i="6"/>
  <c r="F410" i="6"/>
  <c r="F183" i="4"/>
  <c r="I183" i="4"/>
  <c r="F63" i="6"/>
  <c r="E133" i="4"/>
  <c r="H133" i="4" s="1"/>
  <c r="I84" i="4"/>
  <c r="G92" i="4"/>
  <c r="I125" i="4"/>
  <c r="E116" i="4"/>
  <c r="G116" i="4" s="1"/>
  <c r="F288" i="4"/>
  <c r="F93" i="4"/>
  <c r="H141" i="4"/>
  <c r="G76" i="6"/>
  <c r="D76" i="6"/>
  <c r="D51" i="4"/>
  <c r="F156" i="6"/>
  <c r="G156" i="6"/>
  <c r="D125" i="4"/>
  <c r="D156" i="6"/>
  <c r="G253" i="6"/>
  <c r="D205" i="4"/>
  <c r="F253" i="6"/>
  <c r="D253" i="6"/>
  <c r="G53" i="6"/>
  <c r="D29" i="4"/>
  <c r="D53" i="6"/>
  <c r="D94" i="6"/>
  <c r="D66" i="4"/>
  <c r="G94" i="6"/>
  <c r="G109" i="6"/>
  <c r="D81" i="4"/>
  <c r="D109" i="6"/>
  <c r="D181" i="4"/>
  <c r="G217" i="6"/>
  <c r="D217" i="6"/>
  <c r="D269" i="6"/>
  <c r="F269" i="6"/>
  <c r="D219" i="4"/>
  <c r="G269" i="6"/>
  <c r="D401" i="6"/>
  <c r="G401" i="6"/>
  <c r="D331" i="4"/>
  <c r="G191" i="6"/>
  <c r="D155" i="4"/>
  <c r="D191" i="6"/>
  <c r="D35" i="6"/>
  <c r="G35" i="6"/>
  <c r="D54" i="4"/>
  <c r="G79" i="6"/>
  <c r="D79" i="6"/>
  <c r="G89" i="6"/>
  <c r="D89" i="6"/>
  <c r="D83" i="4"/>
  <c r="D111" i="6"/>
  <c r="G111" i="6"/>
  <c r="F111" i="6"/>
  <c r="G219" i="6"/>
  <c r="D183" i="4"/>
  <c r="F219" i="6"/>
  <c r="D219" i="6"/>
  <c r="G370" i="6"/>
  <c r="D370" i="6"/>
  <c r="D301" i="4"/>
  <c r="G56" i="6"/>
  <c r="D32" i="4"/>
  <c r="D56" i="6"/>
  <c r="G360" i="6"/>
  <c r="D360" i="6"/>
  <c r="D303" i="4"/>
  <c r="F372" i="6"/>
  <c r="D372" i="6"/>
  <c r="G74" i="6"/>
  <c r="D74" i="6"/>
  <c r="D49" i="4"/>
  <c r="G130" i="6"/>
  <c r="D130" i="6"/>
  <c r="D137" i="4"/>
  <c r="G170" i="6"/>
  <c r="D405" i="6"/>
  <c r="D335" i="4"/>
  <c r="G405" i="6"/>
  <c r="F56" i="6"/>
  <c r="H176" i="4"/>
  <c r="F33" i="4"/>
  <c r="H125" i="4"/>
  <c r="G363" i="6"/>
  <c r="D214" i="6"/>
  <c r="F21" i="6"/>
  <c r="F94" i="6"/>
  <c r="F355" i="6"/>
  <c r="F41" i="4"/>
  <c r="E150" i="4"/>
  <c r="I150" i="4" s="1"/>
  <c r="D398" i="6"/>
  <c r="G134" i="4"/>
  <c r="H134" i="4"/>
  <c r="D172" i="4"/>
  <c r="F134" i="4"/>
  <c r="F44" i="6"/>
  <c r="F76" i="6"/>
  <c r="F257" i="6"/>
  <c r="F358" i="6"/>
  <c r="F398" i="6"/>
  <c r="F142" i="4"/>
  <c r="E254" i="4"/>
  <c r="G254" i="4" s="1"/>
  <c r="H66" i="4"/>
  <c r="D63" i="6"/>
  <c r="D92" i="6"/>
  <c r="F168" i="6"/>
  <c r="F229" i="6"/>
  <c r="F251" i="6"/>
  <c r="F259" i="6"/>
  <c r="F360" i="6"/>
  <c r="F381" i="6"/>
  <c r="F74" i="6"/>
  <c r="G63" i="6"/>
  <c r="F66" i="4"/>
  <c r="G288" i="4"/>
  <c r="F31" i="6"/>
  <c r="F53" i="6"/>
  <c r="F79" i="6"/>
  <c r="F109" i="6"/>
  <c r="F170" i="6"/>
  <c r="F191" i="6"/>
  <c r="F217" i="6"/>
  <c r="F281" i="6"/>
  <c r="D39" i="4"/>
  <c r="F125" i="4"/>
  <c r="F363" i="6"/>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F317" i="6"/>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F401" i="6"/>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F92" i="6"/>
  <c r="F208" i="6"/>
  <c r="F333" i="6"/>
  <c r="G84" i="6"/>
  <c r="D56" i="4"/>
  <c r="D84" i="6"/>
  <c r="D286" i="6"/>
  <c r="G286" i="6"/>
  <c r="D339" i="4"/>
  <c r="F409" i="6"/>
  <c r="D409" i="6"/>
  <c r="D412" i="6"/>
  <c r="D296" i="4"/>
  <c r="D365" i="6"/>
  <c r="I250" i="4"/>
  <c r="D4" i="4"/>
  <c r="D17" i="4"/>
  <c r="G164" i="6"/>
  <c r="G36" i="6"/>
  <c r="G412" i="6"/>
  <c r="G409" i="6"/>
  <c r="D235" i="4"/>
  <c r="F108" i="6"/>
  <c r="G108" i="6"/>
  <c r="D170" i="6"/>
  <c r="F252" i="6"/>
  <c r="D164" i="4"/>
  <c r="D342" i="4"/>
  <c r="F200" i="6"/>
  <c r="D168" i="6"/>
  <c r="G168" i="6"/>
  <c r="D135" i="4"/>
  <c r="F221" i="4"/>
  <c r="E221" i="4"/>
  <c r="F300" i="6"/>
  <c r="F214" i="6"/>
  <c r="D248" i="6"/>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G51" i="6"/>
  <c r="F51" i="6"/>
  <c r="D87" i="4"/>
  <c r="G115" i="6"/>
  <c r="D115" i="6"/>
  <c r="F115" i="6"/>
  <c r="F198" i="6"/>
  <c r="G198" i="6"/>
  <c r="D198" i="6"/>
  <c r="D162" i="4"/>
  <c r="E337" i="4"/>
  <c r="F337" i="4"/>
  <c r="E290" i="4"/>
  <c r="H290" i="4" s="1"/>
  <c r="F290" i="4"/>
  <c r="F266" i="4"/>
  <c r="E266" i="4"/>
  <c r="F270" i="4"/>
  <c r="E270" i="4"/>
  <c r="F32" i="4"/>
  <c r="E32" i="4"/>
  <c r="E24" i="4"/>
  <c r="F24" i="4"/>
  <c r="F16" i="4"/>
  <c r="E16" i="4"/>
  <c r="F342" i="4"/>
  <c r="E342" i="4"/>
  <c r="D10" i="4"/>
  <c r="G29" i="6"/>
  <c r="F29" i="6"/>
  <c r="G33" i="6"/>
  <c r="D14" i="4"/>
  <c r="D33" i="6"/>
  <c r="D24" i="4"/>
  <c r="D43" i="6"/>
  <c r="G43" i="6"/>
  <c r="F43" i="6"/>
  <c r="G98" i="6"/>
  <c r="D70" i="4"/>
  <c r="D98" i="6"/>
  <c r="F121" i="6"/>
  <c r="D93" i="4"/>
  <c r="G121" i="6"/>
  <c r="D121" i="6"/>
  <c r="D110" i="4"/>
  <c r="F140" i="6"/>
  <c r="D140" i="6"/>
  <c r="G140" i="6"/>
  <c r="D165" i="6"/>
  <c r="G165" i="6"/>
  <c r="F165" i="6"/>
  <c r="D132" i="4"/>
  <c r="F174" i="6"/>
  <c r="D174" i="6"/>
  <c r="G189" i="6"/>
  <c r="D153" i="4"/>
  <c r="D189" i="6"/>
  <c r="G292" i="6"/>
  <c r="D292" i="6"/>
  <c r="G297" i="6"/>
  <c r="D297" i="6"/>
  <c r="D246" i="4"/>
  <c r="G299" i="6"/>
  <c r="D299" i="6"/>
  <c r="G333" i="6"/>
  <c r="D279" i="4"/>
  <c r="D333" i="6"/>
  <c r="J333" i="6" s="1"/>
  <c r="F396" i="6"/>
  <c r="D396" i="6"/>
  <c r="G396" i="6"/>
  <c r="D297" i="4"/>
  <c r="D366" i="6"/>
  <c r="G366" i="6"/>
  <c r="G10" i="4"/>
  <c r="I110" i="4"/>
  <c r="G289" i="4"/>
  <c r="H93" i="4"/>
  <c r="G66" i="4"/>
  <c r="H38" i="4"/>
  <c r="H110" i="4"/>
  <c r="H334" i="4"/>
  <c r="I260" i="4"/>
  <c r="H96" i="4"/>
  <c r="F20" i="4"/>
  <c r="D51" i="6"/>
  <c r="D29" i="6"/>
  <c r="G65" i="4"/>
  <c r="G260" i="4"/>
  <c r="I38" i="4"/>
  <c r="I236" i="4"/>
  <c r="G100" i="4"/>
  <c r="I100" i="4"/>
  <c r="D27" i="4"/>
  <c r="D141" i="4"/>
  <c r="G174" i="6"/>
  <c r="D326" i="4"/>
  <c r="F321" i="4"/>
  <c r="E321" i="4"/>
  <c r="E235" i="4"/>
  <c r="F235" i="4"/>
  <c r="H209" i="4"/>
  <c r="G209" i="4"/>
  <c r="F156" i="4"/>
  <c r="E156" i="4"/>
  <c r="E89" i="4"/>
  <c r="G89" i="4" s="1"/>
  <c r="F89" i="4"/>
  <c r="F85" i="4"/>
  <c r="E85" i="4"/>
  <c r="G72" i="4"/>
  <c r="H72" i="4"/>
  <c r="G77" i="6"/>
  <c r="D52" i="4"/>
  <c r="D206" i="4"/>
  <c r="D254" i="6"/>
  <c r="G78" i="4"/>
  <c r="H316" i="4"/>
  <c r="I198" i="4"/>
  <c r="E330" i="4"/>
  <c r="I330" i="4" s="1"/>
  <c r="E304" i="4"/>
  <c r="H304" i="4" s="1"/>
  <c r="G172" i="4"/>
  <c r="I72" i="4"/>
  <c r="F316" i="4"/>
  <c r="F72" i="4"/>
  <c r="E146" i="4"/>
  <c r="G196" i="6"/>
  <c r="F335" i="4"/>
  <c r="E335" i="4"/>
  <c r="E339" i="4"/>
  <c r="F339" i="4"/>
  <c r="I322" i="4"/>
  <c r="H322" i="4"/>
  <c r="F234" i="4"/>
  <c r="E234" i="4"/>
  <c r="F230" i="4"/>
  <c r="E230" i="4"/>
  <c r="E223" i="4"/>
  <c r="H223" i="4" s="1"/>
  <c r="F223" i="4"/>
  <c r="F137" i="4"/>
  <c r="I124" i="4"/>
  <c r="H124" i="4"/>
  <c r="F89" i="6"/>
  <c r="D61" i="4"/>
  <c r="D80" i="4"/>
  <c r="D108" i="6"/>
  <c r="D100" i="4"/>
  <c r="G372" i="6"/>
  <c r="F224" i="4"/>
  <c r="I75" i="4"/>
  <c r="F101" i="4"/>
  <c r="F209" i="4"/>
  <c r="G254" i="6"/>
  <c r="D156" i="4"/>
  <c r="D77" i="6"/>
  <c r="F35" i="6"/>
  <c r="D16" i="4"/>
  <c r="G123" i="6"/>
  <c r="D123" i="6"/>
  <c r="D95" i="4"/>
  <c r="F307" i="6"/>
  <c r="G307" i="6"/>
  <c r="D293" i="6"/>
  <c r="G293" i="6"/>
  <c r="F63" i="4"/>
  <c r="E51" i="4"/>
  <c r="F166" i="4"/>
  <c r="E166" i="4"/>
  <c r="F298" i="6"/>
  <c r="G298" i="6"/>
  <c r="D298" i="6"/>
  <c r="F202" i="6"/>
  <c r="G202" i="6"/>
  <c r="D166" i="4"/>
  <c r="D202" i="6"/>
  <c r="G296" i="6"/>
  <c r="D296" i="6"/>
  <c r="G301" i="6"/>
  <c r="D301" i="6"/>
  <c r="G290" i="6"/>
  <c r="D290" i="6"/>
  <c r="G365" i="6"/>
  <c r="F33" i="6"/>
  <c r="F77" i="6"/>
  <c r="F98" i="6"/>
  <c r="F176" i="6"/>
  <c r="F189" i="6"/>
  <c r="F293" i="6"/>
  <c r="F297" i="6"/>
  <c r="D300" i="6"/>
  <c r="G300" i="6"/>
  <c r="F248" i="6"/>
  <c r="F271" i="6"/>
  <c r="F290" i="6"/>
  <c r="F299" i="6"/>
  <c r="F370" i="6"/>
  <c r="F378" i="6"/>
  <c r="F405" i="6"/>
  <c r="F20" i="6"/>
  <c r="F36" i="6"/>
  <c r="F93" i="6"/>
  <c r="F123" i="6"/>
  <c r="F130" i="6"/>
  <c r="F276" i="6"/>
  <c r="F286" i="6"/>
  <c r="F292" i="6"/>
  <c r="F296" i="6"/>
  <c r="F301" i="6"/>
  <c r="F335" i="6"/>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282" i="6" l="1"/>
  <c r="G131" i="6"/>
  <c r="D101" i="4"/>
  <c r="D196" i="6"/>
  <c r="J196" i="6" s="1"/>
  <c r="G145" i="6"/>
  <c r="D285" i="4"/>
  <c r="D22" i="4"/>
  <c r="D179" i="4"/>
  <c r="D62" i="4"/>
  <c r="F339" i="6"/>
  <c r="D278" i="4"/>
  <c r="D284" i="4"/>
  <c r="F145" i="6"/>
  <c r="D144" i="6"/>
  <c r="J144" i="6" s="1"/>
  <c r="D276" i="6"/>
  <c r="I276" i="6" s="1"/>
  <c r="D30" i="4"/>
  <c r="G144" i="6"/>
  <c r="F54" i="6"/>
  <c r="F102" i="6"/>
  <c r="F282" i="6"/>
  <c r="F243" i="6"/>
  <c r="D332" i="6"/>
  <c r="J332" i="6" s="1"/>
  <c r="F95" i="6"/>
  <c r="D243" i="6"/>
  <c r="J243" i="6" s="1"/>
  <c r="G208" i="6"/>
  <c r="F34" i="6"/>
  <c r="D9" i="4"/>
  <c r="E9" i="4" s="1"/>
  <c r="G9" i="4" s="1"/>
  <c r="F332" i="6"/>
  <c r="D109" i="4"/>
  <c r="E109" i="4" s="1"/>
  <c r="I109" i="4" s="1"/>
  <c r="F28" i="6"/>
  <c r="D226" i="4"/>
  <c r="D95" i="6"/>
  <c r="I95" i="6" s="1"/>
  <c r="D231" i="4"/>
  <c r="D74" i="4"/>
  <c r="D15" i="4"/>
  <c r="D339" i="6"/>
  <c r="J339" i="6" s="1"/>
  <c r="D122" i="4"/>
  <c r="E122" i="4" s="1"/>
  <c r="G122" i="4" s="1"/>
  <c r="D204" i="6"/>
  <c r="J204" i="6" s="1"/>
  <c r="F196" i="6"/>
  <c r="J215" i="6"/>
  <c r="D411" i="6"/>
  <c r="J411" i="6" s="1"/>
  <c r="J118" i="6"/>
  <c r="G175" i="6"/>
  <c r="F158" i="6"/>
  <c r="F118" i="6"/>
  <c r="G34" i="6"/>
  <c r="D67" i="4"/>
  <c r="I208" i="6"/>
  <c r="D115" i="4"/>
  <c r="D403" i="6"/>
  <c r="J403" i="6" s="1"/>
  <c r="F131" i="6"/>
  <c r="F122" i="6"/>
  <c r="G143" i="6"/>
  <c r="F318" i="6"/>
  <c r="D158" i="6"/>
  <c r="I158" i="6" s="1"/>
  <c r="D21" i="4"/>
  <c r="F66" i="6"/>
  <c r="G158" i="6"/>
  <c r="F68" i="6"/>
  <c r="F215" i="6"/>
  <c r="D213" i="4"/>
  <c r="J41" i="6"/>
  <c r="F136" i="6"/>
  <c r="D226" i="6"/>
  <c r="I226" i="6" s="1"/>
  <c r="D274" i="4"/>
  <c r="F272" i="6"/>
  <c r="F41" i="6"/>
  <c r="G41" i="6"/>
  <c r="G21" i="6"/>
  <c r="D168" i="4"/>
  <c r="G272" i="6"/>
  <c r="F313" i="6"/>
  <c r="G407" i="6"/>
  <c r="G326" i="6"/>
  <c r="D180" i="6"/>
  <c r="J180" i="6" s="1"/>
  <c r="F319" i="6"/>
  <c r="G319" i="6"/>
  <c r="F59" i="6"/>
  <c r="F316" i="6"/>
  <c r="F250" i="6"/>
  <c r="D129" i="6"/>
  <c r="J129" i="6" s="1"/>
  <c r="F326" i="6"/>
  <c r="I377" i="6"/>
  <c r="D272" i="4"/>
  <c r="D90" i="4"/>
  <c r="F226" i="6"/>
  <c r="D140" i="4"/>
  <c r="D185" i="4"/>
  <c r="D319" i="6"/>
  <c r="J319" i="6" s="1"/>
  <c r="D57" i="4"/>
  <c r="D316" i="6"/>
  <c r="J316" i="6" s="1"/>
  <c r="F389" i="6"/>
  <c r="F194" i="6"/>
  <c r="F173" i="6"/>
  <c r="G267" i="6"/>
  <c r="G129" i="6"/>
  <c r="G377" i="6"/>
  <c r="F172" i="6"/>
  <c r="G318" i="6"/>
  <c r="G173" i="6"/>
  <c r="I143" i="6"/>
  <c r="D250" i="6"/>
  <c r="J250" i="6" s="1"/>
  <c r="F377" i="6"/>
  <c r="D70" i="6"/>
  <c r="I70" i="6" s="1"/>
  <c r="F245" i="6"/>
  <c r="G159" i="6"/>
  <c r="D122" i="6"/>
  <c r="J122" i="6" s="1"/>
  <c r="G389" i="6"/>
  <c r="I131" i="6"/>
  <c r="D46" i="4"/>
  <c r="D172" i="6"/>
  <c r="J172" i="6" s="1"/>
  <c r="D308" i="4"/>
  <c r="D59" i="6"/>
  <c r="J59" i="6" s="1"/>
  <c r="D318" i="6"/>
  <c r="J318" i="6" s="1"/>
  <c r="G122" i="6"/>
  <c r="D319" i="4"/>
  <c r="G172" i="6"/>
  <c r="D202" i="4"/>
  <c r="F143" i="6"/>
  <c r="D113" i="4"/>
  <c r="E113" i="4" s="1"/>
  <c r="H113" i="4" s="1"/>
  <c r="F70" i="6"/>
  <c r="F129" i="6"/>
  <c r="G316" i="6"/>
  <c r="D35" i="4"/>
  <c r="D66" i="6"/>
  <c r="I66" i="6" s="1"/>
  <c r="F216" i="6"/>
  <c r="G216" i="6"/>
  <c r="G128" i="6"/>
  <c r="F356" i="6"/>
  <c r="D104" i="4"/>
  <c r="F258" i="6"/>
  <c r="F321" i="6"/>
  <c r="F128" i="6"/>
  <c r="F58" i="6"/>
  <c r="D22" i="6"/>
  <c r="I22" i="6" s="1"/>
  <c r="F179" i="6"/>
  <c r="G180" i="6"/>
  <c r="D249" i="6"/>
  <c r="J249" i="6" s="1"/>
  <c r="D330" i="4"/>
  <c r="D113" i="6"/>
  <c r="J113" i="6" s="1"/>
  <c r="D312" i="6"/>
  <c r="I312" i="6" s="1"/>
  <c r="D92" i="4"/>
  <c r="G382" i="6"/>
  <c r="G329" i="6"/>
  <c r="F331" i="6"/>
  <c r="D329" i="6"/>
  <c r="J329" i="6" s="1"/>
  <c r="F135" i="6"/>
  <c r="D331" i="6"/>
  <c r="J331" i="6" s="1"/>
  <c r="D111" i="4"/>
  <c r="D315" i="6"/>
  <c r="J315" i="6" s="1"/>
  <c r="F159" i="6"/>
  <c r="D135" i="6"/>
  <c r="I135" i="6" s="1"/>
  <c r="G331" i="6"/>
  <c r="F329" i="6"/>
  <c r="D141" i="6"/>
  <c r="I141" i="6" s="1"/>
  <c r="F403" i="6"/>
  <c r="G313" i="6"/>
  <c r="D220" i="4"/>
  <c r="I173" i="6"/>
  <c r="F38" i="6"/>
  <c r="G203" i="6"/>
  <c r="F218" i="6"/>
  <c r="F177" i="6"/>
  <c r="D356" i="6"/>
  <c r="I356" i="6" s="1"/>
  <c r="G88" i="6"/>
  <c r="D259" i="4"/>
  <c r="G252" i="6"/>
  <c r="I145" i="6"/>
  <c r="D393" i="6"/>
  <c r="I393" i="6" s="1"/>
  <c r="D325" i="6"/>
  <c r="J325" i="6" s="1"/>
  <c r="G201" i="6"/>
  <c r="I326" i="6"/>
  <c r="I34" i="6"/>
  <c r="D119" i="6"/>
  <c r="I119" i="6" s="1"/>
  <c r="D40" i="6"/>
  <c r="J40" i="6" s="1"/>
  <c r="G113" i="6"/>
  <c r="F206" i="6"/>
  <c r="F40" i="6"/>
  <c r="G192" i="6"/>
  <c r="F119" i="6"/>
  <c r="G379" i="6"/>
  <c r="F78" i="6"/>
  <c r="F113" i="6"/>
  <c r="F101" i="6"/>
  <c r="D383" i="6"/>
  <c r="I383" i="6" s="1"/>
  <c r="D276" i="4"/>
  <c r="F325" i="6"/>
  <c r="D159" i="6"/>
  <c r="J159" i="6" s="1"/>
  <c r="D408" i="6"/>
  <c r="I408" i="6" s="1"/>
  <c r="D213" i="6"/>
  <c r="I213" i="6" s="1"/>
  <c r="F359" i="6"/>
  <c r="G171" i="6"/>
  <c r="D291" i="4"/>
  <c r="D382" i="6"/>
  <c r="J382" i="6" s="1"/>
  <c r="D53" i="4"/>
  <c r="G78" i="6"/>
  <c r="D91" i="4"/>
  <c r="F384" i="6"/>
  <c r="D142" i="4"/>
  <c r="F192" i="6"/>
  <c r="D330" i="6"/>
  <c r="J330" i="6" s="1"/>
  <c r="G408" i="6"/>
  <c r="G359" i="6"/>
  <c r="D271" i="4"/>
  <c r="F175" i="6"/>
  <c r="G135" i="6"/>
  <c r="F141" i="6"/>
  <c r="G55" i="6"/>
  <c r="F312" i="6"/>
  <c r="F383" i="6"/>
  <c r="F330" i="6"/>
  <c r="F408" i="6"/>
  <c r="D333" i="4"/>
  <c r="F213" i="6"/>
  <c r="F382" i="6"/>
  <c r="G211" i="6"/>
  <c r="F273" i="6"/>
  <c r="D258" i="4"/>
  <c r="E258" i="4" s="1"/>
  <c r="H258" i="4" s="1"/>
  <c r="D177" i="4"/>
  <c r="D40" i="4"/>
  <c r="D175" i="4"/>
  <c r="G227" i="6"/>
  <c r="D75" i="4"/>
  <c r="D314" i="6"/>
  <c r="J314" i="6" s="1"/>
  <c r="F211" i="6"/>
  <c r="F227" i="6"/>
  <c r="F137" i="6"/>
  <c r="D116" i="6"/>
  <c r="I116" i="6" s="1"/>
  <c r="G72" i="6"/>
  <c r="F393" i="6"/>
  <c r="F134" i="6"/>
  <c r="F275" i="6"/>
  <c r="D106" i="6"/>
  <c r="I106" i="6" s="1"/>
  <c r="D116" i="4"/>
  <c r="D75" i="6"/>
  <c r="J75" i="6" s="1"/>
  <c r="G265" i="6"/>
  <c r="G96" i="6"/>
  <c r="F201" i="6"/>
  <c r="G256" i="6"/>
  <c r="F364" i="6"/>
  <c r="G393" i="6"/>
  <c r="G106" i="6"/>
  <c r="D179" i="6"/>
  <c r="I179" i="6" s="1"/>
  <c r="D65" i="4"/>
  <c r="D13" i="4"/>
  <c r="D146" i="6"/>
  <c r="J146" i="6" s="1"/>
  <c r="G105" i="6"/>
  <c r="D101" i="6"/>
  <c r="J101" i="6" s="1"/>
  <c r="G266" i="6"/>
  <c r="J128" i="6"/>
  <c r="D84" i="4"/>
  <c r="G112" i="6"/>
  <c r="I211" i="6"/>
  <c r="D256" i="6"/>
  <c r="I256" i="6" s="1"/>
  <c r="F69" i="6"/>
  <c r="F256" i="6"/>
  <c r="F88" i="6"/>
  <c r="F112" i="6"/>
  <c r="D28" i="4"/>
  <c r="F399" i="6"/>
  <c r="D52" i="6"/>
  <c r="J52" i="6" s="1"/>
  <c r="D60" i="4"/>
  <c r="E60" i="4" s="1"/>
  <c r="G60" i="4" s="1"/>
  <c r="D157" i="6"/>
  <c r="J157" i="6" s="1"/>
  <c r="D274" i="6"/>
  <c r="J274" i="6" s="1"/>
  <c r="F52" i="6"/>
  <c r="F157" i="6"/>
  <c r="G32" i="6"/>
  <c r="G157" i="6"/>
  <c r="F274" i="6"/>
  <c r="D225" i="4"/>
  <c r="G399" i="6"/>
  <c r="G101" i="6"/>
  <c r="D329" i="4"/>
  <c r="F203" i="6"/>
  <c r="F327" i="6"/>
  <c r="D167" i="4"/>
  <c r="G356" i="6"/>
  <c r="G275" i="6"/>
  <c r="D134" i="6"/>
  <c r="I134" i="6" s="1"/>
  <c r="J399" i="6"/>
  <c r="D44" i="4"/>
  <c r="G375" i="6"/>
  <c r="D336" i="6"/>
  <c r="J336" i="6" s="1"/>
  <c r="F249" i="6"/>
  <c r="F334" i="6"/>
  <c r="F153" i="6"/>
  <c r="G68" i="6"/>
  <c r="D165" i="4"/>
  <c r="F65" i="6"/>
  <c r="D23" i="6"/>
  <c r="I23" i="6" s="1"/>
  <c r="D71" i="4"/>
  <c r="D265" i="6"/>
  <c r="J265" i="6" s="1"/>
  <c r="G58" i="6"/>
  <c r="D180" i="4"/>
  <c r="F22" i="6"/>
  <c r="G336" i="6"/>
  <c r="D195" i="4"/>
  <c r="E195" i="4" s="1"/>
  <c r="I195" i="4" s="1"/>
  <c r="F397" i="6"/>
  <c r="F75" i="6"/>
  <c r="G22" i="6"/>
  <c r="G395" i="6"/>
  <c r="G206" i="6"/>
  <c r="F180" i="6"/>
  <c r="D201" i="4"/>
  <c r="D400" i="6"/>
  <c r="J400" i="6" s="1"/>
  <c r="D273" i="4"/>
  <c r="D42" i="6"/>
  <c r="I42" i="6" s="1"/>
  <c r="D306" i="4"/>
  <c r="G120" i="6"/>
  <c r="D194" i="6"/>
  <c r="I194" i="6" s="1"/>
  <c r="D34" i="4"/>
  <c r="D145" i="4"/>
  <c r="G75" i="6"/>
  <c r="F261" i="6"/>
  <c r="F242" i="6"/>
  <c r="D260" i="6"/>
  <c r="J260" i="6" s="1"/>
  <c r="F72" i="6"/>
  <c r="D76" i="4"/>
  <c r="D334" i="6"/>
  <c r="J334" i="6" s="1"/>
  <c r="D341" i="4"/>
  <c r="G178" i="6"/>
  <c r="F375" i="6"/>
  <c r="F260" i="6"/>
  <c r="F390" i="6"/>
  <c r="D41" i="4"/>
  <c r="F23" i="6"/>
  <c r="F400" i="6"/>
  <c r="F99" i="6"/>
  <c r="F265" i="6"/>
  <c r="F148" i="6"/>
  <c r="D118" i="4"/>
  <c r="F178" i="6"/>
  <c r="D98" i="4"/>
  <c r="E98" i="4" s="1"/>
  <c r="I98" i="4" s="1"/>
  <c r="D289" i="4"/>
  <c r="D158" i="4"/>
  <c r="E158" i="4" s="1"/>
  <c r="G158" i="4" s="1"/>
  <c r="F336" i="6"/>
  <c r="D206" i="6"/>
  <c r="J206" i="6" s="1"/>
  <c r="F120" i="6"/>
  <c r="D227" i="6"/>
  <c r="J227" i="6" s="1"/>
  <c r="G97" i="6"/>
  <c r="D38" i="4"/>
  <c r="G280" i="6"/>
  <c r="D210" i="4"/>
  <c r="G179" i="6"/>
  <c r="D47" i="4"/>
  <c r="D258" i="6"/>
  <c r="J258" i="6" s="1"/>
  <c r="G314" i="6"/>
  <c r="D204" i="4"/>
  <c r="F289" i="6"/>
  <c r="F197" i="6"/>
  <c r="F67" i="6"/>
  <c r="G149" i="6"/>
  <c r="D267" i="4"/>
  <c r="G321" i="6"/>
  <c r="D20" i="4"/>
  <c r="F284" i="6"/>
  <c r="D318" i="4"/>
  <c r="E318" i="4" s="1"/>
  <c r="G318" i="4" s="1"/>
  <c r="D133" i="6"/>
  <c r="I133" i="6" s="1"/>
  <c r="F266" i="6"/>
  <c r="F315" i="6"/>
  <c r="F314" i="6"/>
  <c r="F100" i="6"/>
  <c r="F39" i="6"/>
  <c r="F373" i="6"/>
  <c r="D19" i="4"/>
  <c r="F116" i="6"/>
  <c r="F406" i="6"/>
  <c r="F268" i="6"/>
  <c r="G38" i="6"/>
  <c r="G118" i="6"/>
  <c r="D402" i="6"/>
  <c r="J402" i="6" s="1"/>
  <c r="G402" i="6"/>
  <c r="F395" i="6"/>
  <c r="G260" i="6"/>
  <c r="D266" i="4"/>
  <c r="F225" i="6"/>
  <c r="D43" i="4"/>
  <c r="G137" i="6"/>
  <c r="D218" i="6"/>
  <c r="J218" i="6" s="1"/>
  <c r="G320" i="6"/>
  <c r="D90" i="6"/>
  <c r="J90" i="6" s="1"/>
  <c r="G245" i="6"/>
  <c r="G23" i="6"/>
  <c r="D65" i="6"/>
  <c r="J65" i="6" s="1"/>
  <c r="D324" i="6"/>
  <c r="J324" i="6" s="1"/>
  <c r="D42" i="4"/>
  <c r="D106" i="4"/>
  <c r="D57" i="6"/>
  <c r="I57" i="6" s="1"/>
  <c r="G64" i="6"/>
  <c r="G383" i="6"/>
  <c r="D88" i="4"/>
  <c r="G61" i="6"/>
  <c r="F133" i="6"/>
  <c r="G132" i="6"/>
  <c r="D119" i="4"/>
  <c r="D39" i="6"/>
  <c r="J39" i="6" s="1"/>
  <c r="G284" i="6"/>
  <c r="G133" i="6"/>
  <c r="D177" i="6"/>
  <c r="J177" i="6" s="1"/>
  <c r="G177" i="6"/>
  <c r="F186" i="6"/>
  <c r="F57" i="6"/>
  <c r="F324" i="6"/>
  <c r="D325" i="4"/>
  <c r="E325" i="4" s="1"/>
  <c r="I325" i="4" s="1"/>
  <c r="F97" i="6"/>
  <c r="F204" i="6"/>
  <c r="F64" i="6"/>
  <c r="D283" i="6"/>
  <c r="J283" i="6" s="1"/>
  <c r="G283" i="6"/>
  <c r="G327" i="6"/>
  <c r="D105" i="6"/>
  <c r="J105" i="6" s="1"/>
  <c r="D37" i="4"/>
  <c r="D295" i="4"/>
  <c r="D280" i="4"/>
  <c r="F90" i="6"/>
  <c r="D304" i="4"/>
  <c r="G373" i="6"/>
  <c r="D205" i="6"/>
  <c r="J205" i="6" s="1"/>
  <c r="G99" i="6"/>
  <c r="G218" i="6"/>
  <c r="D104" i="6"/>
  <c r="J104" i="6" s="1"/>
  <c r="D261" i="6"/>
  <c r="J261" i="6" s="1"/>
  <c r="D245" i="6"/>
  <c r="I245" i="6" s="1"/>
  <c r="D327" i="4"/>
  <c r="D161" i="4"/>
  <c r="D270" i="4"/>
  <c r="D136" i="6"/>
  <c r="J136" i="6" s="1"/>
  <c r="G315" i="6"/>
  <c r="F146" i="6"/>
  <c r="F402" i="6"/>
  <c r="F61" i="6"/>
  <c r="F391" i="6"/>
  <c r="D207" i="4"/>
  <c r="F255" i="6"/>
  <c r="F283" i="6"/>
  <c r="F149" i="6"/>
  <c r="D67" i="6"/>
  <c r="J67" i="6" s="1"/>
  <c r="D364" i="6"/>
  <c r="J364" i="6" s="1"/>
  <c r="D97" i="6"/>
  <c r="J97" i="6" s="1"/>
  <c r="F337" i="6"/>
  <c r="D397" i="6"/>
  <c r="I397" i="6" s="1"/>
  <c r="G153" i="6"/>
  <c r="D284" i="6"/>
  <c r="J284" i="6" s="1"/>
  <c r="G197" i="6"/>
  <c r="D404" i="6"/>
  <c r="J404" i="6" s="1"/>
  <c r="I99" i="6"/>
  <c r="J99" i="6"/>
  <c r="F124" i="6"/>
  <c r="F388" i="6"/>
  <c r="F323" i="6"/>
  <c r="D321" i="4"/>
  <c r="G309" i="6"/>
  <c r="F91" i="6"/>
  <c r="F309" i="6"/>
  <c r="D242" i="6"/>
  <c r="J242" i="6" s="1"/>
  <c r="G124" i="6"/>
  <c r="D190" i="6"/>
  <c r="J190" i="6" s="1"/>
  <c r="D82" i="4"/>
  <c r="G323" i="6"/>
  <c r="F30" i="6"/>
  <c r="D322" i="6"/>
  <c r="J322" i="6" s="1"/>
  <c r="G57" i="6"/>
  <c r="G404" i="6"/>
  <c r="D388" i="6"/>
  <c r="I388" i="6" s="1"/>
  <c r="D379" i="6"/>
  <c r="J379" i="6" s="1"/>
  <c r="D371" i="6"/>
  <c r="J371" i="6" s="1"/>
  <c r="D283" i="4"/>
  <c r="G270" i="6"/>
  <c r="D174" i="4"/>
  <c r="D96" i="4"/>
  <c r="D169" i="4"/>
  <c r="G285" i="6"/>
  <c r="F155" i="6"/>
  <c r="F357" i="6"/>
  <c r="G147" i="6"/>
  <c r="D390" i="6"/>
  <c r="J390" i="6" s="1"/>
  <c r="F295" i="6"/>
  <c r="F154" i="6"/>
  <c r="G295" i="6"/>
  <c r="D147" i="6"/>
  <c r="J147" i="6" s="1"/>
  <c r="D31" i="4"/>
  <c r="D270" i="6"/>
  <c r="J270" i="6" s="1"/>
  <c r="D132" i="6"/>
  <c r="J132" i="6" s="1"/>
  <c r="D384" i="6"/>
  <c r="J384" i="6" s="1"/>
  <c r="D310" i="4"/>
  <c r="D166" i="6"/>
  <c r="J166" i="6" s="1"/>
  <c r="D218" i="4"/>
  <c r="D337" i="6"/>
  <c r="J337" i="6" s="1"/>
  <c r="F166" i="6"/>
  <c r="F139" i="6"/>
  <c r="F371" i="6"/>
  <c r="F285" i="6"/>
  <c r="G357" i="6"/>
  <c r="G85" i="6"/>
  <c r="D391" i="6"/>
  <c r="J391" i="6" s="1"/>
  <c r="D255" i="6"/>
  <c r="J255" i="6" s="1"/>
  <c r="D338" i="6"/>
  <c r="J338" i="6" s="1"/>
  <c r="F188" i="6"/>
  <c r="G210" i="6"/>
  <c r="F404" i="6"/>
  <c r="F86" i="6"/>
  <c r="F320" i="6"/>
  <c r="D285" i="6"/>
  <c r="J285" i="6" s="1"/>
  <c r="D107" i="4"/>
  <c r="D152" i="4"/>
  <c r="E152" i="4" s="1"/>
  <c r="H152" i="4" s="1"/>
  <c r="D302" i="4"/>
  <c r="F267" i="6"/>
  <c r="D295" i="6"/>
  <c r="J295" i="6" s="1"/>
  <c r="F322" i="6"/>
  <c r="F85" i="6"/>
  <c r="G139" i="6"/>
  <c r="F96" i="6"/>
  <c r="F55" i="6"/>
  <c r="D96" i="6"/>
  <c r="J96" i="6" s="1"/>
  <c r="D320" i="4"/>
  <c r="D315" i="4"/>
  <c r="G166" i="6"/>
  <c r="G268" i="6"/>
  <c r="F147" i="6"/>
  <c r="F205" i="6"/>
  <c r="D309" i="6"/>
  <c r="I309" i="6" s="1"/>
  <c r="F210" i="6"/>
  <c r="F338" i="6"/>
  <c r="F132" i="6"/>
  <c r="D267" i="6"/>
  <c r="J267" i="6" s="1"/>
  <c r="G186" i="6"/>
  <c r="D323" i="6"/>
  <c r="J323" i="6" s="1"/>
  <c r="G188" i="6"/>
  <c r="F407" i="6"/>
  <c r="D186" i="6"/>
  <c r="I186" i="6" s="1"/>
  <c r="D268" i="4"/>
  <c r="D337" i="4"/>
  <c r="J268" i="6"/>
  <c r="I178" i="6"/>
  <c r="I58" i="6"/>
  <c r="I139" i="6"/>
  <c r="J188" i="6"/>
  <c r="I407" i="6"/>
  <c r="I72" i="6"/>
  <c r="J320" i="6"/>
  <c r="I320" i="6"/>
  <c r="J357" i="6"/>
  <c r="I357" i="6"/>
  <c r="J321" i="6"/>
  <c r="I321" i="6"/>
  <c r="J197" i="6"/>
  <c r="I197" i="6"/>
  <c r="J112" i="6"/>
  <c r="I112" i="6"/>
  <c r="J149" i="6"/>
  <c r="I149" i="6"/>
  <c r="I120" i="6"/>
  <c r="J120" i="6"/>
  <c r="J275" i="6"/>
  <c r="I275" i="6"/>
  <c r="I203" i="6"/>
  <c r="J203" i="6"/>
  <c r="I38" i="6"/>
  <c r="J38" i="6"/>
  <c r="J153" i="6"/>
  <c r="I153" i="6"/>
  <c r="D224" i="4"/>
  <c r="D266" i="6"/>
  <c r="I137" i="6"/>
  <c r="I216" i="6"/>
  <c r="I148" i="6"/>
  <c r="I327" i="6"/>
  <c r="I68" i="6"/>
  <c r="I389" i="6"/>
  <c r="I85" i="6"/>
  <c r="I64" i="6"/>
  <c r="J64" i="6"/>
  <c r="J78" i="6"/>
  <c r="I78" i="6"/>
  <c r="J192" i="6"/>
  <c r="I192" i="6"/>
  <c r="I55" i="6"/>
  <c r="J55" i="6"/>
  <c r="J175" i="6"/>
  <c r="I175" i="6"/>
  <c r="I373" i="6"/>
  <c r="J373" i="6"/>
  <c r="D223" i="4"/>
  <c r="D272" i="6"/>
  <c r="J272" i="6" s="1"/>
  <c r="D72" i="4"/>
  <c r="D197" i="4"/>
  <c r="D30" i="6"/>
  <c r="J30" i="6" s="1"/>
  <c r="D406" i="6"/>
  <c r="J406" i="6" s="1"/>
  <c r="J310" i="6"/>
  <c r="I201" i="6"/>
  <c r="I395" i="6"/>
  <c r="I110" i="6"/>
  <c r="D100" i="6"/>
  <c r="I100" i="6" s="1"/>
  <c r="G244" i="6"/>
  <c r="G228" i="6"/>
  <c r="G328" i="6"/>
  <c r="D273" i="6"/>
  <c r="D91" i="6"/>
  <c r="G30" i="6"/>
  <c r="G406" i="6"/>
  <c r="D328" i="6"/>
  <c r="J328" i="6" s="1"/>
  <c r="D187" i="4"/>
  <c r="G91" i="6"/>
  <c r="F228" i="6"/>
  <c r="D244" i="6"/>
  <c r="J244" i="6" s="1"/>
  <c r="G209" i="6"/>
  <c r="I313" i="6"/>
  <c r="J308" i="6"/>
  <c r="I195" i="6"/>
  <c r="I62" i="6"/>
  <c r="G361" i="6"/>
  <c r="D361" i="6"/>
  <c r="J361" i="6" s="1"/>
  <c r="D159" i="4"/>
  <c r="D225" i="6"/>
  <c r="I225" i="6" s="1"/>
  <c r="D23" i="4"/>
  <c r="G308" i="6"/>
  <c r="I380" i="6"/>
  <c r="J171" i="6"/>
  <c r="F362" i="6"/>
  <c r="F310" i="6"/>
  <c r="F37" i="6"/>
  <c r="D138" i="4"/>
  <c r="G380" i="6"/>
  <c r="D311" i="4"/>
  <c r="G69" i="6"/>
  <c r="F190" i="6"/>
  <c r="F380" i="6"/>
  <c r="F308" i="6"/>
  <c r="G62" i="6"/>
  <c r="G37" i="6"/>
  <c r="D163" i="6"/>
  <c r="I163" i="6" s="1"/>
  <c r="D293" i="4"/>
  <c r="D58" i="4"/>
  <c r="D154" i="6"/>
  <c r="J154" i="6" s="1"/>
  <c r="I32" i="6"/>
  <c r="I155" i="6"/>
  <c r="D238" i="4"/>
  <c r="E238" i="4" s="1"/>
  <c r="H238" i="4" s="1"/>
  <c r="J289" i="6"/>
  <c r="F171" i="6"/>
  <c r="F62" i="6"/>
  <c r="F209" i="6"/>
  <c r="G163" i="6"/>
  <c r="D117" i="6"/>
  <c r="J117" i="6" s="1"/>
  <c r="D36" i="4"/>
  <c r="D89" i="4"/>
  <c r="G195" i="6"/>
  <c r="F195" i="6"/>
  <c r="F103" i="6"/>
  <c r="F42" i="6"/>
  <c r="D256" i="4"/>
  <c r="D280" i="6"/>
  <c r="J280" i="6" s="1"/>
  <c r="G310" i="6"/>
  <c r="F280" i="6"/>
  <c r="D124" i="4"/>
  <c r="D60" i="6"/>
  <c r="I60" i="6" s="1"/>
  <c r="D254" i="4"/>
  <c r="G362" i="6"/>
  <c r="D209" i="6"/>
  <c r="J209" i="6" s="1"/>
  <c r="D123" i="4"/>
  <c r="I88" i="6"/>
  <c r="I362" i="6"/>
  <c r="I86" i="6"/>
  <c r="G289" i="6"/>
  <c r="F110" i="6"/>
  <c r="D103" i="6"/>
  <c r="J103" i="6" s="1"/>
  <c r="F163" i="6"/>
  <c r="F117" i="6"/>
  <c r="D154" i="4"/>
  <c r="D69" i="6"/>
  <c r="I69" i="6" s="1"/>
  <c r="F32" i="6"/>
  <c r="F361" i="6"/>
  <c r="F60" i="6"/>
  <c r="G110" i="6"/>
  <c r="G155" i="6"/>
  <c r="D37" i="6"/>
  <c r="J37" i="6" s="1"/>
  <c r="G225" i="6"/>
  <c r="G86" i="6"/>
  <c r="I28" i="6"/>
  <c r="I44" i="6"/>
  <c r="G197" i="4"/>
  <c r="H197" i="4"/>
  <c r="J77" i="6"/>
  <c r="I77" i="6"/>
  <c r="J300" i="6"/>
  <c r="I300" i="6"/>
  <c r="J296" i="6"/>
  <c r="I296" i="6"/>
  <c r="J43" i="6"/>
  <c r="I43" i="6"/>
  <c r="J301" i="6"/>
  <c r="I301" i="6"/>
  <c r="J202" i="6"/>
  <c r="I202" i="6"/>
  <c r="J298" i="6"/>
  <c r="I298" i="6"/>
  <c r="J108" i="6"/>
  <c r="I108" i="6"/>
  <c r="J299" i="6"/>
  <c r="I299" i="6"/>
  <c r="J33" i="6"/>
  <c r="I33" i="6"/>
  <c r="J170" i="6"/>
  <c r="I170" i="6"/>
  <c r="J365" i="6"/>
  <c r="I365" i="6"/>
  <c r="J398" i="6"/>
  <c r="I398" i="6"/>
  <c r="J405" i="6"/>
  <c r="I405" i="6"/>
  <c r="J372" i="6"/>
  <c r="I372" i="6"/>
  <c r="J217" i="6"/>
  <c r="I217" i="6"/>
  <c r="J94" i="6"/>
  <c r="I94" i="6"/>
  <c r="J253" i="6"/>
  <c r="I253" i="6"/>
  <c r="J259" i="6"/>
  <c r="I259" i="6"/>
  <c r="J257" i="6"/>
  <c r="I257" i="6"/>
  <c r="J176" i="6"/>
  <c r="I176" i="6"/>
  <c r="J287" i="6"/>
  <c r="I287" i="6"/>
  <c r="J271" i="6"/>
  <c r="I271" i="6"/>
  <c r="J228" i="6"/>
  <c r="I228" i="6"/>
  <c r="J185" i="6"/>
  <c r="I185" i="6"/>
  <c r="J207" i="6"/>
  <c r="I207" i="6"/>
  <c r="J21" i="6"/>
  <c r="I21" i="6"/>
  <c r="J93" i="6"/>
  <c r="I93" i="6"/>
  <c r="J51" i="6"/>
  <c r="I51" i="6"/>
  <c r="J292" i="6"/>
  <c r="I292" i="6"/>
  <c r="J174" i="6"/>
  <c r="I174" i="6"/>
  <c r="J140" i="6"/>
  <c r="I140" i="6"/>
  <c r="J198" i="6"/>
  <c r="I198" i="6"/>
  <c r="J115" i="6"/>
  <c r="I115" i="6"/>
  <c r="J84" i="6"/>
  <c r="I84" i="6"/>
  <c r="J92" i="6"/>
  <c r="I92" i="6"/>
  <c r="J282" i="6"/>
  <c r="I282" i="6"/>
  <c r="J56" i="6"/>
  <c r="I56" i="6"/>
  <c r="J370" i="6"/>
  <c r="I370" i="6"/>
  <c r="J111" i="6"/>
  <c r="I111" i="6"/>
  <c r="J79" i="6"/>
  <c r="I79" i="6"/>
  <c r="J35" i="6"/>
  <c r="I35" i="6"/>
  <c r="J53" i="6"/>
  <c r="I53" i="6"/>
  <c r="J76" i="6"/>
  <c r="I76" i="6"/>
  <c r="J164" i="6"/>
  <c r="I164" i="6"/>
  <c r="J251" i="6"/>
  <c r="I251" i="6"/>
  <c r="J385" i="6"/>
  <c r="I385" i="6"/>
  <c r="J374" i="6"/>
  <c r="I374" i="6"/>
  <c r="J200" i="6"/>
  <c r="I200" i="6"/>
  <c r="J381" i="6"/>
  <c r="I381" i="6"/>
  <c r="J359" i="6"/>
  <c r="I359" i="6"/>
  <c r="J290" i="6"/>
  <c r="I290" i="6"/>
  <c r="J293" i="6"/>
  <c r="I293" i="6"/>
  <c r="J248" i="6"/>
  <c r="I248" i="6"/>
  <c r="J412" i="6"/>
  <c r="I412" i="6"/>
  <c r="J74" i="6"/>
  <c r="I74" i="6"/>
  <c r="J191" i="6"/>
  <c r="I191" i="6"/>
  <c r="J124" i="6"/>
  <c r="I124" i="6"/>
  <c r="J102" i="6"/>
  <c r="I102" i="6"/>
  <c r="J229" i="6"/>
  <c r="I229" i="6"/>
  <c r="J307" i="6"/>
  <c r="I307" i="6"/>
  <c r="J358" i="6"/>
  <c r="I358" i="6"/>
  <c r="J376" i="6"/>
  <c r="J281" i="6"/>
  <c r="I281" i="6"/>
  <c r="J167" i="6"/>
  <c r="I167" i="6"/>
  <c r="J210" i="6"/>
  <c r="I210" i="6"/>
  <c r="J54" i="6"/>
  <c r="I54" i="6"/>
  <c r="J61" i="6"/>
  <c r="I61" i="6"/>
  <c r="J375" i="6"/>
  <c r="I375" i="6"/>
  <c r="J254" i="6"/>
  <c r="I254" i="6"/>
  <c r="J396" i="6"/>
  <c r="I396" i="6"/>
  <c r="J189" i="6"/>
  <c r="I189" i="6"/>
  <c r="J123" i="6"/>
  <c r="I123" i="6"/>
  <c r="J29" i="6"/>
  <c r="I29" i="6"/>
  <c r="J366" i="6"/>
  <c r="I366" i="6"/>
  <c r="I333" i="6"/>
  <c r="J297" i="6"/>
  <c r="I297" i="6"/>
  <c r="J165" i="6"/>
  <c r="I165" i="6"/>
  <c r="J121" i="6"/>
  <c r="I121" i="6"/>
  <c r="J98" i="6"/>
  <c r="I98" i="6"/>
  <c r="J168" i="6"/>
  <c r="I168" i="6"/>
  <c r="J252" i="6"/>
  <c r="I252" i="6"/>
  <c r="J409" i="6"/>
  <c r="I409" i="6"/>
  <c r="J286" i="6"/>
  <c r="I286" i="6"/>
  <c r="J63" i="6"/>
  <c r="I63" i="6"/>
  <c r="J214" i="6"/>
  <c r="I214" i="6"/>
  <c r="J130" i="6"/>
  <c r="I130" i="6"/>
  <c r="J360" i="6"/>
  <c r="I360" i="6"/>
  <c r="J219" i="6"/>
  <c r="I219" i="6"/>
  <c r="J89" i="6"/>
  <c r="I89" i="6"/>
  <c r="J401" i="6"/>
  <c r="I401" i="6"/>
  <c r="J269" i="6"/>
  <c r="I269" i="6"/>
  <c r="J109" i="6"/>
  <c r="I109" i="6"/>
  <c r="J277" i="6"/>
  <c r="I277" i="6"/>
  <c r="I212" i="6"/>
  <c r="J410" i="6"/>
  <c r="I410" i="6"/>
  <c r="J378" i="6"/>
  <c r="I378" i="6"/>
  <c r="I335" i="6"/>
  <c r="J31" i="6"/>
  <c r="I31" i="6"/>
  <c r="J392" i="6"/>
  <c r="I392" i="6"/>
  <c r="J363" i="6"/>
  <c r="I363" i="6"/>
  <c r="J355" i="6"/>
  <c r="I355" i="6"/>
  <c r="J20" i="6"/>
  <c r="I20" i="6"/>
  <c r="J317" i="6"/>
  <c r="I317" i="6"/>
  <c r="J156" i="6"/>
  <c r="I156" i="6"/>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G290" i="4"/>
  <c r="G330" i="4"/>
  <c r="H330" i="4"/>
  <c r="G180" i="4"/>
  <c r="I263" i="4"/>
  <c r="G263" i="4"/>
  <c r="H263" i="4"/>
  <c r="I47" i="4"/>
  <c r="H103" i="4"/>
  <c r="G204" i="4"/>
  <c r="H204" i="4"/>
  <c r="I204" i="4"/>
  <c r="H35" i="4"/>
  <c r="G35" i="4"/>
  <c r="I279" i="4"/>
  <c r="H279" i="4"/>
  <c r="G279" i="4"/>
  <c r="I332" i="4"/>
  <c r="H154"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196" i="6" l="1"/>
  <c r="I339" i="6"/>
  <c r="J95" i="6"/>
  <c r="J276" i="6"/>
  <c r="I9" i="4"/>
  <c r="H9" i="4"/>
  <c r="I332" i="6"/>
  <c r="I144" i="6"/>
  <c r="I204" i="6"/>
  <c r="I122" i="4"/>
  <c r="H122" i="4"/>
  <c r="I243" i="6"/>
  <c r="I411" i="6"/>
  <c r="I250" i="6"/>
  <c r="J158" i="6"/>
  <c r="J141" i="6"/>
  <c r="I403" i="6"/>
  <c r="J66" i="6"/>
  <c r="I331" i="6"/>
  <c r="J135" i="6"/>
  <c r="J226" i="6"/>
  <c r="I122" i="6"/>
  <c r="I180" i="6"/>
  <c r="I172" i="6"/>
  <c r="I316" i="6"/>
  <c r="J22" i="6"/>
  <c r="I319" i="6"/>
  <c r="I129" i="6"/>
  <c r="J70" i="6"/>
  <c r="I59" i="6"/>
  <c r="I318" i="6"/>
  <c r="I113" i="6"/>
  <c r="J312" i="6"/>
  <c r="I249" i="6"/>
  <c r="I329" i="6"/>
  <c r="I315" i="6"/>
  <c r="J356" i="6"/>
  <c r="J194" i="6"/>
  <c r="J179" i="6"/>
  <c r="J408" i="6"/>
  <c r="J393" i="6"/>
  <c r="J69" i="6"/>
  <c r="I258" i="4"/>
  <c r="H60" i="4"/>
  <c r="I325" i="6"/>
  <c r="I146" i="6"/>
  <c r="J133" i="6"/>
  <c r="J213" i="6"/>
  <c r="J119" i="6"/>
  <c r="I382" i="6"/>
  <c r="I364" i="6"/>
  <c r="I60" i="4"/>
  <c r="I261" i="6"/>
  <c r="J256" i="6"/>
  <c r="G258" i="4"/>
  <c r="I205" i="6"/>
  <c r="I158" i="4"/>
  <c r="H158" i="4"/>
  <c r="I159" i="6"/>
  <c r="I40" i="6"/>
  <c r="I258" i="6"/>
  <c r="I96" i="6"/>
  <c r="I132" i="6"/>
  <c r="J186" i="6"/>
  <c r="J383" i="6"/>
  <c r="J23" i="6"/>
  <c r="I371" i="6"/>
  <c r="I330" i="6"/>
  <c r="I90" i="6"/>
  <c r="I324" i="6"/>
  <c r="J106" i="6"/>
  <c r="I404" i="6"/>
  <c r="I334" i="6"/>
  <c r="I75" i="6"/>
  <c r="J116" i="6"/>
  <c r="I314" i="6"/>
  <c r="I274" i="6"/>
  <c r="J134" i="6"/>
  <c r="J42" i="6"/>
  <c r="H325" i="4"/>
  <c r="I101" i="6"/>
  <c r="I39" i="6"/>
  <c r="J388" i="6"/>
  <c r="I260" i="6"/>
  <c r="J57" i="6"/>
  <c r="I218" i="6"/>
  <c r="I285" i="6"/>
  <c r="I242" i="6"/>
  <c r="I157" i="6"/>
  <c r="I323" i="6"/>
  <c r="I166" i="6"/>
  <c r="J245" i="6"/>
  <c r="I227" i="6"/>
  <c r="I270" i="6"/>
  <c r="J397" i="6"/>
  <c r="I103" i="6"/>
  <c r="J309" i="6"/>
  <c r="I52" i="6"/>
  <c r="I206" i="6"/>
  <c r="I379" i="6"/>
  <c r="I104" i="6"/>
  <c r="I67" i="6"/>
  <c r="I30" i="6"/>
  <c r="I400" i="6"/>
  <c r="J163" i="6"/>
  <c r="G325" i="4"/>
  <c r="I402" i="6"/>
  <c r="I272" i="6"/>
  <c r="I391" i="6"/>
  <c r="I265" i="6"/>
  <c r="I209" i="6"/>
  <c r="I336" i="6"/>
  <c r="I390" i="6"/>
  <c r="I384" i="6"/>
  <c r="I255" i="6"/>
  <c r="I283" i="6"/>
  <c r="I147" i="6"/>
  <c r="I295" i="6"/>
  <c r="I65" i="6"/>
  <c r="I337" i="6"/>
  <c r="I177" i="6"/>
  <c r="I136" i="6"/>
  <c r="I97" i="6"/>
  <c r="I105" i="6"/>
  <c r="I284" i="6"/>
  <c r="I190" i="6"/>
  <c r="G152" i="4"/>
  <c r="I267" i="6"/>
  <c r="I322" i="6"/>
  <c r="I338" i="6"/>
  <c r="I152" i="4"/>
  <c r="J225" i="6"/>
  <c r="J266" i="6"/>
  <c r="I266" i="6"/>
  <c r="I406" i="6"/>
  <c r="J60" i="6"/>
  <c r="I280" i="6"/>
  <c r="I361" i="6"/>
  <c r="I328" i="6"/>
  <c r="I37" i="6"/>
  <c r="I117" i="6"/>
  <c r="J100" i="6"/>
  <c r="I244" i="6"/>
  <c r="I91" i="6"/>
  <c r="J91" i="6"/>
  <c r="I273" i="6"/>
  <c r="J273" i="6"/>
  <c r="I154" i="6"/>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 r="H20" i="6"/>
  <c r="H378" i="6"/>
  <c r="H185" i="6"/>
  <c r="H77" i="6"/>
  <c r="H209" i="6"/>
  <c r="H398" i="6"/>
  <c r="H165" i="6"/>
  <c r="H104" i="6"/>
  <c r="H67" i="6"/>
  <c r="H148" i="6"/>
  <c r="H328" i="6"/>
  <c r="H123" i="6"/>
  <c r="H300" i="6"/>
  <c r="H280" i="6"/>
  <c r="H332" i="6"/>
  <c r="H62" i="6"/>
  <c r="H298" i="6"/>
  <c r="H228" i="6"/>
  <c r="H391" i="6"/>
  <c r="H198" i="6"/>
  <c r="H117" i="6"/>
  <c r="H393" i="6"/>
  <c r="H266" i="6"/>
  <c r="H316" i="6"/>
  <c r="H338" i="6"/>
  <c r="H359" i="6"/>
  <c r="H412" i="6"/>
  <c r="H211" i="6"/>
  <c r="H116" i="6"/>
  <c r="H190" i="6"/>
  <c r="H256" i="6"/>
  <c r="H271" i="6"/>
  <c r="H308" i="6"/>
  <c r="H111" i="6"/>
  <c r="H113" i="6"/>
  <c r="H156" i="6"/>
  <c r="H159" i="6"/>
  <c r="H407" i="6"/>
  <c r="H134" i="6"/>
  <c r="H130" i="6"/>
  <c r="H377" i="6"/>
  <c r="H163" i="6"/>
  <c r="H392" i="6"/>
  <c r="H128" i="6"/>
  <c r="H43" i="6"/>
  <c r="H200" i="6"/>
  <c r="H255" i="6"/>
  <c r="H72" i="6"/>
  <c r="H281" i="6"/>
  <c r="H258" i="6"/>
  <c r="H400" i="6"/>
  <c r="H102" i="6"/>
  <c r="H227" i="6"/>
  <c r="H75" i="6"/>
  <c r="H403" i="6"/>
  <c r="H119" i="6"/>
  <c r="H106" i="6"/>
  <c r="H97" i="6"/>
  <c r="H361" i="6"/>
  <c r="H325" i="6"/>
  <c r="H120" i="6"/>
  <c r="H330" i="6"/>
  <c r="H68" i="6"/>
  <c r="H245" i="6"/>
  <c r="H397" i="6"/>
  <c r="H204" i="6"/>
  <c r="H21" i="6"/>
  <c r="H242" i="6"/>
  <c r="H29" i="6"/>
  <c r="H93" i="6"/>
  <c r="H301" i="6"/>
  <c r="H188" i="6"/>
  <c r="H137" i="6"/>
  <c r="H217" i="6"/>
  <c r="H197" i="6"/>
  <c r="H153" i="6"/>
  <c r="H176" i="6"/>
  <c r="H337" i="6"/>
  <c r="H144" i="6"/>
  <c r="H112" i="6"/>
  <c r="H283" i="6"/>
  <c r="H277" i="6"/>
  <c r="H131" i="6"/>
  <c r="H395" i="6"/>
  <c r="H293" i="6"/>
  <c r="H355" i="6"/>
  <c r="H146" i="6"/>
  <c r="H60" i="6"/>
  <c r="H313" i="6"/>
  <c r="H37" i="6"/>
  <c r="H103" i="6"/>
  <c r="H70" i="6"/>
  <c r="H196" i="6"/>
  <c r="H41" i="6"/>
  <c r="H253" i="6"/>
  <c r="H53" i="6"/>
  <c r="H214" i="6"/>
  <c r="H194" i="6"/>
  <c r="H207" i="6"/>
  <c r="H265" i="6"/>
  <c r="H399" i="6"/>
  <c r="H251" i="6"/>
  <c r="H51" i="6"/>
  <c r="H54" i="6"/>
  <c r="H364" i="6"/>
  <c r="H149" i="6"/>
  <c r="H322" i="6"/>
  <c r="H52" i="6"/>
  <c r="H324" i="6"/>
  <c r="H411" i="6"/>
  <c r="H276" i="6"/>
  <c r="H78" i="6"/>
  <c r="H405" i="6"/>
  <c r="H333" i="6"/>
  <c r="H383" i="6"/>
  <c r="H170" i="6"/>
  <c r="H312" i="6"/>
  <c r="H212" i="6"/>
  <c r="H33" i="6"/>
  <c r="H252" i="6"/>
  <c r="H90" i="6"/>
  <c r="H376" i="6"/>
  <c r="H309" i="6"/>
  <c r="H121" i="6"/>
  <c r="H362" i="6"/>
  <c r="H269" i="6"/>
  <c r="H273" i="6"/>
  <c r="H136" i="6"/>
  <c r="H259" i="6"/>
  <c r="H124" i="6"/>
  <c r="H370" i="6"/>
  <c r="H173" i="6"/>
  <c r="H410" i="6"/>
  <c r="H201" i="6"/>
  <c r="H389" i="6"/>
  <c r="H63" i="6"/>
  <c r="H267" i="6"/>
  <c r="H86" i="6"/>
  <c r="H315" i="6"/>
  <c r="H109" i="6"/>
  <c r="H286" i="6"/>
  <c r="H88" i="6"/>
  <c r="H167" i="6"/>
  <c r="H66" i="6"/>
  <c r="H317" i="6"/>
  <c r="H219" i="6"/>
  <c r="H189" i="6"/>
  <c r="H208" i="6"/>
  <c r="H122" i="6"/>
  <c r="H318" i="6"/>
  <c r="H132" i="6"/>
  <c r="H375" i="6"/>
  <c r="H158" i="6"/>
  <c r="H335" i="6"/>
  <c r="H210" i="6"/>
  <c r="H213" i="6"/>
  <c r="H42" i="6"/>
  <c r="H272" i="6"/>
  <c r="H69" i="6"/>
  <c r="H249" i="6"/>
  <c r="H356" i="6"/>
  <c r="H28" i="6"/>
  <c r="H408" i="6"/>
  <c r="H22" i="6"/>
  <c r="H275" i="6"/>
  <c r="H296" i="6"/>
  <c r="H218" i="6"/>
  <c r="H216" i="6"/>
  <c r="H40" i="6"/>
  <c r="H89" i="6"/>
  <c r="H331" i="6"/>
  <c r="H95" i="6"/>
  <c r="H35" i="6"/>
  <c r="H363" i="6"/>
  <c r="H84" i="6"/>
  <c r="H381" i="6"/>
  <c r="H58" i="6"/>
  <c r="H61" i="6"/>
  <c r="H274" i="6"/>
  <c r="H85" i="6"/>
  <c r="H290" i="6"/>
  <c r="H320" i="6"/>
  <c r="H74" i="6"/>
  <c r="H357" i="6"/>
  <c r="H164" i="6"/>
  <c r="H402" i="6"/>
  <c r="H147" i="6"/>
  <c r="H327" i="6"/>
  <c r="H295" i="6"/>
  <c r="H178" i="6"/>
  <c r="H105" i="6"/>
  <c r="H175" i="6"/>
  <c r="H326" i="6"/>
  <c r="H141" i="6"/>
  <c r="H202" i="6"/>
  <c r="H329" i="6"/>
  <c r="H226" i="6"/>
  <c r="H56" i="6"/>
  <c r="H282" i="6"/>
  <c r="H79" i="6"/>
  <c r="H257" i="6"/>
  <c r="H100" i="6"/>
  <c r="H133" i="6"/>
  <c r="H297" i="6"/>
  <c r="H179" i="6"/>
  <c r="H284" i="6"/>
  <c r="H94" i="6"/>
  <c r="H299" i="6"/>
  <c r="H390" i="6"/>
  <c r="H314" i="6"/>
  <c r="H186" i="6"/>
  <c r="H382" i="6"/>
  <c r="H243" i="6"/>
  <c r="H39" i="6"/>
  <c r="H206" i="6"/>
  <c r="H205" i="6"/>
  <c r="H96" i="6"/>
  <c r="H139" i="6"/>
  <c r="H250" i="6"/>
  <c r="H115" i="6"/>
  <c r="H261" i="6"/>
  <c r="H168" i="6"/>
  <c r="H365" i="6"/>
  <c r="H225" i="6"/>
  <c r="H55" i="6"/>
  <c r="H260" i="6"/>
  <c r="H135" i="6"/>
  <c r="H30" i="6"/>
  <c r="H143" i="6"/>
  <c r="H380" i="6"/>
  <c r="H192" i="6"/>
  <c r="H157" i="6"/>
  <c r="H166" i="6"/>
  <c r="H91" i="6"/>
  <c r="H57" i="6"/>
  <c r="H384" i="6"/>
  <c r="H101" i="6"/>
  <c r="H366" i="6"/>
  <c r="H76" i="6"/>
  <c r="H409" i="6"/>
  <c r="H99" i="6"/>
  <c r="H360" i="6"/>
  <c r="H191" i="6"/>
  <c r="H38" i="6"/>
  <c r="H289" i="6"/>
  <c r="H374" i="6"/>
  <c r="H401" i="6"/>
  <c r="H172" i="6"/>
  <c r="H154" i="6"/>
  <c r="H110" i="6"/>
  <c r="H285" i="6"/>
  <c r="H195" i="6"/>
  <c r="H180" i="6"/>
  <c r="H155" i="6"/>
  <c r="H65" i="6"/>
  <c r="H372" i="6"/>
  <c r="H23" i="6"/>
  <c r="H385" i="6"/>
  <c r="H323" i="6"/>
  <c r="H118" i="6"/>
  <c r="H174" i="6"/>
  <c r="H140" i="6"/>
  <c r="H171" i="6"/>
  <c r="H358" i="6"/>
  <c r="H270" i="6"/>
  <c r="H129" i="6"/>
  <c r="H310" i="6"/>
  <c r="H373" i="6"/>
  <c r="H44" i="6"/>
  <c r="H244" i="6"/>
  <c r="H145" i="6"/>
  <c r="H254" i="6"/>
  <c r="H336" i="6"/>
  <c r="H229" i="6"/>
  <c r="H334" i="6"/>
  <c r="H388" i="6"/>
  <c r="H406" i="6"/>
  <c r="H248" i="6"/>
  <c r="H64" i="6"/>
  <c r="H292" i="6"/>
  <c r="H92" i="6"/>
  <c r="H268" i="6"/>
  <c r="H215" i="6"/>
  <c r="H34" i="6"/>
  <c r="H307" i="6"/>
  <c r="H32" i="6"/>
  <c r="H321" i="6"/>
  <c r="H287" i="6"/>
  <c r="H339" i="6"/>
  <c r="H404" i="6"/>
  <c r="H203" i="6"/>
  <c r="H59" i="6"/>
  <c r="H177" i="6"/>
  <c r="H98" i="6"/>
  <c r="H396" i="6"/>
  <c r="H371" i="6"/>
  <c r="H36" i="6"/>
  <c r="H379" i="6"/>
  <c r="H31" i="6"/>
  <c r="H319" i="6"/>
  <c r="H10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1310" authorId="0" shapeId="0" xr:uid="{00000000-0006-0000-0000-000001000000}">
      <text>
        <r>
          <rPr>
            <b/>
            <sz val="10"/>
            <color indexed="81"/>
            <rFont val="Tahoma"/>
            <family val="2"/>
          </rPr>
          <t>-:</t>
        </r>
        <r>
          <rPr>
            <sz val="10"/>
            <color indexed="81"/>
            <rFont val="Tahoma"/>
            <family val="2"/>
          </rPr>
          <t xml:space="preserve">
West Bountiful did not notify the Tax Commission until 06/12/01
</t>
        </r>
      </text>
    </comment>
    <comment ref="A1357" authorId="0" shapeId="0" xr:uid="{00000000-0006-0000-0000-000002000000}">
      <text>
        <r>
          <rPr>
            <b/>
            <sz val="10"/>
            <color indexed="81"/>
            <rFont val="Tahoma"/>
            <family val="2"/>
          </rPr>
          <t>-:</t>
        </r>
        <r>
          <rPr>
            <sz val="10"/>
            <color indexed="81"/>
            <rFont val="Tahoma"/>
            <family val="2"/>
          </rPr>
          <t xml:space="preserve">
Ivins did not notify the Tax Commission until 02/20/2003
</t>
        </r>
      </text>
    </comment>
    <comment ref="A1415" authorId="0" shapeId="0" xr:uid="{00000000-0006-0000-0000-000003000000}">
      <text>
        <r>
          <rPr>
            <b/>
            <sz val="10"/>
            <color indexed="81"/>
            <rFont val="Tahoma"/>
            <family val="2"/>
          </rPr>
          <t>-:</t>
        </r>
        <r>
          <rPr>
            <sz val="10"/>
            <color indexed="81"/>
            <rFont val="Tahoma"/>
            <family val="2"/>
          </rPr>
          <t xml:space="preserve">
WVC did not notify the Tax Commission until 06/12/01
</t>
        </r>
      </text>
    </comment>
  </commentList>
</comments>
</file>

<file path=xl/sharedStrings.xml><?xml version="1.0" encoding="utf-8"?>
<sst xmlns="http://schemas.openxmlformats.org/spreadsheetml/2006/main" count="7856" uniqueCount="1941">
  <si>
    <t>for</t>
  </si>
  <si>
    <t>P.O.D.</t>
  </si>
  <si>
    <t/>
  </si>
  <si>
    <t>Changes to other tax rates with an effective date of 07/01/2007:</t>
  </si>
  <si>
    <t>LaVerkin</t>
  </si>
  <si>
    <t>Municipal Transient Room</t>
  </si>
  <si>
    <t>Municipal Transient Room (TC to begin collecting for City)</t>
  </si>
  <si>
    <t>27-ALL</t>
  </si>
  <si>
    <t>Transient Room Tax</t>
  </si>
  <si>
    <t>08-ALL</t>
  </si>
  <si>
    <t>Transient Room Tax (Tax is collected locally)</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</si>
  <si>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</si>
  <si>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</si>
  <si>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</si>
  <si>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</si>
  <si>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</si>
  <si>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</si>
  <si>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</si>
  <si>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</si>
  <si>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</si>
  <si>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</si>
  <si>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</si>
  <si>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</si>
  <si>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</si>
  <si>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</si>
  <si>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</si>
  <si>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</si>
  <si>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</si>
  <si>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</si>
  <si>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</si>
  <si>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</si>
  <si>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</si>
  <si>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</si>
  <si>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</si>
  <si>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</si>
  <si>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</si>
  <si>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</si>
  <si>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</si>
  <si>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</si>
  <si>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</si>
  <si>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</si>
  <si>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</si>
  <si>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</si>
  <si>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</si>
  <si>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</si>
  <si>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</si>
  <si>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</si>
  <si>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</si>
  <si>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</si>
  <si>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</si>
  <si>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</si>
  <si>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</si>
  <si>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</si>
  <si>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</si>
  <si>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</si>
  <si>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</si>
  <si>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</si>
  <si>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</si>
  <si>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</si>
  <si>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</si>
  <si>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</si>
  <si>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</si>
  <si>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</si>
  <si>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</si>
  <si>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</si>
  <si>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</si>
  <si>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</si>
  <si>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</si>
  <si>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</si>
  <si>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</si>
  <si>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</si>
  <si>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</si>
  <si>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</si>
  <si>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</si>
  <si>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</si>
  <si>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</si>
  <si>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</si>
  <si>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</si>
  <si>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</si>
  <si>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</si>
  <si>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</si>
  <si>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</si>
  <si>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</si>
  <si>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</si>
  <si>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</si>
  <si>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</si>
  <si>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</si>
  <si>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</si>
  <si>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</si>
  <si>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</si>
  <si>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</si>
  <si>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</si>
  <si>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</si>
  <si>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</si>
  <si>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</si>
  <si>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</si>
  <si>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</si>
  <si>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</si>
  <si>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</si>
  <si>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</si>
  <si>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</si>
  <si>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</si>
  <si>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</si>
  <si>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</si>
  <si>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</si>
  <si>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</si>
  <si>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</si>
  <si>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</si>
  <si>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</si>
  <si>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</si>
  <si>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</si>
  <si>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</si>
  <si>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</si>
  <si>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</si>
  <si>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</si>
  <si>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</si>
  <si>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</si>
  <si>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</si>
  <si>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</si>
  <si>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</si>
  <si>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</si>
  <si>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</si>
  <si>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</si>
  <si>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</si>
  <si>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</si>
  <si>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</si>
  <si>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</si>
  <si>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</si>
  <si>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</si>
  <si>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</si>
  <si>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</si>
  <si>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</si>
  <si>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</si>
  <si>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</si>
  <si>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</si>
  <si>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</si>
  <si>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</si>
  <si>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</si>
  <si>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</si>
  <si>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</si>
  <si>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</si>
  <si>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</si>
  <si>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</si>
  <si>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</si>
  <si>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</si>
  <si>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</si>
  <si>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</si>
  <si>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</si>
  <si>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</si>
  <si>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</si>
  <si>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</si>
  <si>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</si>
  <si>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</si>
  <si>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</si>
  <si>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</si>
  <si>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</si>
  <si>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</si>
  <si>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</si>
  <si>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</si>
  <si>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</si>
  <si>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</si>
  <si>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</si>
  <si>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</si>
  <si>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</si>
  <si>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</si>
  <si>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</si>
  <si>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</si>
  <si>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</si>
  <si>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</si>
  <si>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</si>
  <si>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</si>
  <si>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</si>
  <si>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</si>
  <si>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</si>
  <si>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</si>
  <si>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</si>
  <si>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</si>
  <si>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</si>
  <si>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</si>
  <si>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</si>
  <si>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</si>
  <si>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</si>
  <si>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</si>
  <si>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</si>
  <si>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</si>
  <si>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</si>
  <si>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</si>
  <si>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</si>
  <si>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</si>
  <si>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</si>
  <si>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</si>
  <si>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</si>
  <si>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</si>
  <si>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</si>
  <si>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</si>
  <si>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</si>
  <si>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</si>
  <si>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Changes to other tax rates with an effective date of 01/01/2006:</t>
  </si>
  <si>
    <t>Ogden City (29-027) has imposed the 1.0% municipal transient room tax.  This tax will be collected locally.</t>
  </si>
  <si>
    <t>Central Valley (21-007) has imposed the Municipal Telecommunications Franchise tax at a rate of 4.0%.</t>
  </si>
  <si>
    <t>Central Valley (21-007) has imposed the Municipal Energy sales and use tax at a rate of 6.0%.</t>
  </si>
  <si>
    <t>Orangeville (08-016) has increased its Municipal Energy sales and use tax rate to 5.0%.</t>
  </si>
  <si>
    <t>Utah County (25-ALL) has decreased its tourism tax on prepared foods to a rate of 0.7%.</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</si>
  <si>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</si>
  <si>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</si>
  <si>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</si>
  <si>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</si>
  <si>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</si>
  <si>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</si>
  <si>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</si>
  <si>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</si>
  <si>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</si>
  <si>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</si>
  <si>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</si>
  <si>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</si>
  <si>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</si>
  <si>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</si>
  <si>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</si>
  <si>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</si>
  <si>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</si>
  <si>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</si>
  <si>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</si>
  <si>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</si>
  <si>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</si>
  <si>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</si>
  <si>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</si>
  <si>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</si>
  <si>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</si>
  <si>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</si>
  <si>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</si>
  <si>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</si>
  <si>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</si>
  <si>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</si>
  <si>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</si>
  <si>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</si>
  <si>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</si>
  <si>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</si>
  <si>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</si>
  <si>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</si>
  <si>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</si>
  <si>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</si>
  <si>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</si>
  <si>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</si>
  <si>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</si>
  <si>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</si>
  <si>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</si>
  <si>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</si>
  <si>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</si>
  <si>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</si>
  <si>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</si>
  <si>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</si>
  <si>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</si>
  <si>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</si>
  <si>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</si>
  <si>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</si>
  <si>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</si>
  <si>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</si>
  <si>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</si>
  <si>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</si>
  <si>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</si>
  <si>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</si>
  <si>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</si>
  <si>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</si>
  <si>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</si>
  <si>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</si>
  <si>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</si>
  <si>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</si>
  <si>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</si>
  <si>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</si>
  <si>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</si>
  <si>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</si>
  <si>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</si>
  <si>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</si>
  <si>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</si>
  <si>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</si>
  <si>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</si>
  <si>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</si>
  <si>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</si>
  <si>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</si>
  <si>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</si>
  <si>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</si>
  <si>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</si>
  <si>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</si>
  <si>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Changes to other tax rates with an effective date of 01/01/2008:</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</si>
  <si>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</si>
  <si>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</si>
  <si>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</si>
  <si>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</si>
  <si>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</si>
  <si>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</si>
  <si>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</si>
  <si>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</si>
  <si>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</si>
  <si>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</si>
  <si>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</si>
  <si>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</si>
  <si>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</si>
  <si>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</si>
  <si>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</si>
  <si>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</si>
  <si>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</si>
  <si>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</si>
  <si>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</si>
  <si>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</si>
  <si>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</si>
  <si>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</si>
  <si>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</si>
  <si>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</si>
  <si>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</si>
  <si>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</si>
  <si>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</si>
  <si>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</si>
  <si>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</si>
  <si>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</si>
  <si>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</si>
  <si>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</si>
  <si>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</si>
  <si>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</si>
  <si>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</si>
  <si>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</si>
  <si>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</si>
  <si>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</si>
  <si>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</si>
  <si>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</si>
  <si>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</si>
  <si>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</si>
  <si>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</si>
  <si>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</si>
  <si>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</si>
  <si>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</si>
  <si>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</si>
  <si>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</si>
  <si>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</si>
  <si>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</si>
  <si>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</si>
  <si>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</si>
  <si>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</si>
  <si>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</si>
  <si>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</si>
  <si>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</si>
  <si>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</si>
  <si>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</si>
  <si>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</si>
  <si>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</si>
  <si>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</si>
  <si>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</si>
  <si>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</si>
  <si>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</si>
  <si>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</si>
  <si>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</si>
  <si>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</si>
  <si>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</si>
  <si>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</si>
  <si>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</si>
  <si>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</si>
  <si>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</si>
  <si>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</si>
  <si>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</si>
  <si>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</si>
  <si>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</si>
  <si>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</si>
  <si>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</si>
  <si>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</si>
  <si>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</si>
  <si>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</si>
  <si>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</si>
  <si>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</si>
  <si>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</si>
  <si>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</si>
  <si>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</si>
  <si>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</si>
  <si>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</si>
  <si>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</si>
  <si>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</si>
  <si>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</si>
  <si>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</si>
  <si>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</si>
  <si>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</si>
  <si>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</si>
  <si>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</si>
  <si>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</si>
  <si>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</si>
  <si>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</si>
  <si>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</si>
  <si>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</si>
  <si>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</si>
  <si>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</si>
  <si>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</si>
  <si>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</si>
  <si>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</si>
  <si>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</si>
  <si>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</si>
  <si>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</si>
  <si>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</si>
  <si>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</si>
  <si>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</si>
  <si>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</si>
  <si>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</si>
  <si>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</si>
  <si>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</si>
  <si>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</si>
  <si>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</si>
  <si>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</si>
  <si>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</si>
  <si>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</si>
  <si>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</si>
  <si>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</si>
  <si>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</si>
  <si>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</si>
  <si>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</si>
  <si>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</si>
  <si>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</si>
  <si>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</si>
  <si>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</si>
  <si>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</si>
  <si>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</si>
  <si>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</si>
  <si>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</si>
  <si>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</si>
  <si>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</si>
  <si>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</si>
  <si>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</si>
  <si>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</si>
  <si>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</si>
  <si>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</si>
  <si>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</si>
  <si>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</si>
  <si>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</si>
  <si>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</si>
  <si>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23-017</t>
  </si>
  <si>
    <t>Grantsville</t>
  </si>
  <si>
    <t>23-023</t>
  </si>
  <si>
    <t>Lakepoint</t>
  </si>
  <si>
    <t>23-030</t>
  </si>
  <si>
    <t>13-ALL</t>
  </si>
  <si>
    <t>Lincoln</t>
  </si>
  <si>
    <t>23-065</t>
  </si>
  <si>
    <t>Ophir</t>
  </si>
  <si>
    <t>23-037</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</si>
  <si>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</si>
  <si>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</si>
  <si>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</si>
  <si>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</si>
  <si>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</si>
  <si>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</si>
  <si>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</si>
  <si>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</si>
  <si>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</si>
  <si>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</si>
  <si>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</si>
  <si>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</si>
  <si>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</si>
  <si>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</si>
  <si>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</si>
  <si>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</si>
  <si>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</si>
  <si>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</si>
  <si>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Changes to other tax rates with an effective date of 10/01/2007:</t>
  </si>
  <si>
    <t>Municipal Telecommunications License Tax</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</si>
  <si>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</si>
  <si>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</si>
  <si>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</si>
  <si>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</si>
  <si>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</si>
  <si>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</si>
  <si>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</si>
  <si>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</si>
  <si>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</si>
  <si>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</si>
  <si>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</si>
  <si>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</si>
  <si>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</si>
  <si>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</si>
  <si>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</si>
  <si>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</si>
  <si>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</si>
  <si>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</si>
  <si>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</si>
  <si>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</si>
  <si>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</si>
  <si>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</si>
  <si>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</si>
  <si>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</si>
  <si>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</si>
  <si>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</si>
  <si>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</si>
  <si>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</si>
  <si>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Salt Lake County (18-ALL) has imposed the additional 1.25% transient room tax for convention facilities.</t>
  </si>
  <si>
    <t>Provo</t>
  </si>
  <si>
    <t>25-090</t>
  </si>
  <si>
    <t>Salem</t>
  </si>
  <si>
    <t>25-096</t>
  </si>
  <si>
    <t>Santaquin</t>
  </si>
  <si>
    <t>25-097</t>
  </si>
  <si>
    <t>Highland</t>
  </si>
  <si>
    <t>25-099</t>
  </si>
  <si>
    <t>Spanish Fork</t>
  </si>
  <si>
    <t>25-103</t>
  </si>
  <si>
    <t>Springville</t>
  </si>
  <si>
    <t>25-106</t>
  </si>
  <si>
    <t>Vineyard</t>
  </si>
  <si>
    <t>25-117</t>
  </si>
  <si>
    <t>Changes to other tax rates with an effective date of 04/01/2008:</t>
  </si>
  <si>
    <t>COMBINED SALES AND USE TAX RATES</t>
  </si>
  <si>
    <t>Telecommunications</t>
  </si>
  <si>
    <t>ES*</t>
  </si>
  <si>
    <t>SE*</t>
  </si>
  <si>
    <t>Tot ES*</t>
  </si>
  <si>
    <t>Please see instructions below</t>
  </si>
  <si>
    <t>In addition to combined sales and use tax</t>
  </si>
  <si>
    <t>INSTRUCTIONS:</t>
  </si>
  <si>
    <t>Changes to other tax rates with an effective date of 07/01/2005:</t>
  </si>
  <si>
    <t>OTHER TAXES APPLY TO CERTAIN TRANSACTIONS</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</si>
  <si>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</si>
  <si>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Changes to other tax rates with an effective date of 01/01/2007:</t>
  </si>
  <si>
    <t>Tax</t>
  </si>
  <si>
    <t>Type</t>
  </si>
  <si>
    <t>Rate</t>
  </si>
  <si>
    <t>Emergency service telephone</t>
  </si>
  <si>
    <t>Municipality transient room</t>
  </si>
  <si>
    <t>Cleveland Town</t>
  </si>
  <si>
    <t>Municipal energy</t>
  </si>
  <si>
    <t>Elsinore Town</t>
  </si>
  <si>
    <t>Ferron City</t>
  </si>
  <si>
    <t>Holden Town</t>
  </si>
  <si>
    <t>Municipal telecommunications license tax</t>
  </si>
  <si>
    <t>25-ALL</t>
  </si>
  <si>
    <t>09-ALL</t>
  </si>
  <si>
    <t>Transient room</t>
  </si>
  <si>
    <t>11-ALL</t>
  </si>
  <si>
    <t>23-ALL</t>
  </si>
  <si>
    <t>28-ALL</t>
  </si>
  <si>
    <t>29-ALL</t>
  </si>
  <si>
    <t>Tourism - Restaurant</t>
  </si>
  <si>
    <t>Tax Rates Subject to Streamline Sales Tax Rules</t>
  </si>
  <si>
    <t>OTHER SALES TAX RATES AND FEES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</si>
  <si>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</si>
  <si>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</si>
  <si>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</si>
  <si>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</si>
  <si>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</si>
  <si>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</si>
  <si>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</si>
  <si>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Orangeville (08-016) has imposed the Municipal Telecommunications Franchise tax at a rate of 4.0%.</t>
  </si>
  <si>
    <t>Orangeville (08-016) has increased its Municipal Energy sales and use tax rate to 6.0%.</t>
  </si>
  <si>
    <t>Alpine (25-001) has decreased its Municipal Telecommunications Franchise tax to 2.1%.</t>
  </si>
  <si>
    <t>Changes to other tax rates with an effective date of 04/01/2006:</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</si>
  <si>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</si>
  <si>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</si>
  <si>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</si>
  <si>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</si>
  <si>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</si>
  <si>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</si>
  <si>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</si>
  <si>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</si>
  <si>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</si>
  <si>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</si>
  <si>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</si>
  <si>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</si>
  <si>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</si>
  <si>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</si>
  <si>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</si>
  <si>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</si>
  <si>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</si>
  <si>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</si>
  <si>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</si>
  <si>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</si>
  <si>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</si>
  <si>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</si>
  <si>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St. George</t>
  </si>
  <si>
    <t>Municipal Transient Room Tax</t>
  </si>
  <si>
    <t>†</t>
  </si>
  <si>
    <t>††</t>
  </si>
  <si>
    <t>† New Tax</t>
  </si>
  <si>
    <t>†† Rate Increase</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</si>
  <si>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</si>
  <si>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</si>
  <si>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</si>
  <si>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</si>
  <si>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</si>
  <si>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</si>
  <si>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</si>
  <si>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</si>
  <si>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</si>
  <si>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</si>
  <si>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</si>
  <si>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</si>
  <si>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</si>
  <si>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</si>
  <si>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</si>
  <si>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</si>
  <si>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</si>
  <si>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</si>
  <si>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</si>
  <si>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</si>
  <si>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</si>
  <si>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</si>
  <si>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</si>
  <si>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</si>
  <si>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</si>
  <si>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</si>
  <si>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</si>
  <si>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</si>
  <si>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</si>
  <si>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</si>
  <si>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</si>
  <si>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</si>
  <si>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</si>
  <si>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</si>
  <si>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</si>
  <si>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</si>
  <si>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</si>
  <si>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</si>
  <si>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</si>
  <si>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</si>
  <si>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</si>
  <si>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</si>
  <si>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</si>
  <si>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</si>
  <si>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</si>
  <si>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</si>
  <si>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</si>
  <si>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</si>
  <si>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</si>
  <si>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</si>
  <si>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</si>
  <si>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</si>
  <si>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</si>
  <si>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</si>
  <si>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</si>
  <si>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</si>
  <si>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</si>
  <si>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</si>
  <si>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</si>
  <si>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</si>
  <si>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</si>
  <si>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</si>
  <si>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</si>
  <si>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Municipal Energy</t>
  </si>
  <si>
    <t>Municipal Telecom</t>
  </si>
  <si>
    <t>Restaurant</t>
  </si>
  <si>
    <t>TRT</t>
  </si>
  <si>
    <t>01-ALL</t>
  </si>
  <si>
    <t>TRT (to begin collecting locally)</t>
  </si>
  <si>
    <t>TRT (collected locally)</t>
  </si>
  <si>
    <t>West Valley City</t>
  </si>
  <si>
    <t>Changes to other tax rates with an effective date of 07/01/2006:</t>
  </si>
  <si>
    <t>Herriman (18-060) has imposed the Municipal Telecommunications Franchise tax at a rate of 4.0%.</t>
  </si>
  <si>
    <t>Herriman (18-060) has imposed the Municipal Energy sales and use tax at a rate of 6.0%.</t>
  </si>
  <si>
    <t>Snyderville Basin Tr Dist</t>
  </si>
  <si>
    <t>22-900</t>
  </si>
  <si>
    <t>Daniel</t>
  </si>
  <si>
    <t>Municipal telecommunications license tax (newly incorporated town)</t>
  </si>
  <si>
    <t>Provo Canyon</t>
  </si>
  <si>
    <t>25-093</t>
  </si>
  <si>
    <t>Salt Lake City (18-122) has reduced its E911 fee from 65 cents to 61 cents.</t>
  </si>
  <si>
    <t>Cache Valley Transit</t>
  </si>
  <si>
    <t>03-900</t>
  </si>
  <si>
    <t>Hooper</t>
  </si>
  <si>
    <t>29-018</t>
  </si>
  <si>
    <t>24-ALL</t>
  </si>
  <si>
    <t>19-ALL</t>
  </si>
  <si>
    <t>Changes to other tax rates with an effective date of 04/01/2007:</t>
  </si>
  <si>
    <t>None</t>
  </si>
  <si>
    <t>MA</t>
  </si>
  <si>
    <t>MF</t>
  </si>
  <si>
    <t>TA</t>
  </si>
  <si>
    <t>26-005</t>
  </si>
  <si>
    <t>Holladay</t>
  </si>
  <si>
    <t>Bryce Canyon</t>
  </si>
  <si>
    <t>09-003</t>
  </si>
  <si>
    <t>P.S.D.</t>
  </si>
  <si>
    <t>Changes to other tax rates with an effective date of 10/01/2006:</t>
  </si>
  <si>
    <t>North Logan (03-049) has increased its Municipal Energy Sales &amp; Use tax rate to 5.0%</t>
  </si>
  <si>
    <t>The following counties have increased their Transient Room tax rate to 4.25%:</t>
  </si>
  <si>
    <t>Wasatch (26-ALL)</t>
  </si>
  <si>
    <t>Salt Lake County (18-ALL) has repealed its Convention Facilities Transient Room tax.</t>
  </si>
  <si>
    <t>Davis (06-ALL) (collected locally)</t>
  </si>
  <si>
    <t>Sanpete (20-ALL)</t>
  </si>
  <si>
    <t>Box Elder (02-ALL)</t>
  </si>
  <si>
    <t>Salt Lake (18-ALL)</t>
  </si>
  <si>
    <t>18-065</t>
  </si>
  <si>
    <t>Summit County</t>
  </si>
  <si>
    <t>Changes to other tax rates with an effective date of 10/01/2005:</t>
  </si>
  <si>
    <t>Salem City (25-096) has increased its Municipal Telecommunication License Tax rate from 2.20% to 4.00%.</t>
  </si>
  <si>
    <t>Central Valley</t>
  </si>
  <si>
    <t>21-007</t>
  </si>
  <si>
    <t>Cottonwood Heights</t>
  </si>
  <si>
    <t>18-020</t>
  </si>
  <si>
    <t>Fairfield</t>
  </si>
  <si>
    <t>25-035</t>
  </si>
  <si>
    <t>Rich County (17-ALL) will begin collecting transient room tax locally effective July 1, 2005.</t>
  </si>
  <si>
    <t>PART 1 OF 2</t>
  </si>
  <si>
    <t>Part 2 of 2</t>
  </si>
  <si>
    <t>Cottonwood Heights (18-020) new city has imposed the 1.0% municipal transient room tax.</t>
  </si>
  <si>
    <t>Layton City (06-030) has increased its municipal energy sales and use tax rate from 4.0% to 6.0%.</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</si>
  <si>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</si>
  <si>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</si>
  <si>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</si>
  <si>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Resort</t>
  </si>
  <si>
    <t>Changes to other tax rates with an effective date of 07/01/2008:</t>
  </si>
  <si>
    <t>SM</t>
  </si>
  <si>
    <t>Independence</t>
  </si>
  <si>
    <t>26-009</t>
  </si>
  <si>
    <t>Independence*</t>
  </si>
  <si>
    <t>*Newly incorporated town, Wasatch County</t>
  </si>
  <si>
    <t>Changes to other tax rates with an effective date of 10/01/2008:</t>
  </si>
  <si>
    <t>Municipal Telecommunications</t>
  </si>
  <si>
    <t>Municipal Transient Room**</t>
  </si>
  <si>
    <t>**Tax is collected locally</t>
  </si>
  <si>
    <t>Changes to other tax rates with an effective date of 01/01/2009:</t>
  </si>
  <si>
    <t>HH</t>
  </si>
  <si>
    <t>TN</t>
  </si>
  <si>
    <t>†† Rate Decrease</t>
  </si>
  <si>
    <t>Hideout</t>
  </si>
  <si>
    <t>26-020</t>
  </si>
  <si>
    <t>Municipal transient room</t>
  </si>
  <si>
    <t>1-Tax is collected locally</t>
  </si>
  <si>
    <t>Changes to other tax rates with an effective date of 04/01/2009:</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</si>
  <si>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</si>
  <si>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</si>
  <si>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</si>
  <si>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</si>
  <si>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</si>
  <si>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</si>
  <si>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</si>
  <si>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</si>
  <si>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</si>
  <si>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</si>
  <si>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</si>
  <si>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</si>
  <si>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</si>
  <si>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</si>
  <si>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Changes to other tax rates with an effective date of 10/01/2009:</t>
  </si>
  <si>
    <t>1-Tax is collected locally.  Originally imposed January 1, 1998.</t>
  </si>
  <si>
    <t>Changes to other tax rates with an effective date of 01/01/2010</t>
  </si>
  <si>
    <t>Changes to other tax rates with an effective date of 04/01/2010</t>
  </si>
  <si>
    <t>Changes to other tax rates with an effective date of 07/01/2010</t>
  </si>
  <si>
    <t>Changes to other tax rates with an effective date of 10/01/2010</t>
  </si>
  <si>
    <t>04-ALL</t>
  </si>
  <si>
    <t>Tourism Restaurant</t>
  </si>
  <si>
    <t>21-ALL</t>
  </si>
  <si>
    <t>Changes to other tax rates with an effective date of 01/01/2011</t>
  </si>
  <si>
    <t>Changes to other tax rates with an effective date of 04/01/2011</t>
  </si>
  <si>
    <t>Santaquin South</t>
  </si>
  <si>
    <t>12-050</t>
  </si>
  <si>
    <t>Changes to other tax rates with an effective date of 07/01/2011</t>
  </si>
  <si>
    <t>House Bill 82 repealed the option for counties, cities and towns to collect their own transient room taxes.</t>
  </si>
  <si>
    <t>Effective July 1, 2011, the Tax Commission will collect and distribute all transient room taxes, including municipal transient room tax.</t>
  </si>
  <si>
    <t>06-300</t>
  </si>
  <si>
    <t>Camp Williams South</t>
  </si>
  <si>
    <t>25-300</t>
  </si>
  <si>
    <t>Hill AFB City</t>
  </si>
  <si>
    <t>18-300</t>
  </si>
  <si>
    <t>Camp Williams City</t>
  </si>
  <si>
    <t>(Salt Lake County)</t>
  </si>
  <si>
    <t>(Utah County)</t>
  </si>
  <si>
    <t>(Davis County)</t>
  </si>
  <si>
    <t>09-500</t>
  </si>
  <si>
    <t>The following taxing jurisdictions were created under the Military Installation Development Authority.  These are not incorporated cities and
 may overlap existing city and/or county boundaries.</t>
  </si>
  <si>
    <t>The following cities or towns previously collected municipal transient room tax locally.  Upon notification from these municipalities, the Tax Commission has added these taxes to our current rate charts.</t>
  </si>
  <si>
    <t>06-301</t>
  </si>
  <si>
    <t>06-302</t>
  </si>
  <si>
    <t>Hill AFB Clearfield</t>
  </si>
  <si>
    <t>Hill AFB Sunset</t>
  </si>
  <si>
    <t>Hill AFB Riverdale</t>
  </si>
  <si>
    <t>Hill AFB Roy</t>
  </si>
  <si>
    <t>29-300</t>
  </si>
  <si>
    <t>29-301</t>
  </si>
  <si>
    <t>Changes to other tax rates with an effective date of 10/01/2011</t>
  </si>
  <si>
    <t>Ceased to exist as a taxing jurisdiction.</t>
  </si>
  <si>
    <t>TL**</t>
  </si>
  <si>
    <t>ET</t>
  </si>
  <si>
    <t>†††</t>
  </si>
  <si>
    <t>††† Rate decrease</t>
  </si>
  <si>
    <t>Changes to other tax rates with an effective date of 01/01/2012</t>
  </si>
  <si>
    <r>
      <t>Municipal transient room</t>
    </r>
    <r>
      <rPr>
        <b/>
        <vertAlign val="superscript"/>
        <sz val="10"/>
        <rFont val="Arial"/>
        <family val="2"/>
      </rPr>
      <t>1</t>
    </r>
  </si>
  <si>
    <r>
      <t>HB 238</t>
    </r>
    <r>
      <rPr>
        <sz val="10"/>
        <rFont val="Arial"/>
        <family val="2"/>
      </rPr>
      <t xml:space="preserve"> reduces the maximum Municipal Telecommunications License Tax rate from 4.0% to 3.5% effective July 1, 2007.</t>
    </r>
  </si>
  <si>
    <r>
      <t>HB 119</t>
    </r>
    <r>
      <rPr>
        <sz val="10"/>
        <rFont val="Arial"/>
        <family val="2"/>
      </rPr>
      <t xml:space="preserve"> reduces the emergency service telephone charge from $0.65 to $0.61 per telephone line and also reduces the statewide unified E-911 service fee from $0.13 to $0.08 per telephone line.  The total emergency service telephone fee (including Poison Control) is $0.76 per telephone line.</t>
    </r>
  </si>
  <si>
    <t>Bluffdale South</t>
  </si>
  <si>
    <t>No new taxes imposed.</t>
  </si>
  <si>
    <t>Changes to other tax rates with an effective date of 04/01/2012</t>
  </si>
  <si>
    <t>The rates for municipal telecommunications (TL) and municipal energy (ET) for Camp Williams City (18-300) have been removed.  These taxes were not imposed by the Military Installation
Development Authority.</t>
  </si>
  <si>
    <t>25-010</t>
  </si>
  <si>
    <t>Bluffdale City has annexed a portion of unincorporated Utah County.  The new entity will be Bluffdale South (25-010).</t>
  </si>
  <si>
    <t>Changes to combined sales and use tax rates with an effective date of 01/01/2012:</t>
  </si>
  <si>
    <t>Changes to combined sales and use tax rates with an effective date of 10/01/2011:</t>
  </si>
  <si>
    <t>Public Transit*</t>
  </si>
  <si>
    <t>Ceased as a taxing jurisdiction</t>
  </si>
  <si>
    <t>*This county-wide tax replaces the public transit tax imposed by several municipalities in Utah County.</t>
  </si>
  <si>
    <t>Changes to combined sales and use tax rates with an effective date of 07/01/2011:</t>
  </si>
  <si>
    <t>Public Transit</t>
  </si>
  <si>
    <t>Changes to combined sales and use tax rates with an effective date of 04/01/2011:</t>
  </si>
  <si>
    <t>Additional Resort Community Tax</t>
  </si>
  <si>
    <t>Arts &amp; Zoo</t>
  </si>
  <si>
    <t>Changes to combined sales and use tax rates with an effective date of 01/01/2011:</t>
  </si>
  <si>
    <t>City or Town Option Tax</t>
  </si>
  <si>
    <t>Changes to combined sales and use tax rates with an effective date of 10/01/2010:</t>
  </si>
  <si>
    <t>Resort Communities Tax</t>
  </si>
  <si>
    <t>Changes to combined sales and use tax rates with an effective date of 07/01/2010:</t>
  </si>
  <si>
    <t>Changes to combined sales and use tax rates with an effective date of 04/01/2010:</t>
  </si>
  <si>
    <t>Highways tax</t>
  </si>
  <si>
    <t>Rural hospital (repealed)</t>
  </si>
  <si>
    <t>Arts &amp; zoo</t>
  </si>
  <si>
    <t>Changes to combined sales and use tax rates with an effective date of 01/01/2010:</t>
  </si>
  <si>
    <t>Changes to combined sales and use tax rates with an effective date of 10/01/2009:</t>
  </si>
  <si>
    <t>Changes to combined sales and use tax rates with an effective date of 07/01/2009:</t>
  </si>
  <si>
    <t>Highways</t>
  </si>
  <si>
    <t>Changes to combined sales and use tax rates with an effective date of 04/01/2009:</t>
  </si>
  <si>
    <r>
      <t>Hideout</t>
    </r>
    <r>
      <rPr>
        <vertAlign val="superscript"/>
        <sz val="10"/>
        <rFont val="Arial"/>
        <family val="2"/>
      </rPr>
      <t>1</t>
    </r>
  </si>
  <si>
    <t>Local option sales and use</t>
  </si>
  <si>
    <t>Mass transit</t>
  </si>
  <si>
    <t>Duchesne</t>
  </si>
  <si>
    <t>1-New town</t>
  </si>
  <si>
    <t>Changes to combined sales and use tax rates with an effective date of 01/01/2009:</t>
  </si>
  <si>
    <t>wwww  The state sales tax rate has been increased from 4.65% to 4.70%.  wwww</t>
  </si>
  <si>
    <t>County of the Second Class Airport, Highway and Public Transit</t>
  </si>
  <si>
    <t>City or Town Option</t>
  </si>
  <si>
    <t>Changes to combined sales and use tax rates with an effective date of 10/01/2008:</t>
  </si>
  <si>
    <t>Local Option</t>
  </si>
  <si>
    <t>Changes to combined sales and use tax rates with an effective date of 07/01/2008:</t>
  </si>
  <si>
    <t>*</t>
  </si>
  <si>
    <t>Additional Mass Transit</t>
  </si>
  <si>
    <t>Mass Transit</t>
  </si>
  <si>
    <t>06-ALL</t>
  </si>
  <si>
    <t>Supplemental State Sales &amp; Use</t>
  </si>
  <si>
    <t>* Monticello City no longer imposes the resort community sales and use tax.</t>
  </si>
  <si>
    <t>Changes to combined sales and use tax rates with an effective date of 04/01/2008:</t>
  </si>
  <si>
    <t>03-ALL</t>
  </si>
  <si>
    <t>County Option for Transportation</t>
  </si>
  <si>
    <t>Highway</t>
  </si>
  <si>
    <t>Changes to combined sales and use tax rates with an effective date of 01/01/2008:</t>
  </si>
  <si>
    <t>The state sales tax rate has been reduced from 4.75% to 4.65%.</t>
  </si>
  <si>
    <t>The tax on food and food ingredients has been reduced to 3.0% statewide.  This includes the state rate of 1.75%, local option rate of 1.0% and county option rate of 0.25%.</t>
  </si>
  <si>
    <t>Other changes:</t>
  </si>
  <si>
    <t>Bryce Canyon (New city)</t>
  </si>
  <si>
    <t>Resort Communities</t>
  </si>
  <si>
    <t>County Option</t>
  </si>
  <si>
    <t>14-ALL</t>
  </si>
  <si>
    <t>County Option for Highways, Fixed Guideways or Systems for Public Transit</t>
  </si>
  <si>
    <t>Brigham City</t>
  </si>
  <si>
    <t>18-ALL</t>
  </si>
  <si>
    <t>Snyderville Basin</t>
  </si>
  <si>
    <t>Tooele</t>
  </si>
  <si>
    <t>Highway Tax</t>
  </si>
  <si>
    <t>Changes to combined sales and use tax rates with an effective date of 10/01/2007:</t>
  </si>
  <si>
    <t>Changes to combined sales and use tax rates with an effective date of 07/01/2007:</t>
  </si>
  <si>
    <t>Changes to combined sales and use tax rates with an effective date of 04/01/2007:</t>
  </si>
  <si>
    <t>Municipal Arts &amp; Zoo</t>
  </si>
  <si>
    <t xml:space="preserve">Daniel </t>
  </si>
  <si>
    <t>Local option sales and use (newly incorporated town)</t>
  </si>
  <si>
    <t>05-ALL</t>
  </si>
  <si>
    <t>Rural Hospital</t>
  </si>
  <si>
    <t>Changes to combined tax rates with an effective date of 10/01/2006:</t>
  </si>
  <si>
    <t>Midway City,  Wasatch County has adopted and imposed the Resort Communities Tax at the rate of 1%.</t>
  </si>
  <si>
    <t>Changes to combined tax rates with an effective date of 07/01/2006:</t>
  </si>
  <si>
    <t>None.</t>
  </si>
  <si>
    <t>Changes to combined tax rates with an effective date of 04/01/2006:</t>
  </si>
  <si>
    <t>The following cities and towns have adopted the Zoo, Arts &amp; Park tax at the rate of 0.1%.</t>
  </si>
  <si>
    <t>Cedar City (11-003)</t>
  </si>
  <si>
    <t>Brian Head (11-028)</t>
  </si>
  <si>
    <t>Roosevelt (07-019)</t>
  </si>
  <si>
    <t>Orem (25-083)</t>
  </si>
  <si>
    <t>Redmond (21-033)</t>
  </si>
  <si>
    <t>Salina (21-035)</t>
  </si>
  <si>
    <t>Aurora (21-002)</t>
  </si>
  <si>
    <t>Changes to the combined rate with an effective date of 01/01/2006:</t>
  </si>
  <si>
    <t>Changes to the combined rate with an effective date of 10/01/2005:</t>
  </si>
  <si>
    <t>Changes to the combined rate with an effective date of 07/01/2005:</t>
  </si>
  <si>
    <t>Central Valley (21-007) new city has imposed the 1.0% local option sales and use tax.</t>
  </si>
  <si>
    <t>Fairfield (25-035) new city has imposed the 1.0% local option sales and use tax.</t>
  </si>
  <si>
    <t>Cottonwood Heights (18-020) new city has imposed the 1.0% local option sales and use tax.</t>
  </si>
  <si>
    <t>Taxes Imposed or Adopted with an effective date of 04/01/2005:</t>
  </si>
  <si>
    <t xml:space="preserve">Weber County (29-ALL) has imposed the zoo, arts and parks tax at the rate of 1/10%. </t>
  </si>
  <si>
    <t xml:space="preserve">Tooele City (23-048) has imposed the zoo, arts and parks tax at the rate of 1/10%. </t>
  </si>
  <si>
    <t>Apple Valley (27-002) recently incorporated as a town and has implemeted the local option sales and use tax at a rate of 1.0%.</t>
  </si>
  <si>
    <t>Apple Valley (27-002) has implemeted the municipal energy sales and use tax at a rate of 1.5%.</t>
  </si>
  <si>
    <t>Taxes Imposed or Adopted with an effective date of 01/01/2005:</t>
  </si>
  <si>
    <t>Utah County has decreased its tourism tax on prepared foods from 1.0% to 0.9%.</t>
  </si>
  <si>
    <t>Hanksville Town has imposed the Municipal Transient Room tax effective January 1, 2005 at the rate of 1% on taxable rents.  (Cnty/City code 28-005)</t>
  </si>
  <si>
    <t>Davis, Duchesne and Emery Counties will begin collecting their transient room tax locally beginning January 1, 2005.</t>
  </si>
  <si>
    <t>Taxes Imposed or Adopted with an effective date of 10/01/2004:</t>
  </si>
  <si>
    <t>The City of Milford has increased its municipal energy sales and use tax rate to 6%.</t>
  </si>
  <si>
    <t>Milford City has imposed the Municipal Transient Room tax effective October 1, 2004 at the rate of 1% on taxable rents.  (Cnty/City code 01-008)</t>
  </si>
  <si>
    <t>Corinne City has increased its municipal energy sales and use tax rate to 4%.</t>
  </si>
  <si>
    <t>Taxes Imposed or Adopted with an effective date of 07/01/2004:</t>
  </si>
  <si>
    <t>Beginning July 1, 2004, Utah County will begin administering the 3.0% transient room tax collections as provided for in Utah Code 59-12-302 (1).</t>
  </si>
  <si>
    <t>Summit County has created the Snyderville Basin Public Transit District (County/City Code 22-900) and has imposed a 0.25% publict transit tax for this district.  The district generally includes</t>
  </si>
  <si>
    <t>all of the Park City School District, excluding Park City Municipal Corporation.</t>
  </si>
  <si>
    <t>Alta Town has adopted the additional resort community tax at a rate of .5%.  This increases the resort community tax in Alta to an overall rate of 1.5%.</t>
  </si>
  <si>
    <t>The City of South Salt Lake has increased its municipal energy sales and use tax rate to 6%.</t>
  </si>
  <si>
    <t>The resort tax (RR) is now included in the combined sales and use tax rate.  This tax will now be reported and paid with the sales and use taxes and not on a separate return.</t>
  </si>
  <si>
    <t>Taxes Imposed or Adopted with an effective date of 04/01/2004:</t>
  </si>
  <si>
    <t>Utah County has imposed the tourism tax at the rate of 7.0% on rentals of motor vehicles of 30 days or less.</t>
  </si>
  <si>
    <t>Taxes Imposed or Adopted with an effective date of 01/01/2004:</t>
  </si>
  <si>
    <t>Layton City has imposed the Municipal Transient Room tax effective January 1, 2004 at the rate of 1% on taxable rents.  (Cnty/City code 06-030)</t>
  </si>
  <si>
    <t>Draper City (Salt Lake County) has annexed a portion of Utah County.  The new jurisdiction will be Draper City South.  (Cnty/City code 25-029)</t>
  </si>
  <si>
    <t>Park City (Summit County) has annexed a portion of Wasatch County.  The new jurisdiction will be Park City East.  (Cnty/City code 26-013)</t>
  </si>
  <si>
    <t>Taxes Imposed or Adopted with an effective date of 10/01/2003:</t>
  </si>
  <si>
    <t>The Town Option tax for Snowville (02-100) will now be included in the combined sales and use tax rate.  The combined sales and use tax rate in Snowville is now 7.00%.  (This is not a new tax, but rather</t>
  </si>
  <si>
    <t>a change in the method this tax is reported to the Tax Commission.)</t>
  </si>
  <si>
    <t>Taxes Imposed or Adopted with an effective date of 07/01/2003:</t>
  </si>
  <si>
    <t>Tooele City has imposed the Municipal Transient Room tax effective July 1, 2003 at the rate of 1% on taxable rents.  (Cnty/City code 23-048)</t>
  </si>
  <si>
    <t>Taxes Imposed or Adopted with an effective date of 04/01/2003:</t>
  </si>
  <si>
    <t>The portion of Green River City located in Grand County has been annexed into Emery County.  Affected businesses will begin collecting taxes at rates imposed by Green River</t>
  </si>
  <si>
    <t>and Emery County.  Businesses collecting transient room taxes will now remit those taxes to the State Tax Commission, rather than to Grand County.</t>
  </si>
  <si>
    <t>Cache County has adopted and imposed a one tenth of one percent (1/10 of 1%) recreational facilities and botanical, cultural and zoological organizations tax as authorized by Title 59, Chapter 12, Section</t>
  </si>
  <si>
    <t>701, Utah Code Annotated. The ordinance provides for the performance by the State Tax Commission of all functions incident to the administration, operation, and collection of the tax. The Cache County</t>
  </si>
  <si>
    <t>ordinance shall become effective as of April 1, 2003. The tax is imposed within the incorporated and unincorporated areas of Cache County.</t>
  </si>
  <si>
    <t>Taxes Imposed or Adopted with an effective date of 10/01/2002:</t>
  </si>
  <si>
    <t>Santa Clara City has imposed the Municipal Transient Room tax effective October 1, 2002 at the rate of 1% on taxable rents.  (Cnty/City code 27-021)</t>
  </si>
  <si>
    <t>Taxes Imposed or Adopted with an effective date of 07/01/2002:</t>
  </si>
  <si>
    <t>Orderville Town, Kane County has adopted and imposed the Resort Communities Tax at the rate of 1%, subject to exemptions</t>
  </si>
  <si>
    <t>provided for in Section 59-12-104.  In addition, the Resort Communities Tax exempts wholesale sales and sales of single items for which</t>
  </si>
  <si>
    <t>consideration paid is $2,500 or more. The ordinance becomes effective as of July 1, 2002.</t>
  </si>
  <si>
    <t>Taxes Imposed or Adopted with an effective date of 04/01/2002:</t>
  </si>
  <si>
    <t>Garden City, Rich County has adopted and imposed the Resort Communities Tax at the rate of 1%, subject to exemptions</t>
  </si>
  <si>
    <t>consideration paid is $2,500 or more. The ordinance becomes effective as of April 1, 2002.</t>
  </si>
  <si>
    <t>Taxes Imposed or Adopted with an effective date of 01/01/2002:</t>
  </si>
  <si>
    <t>Taxes Imposed or Adopted with an effective date of 10/01/2001:</t>
  </si>
  <si>
    <t>American Fork (25-002) has increased its municipal energy sales and use tax rate from 5% to 6%.</t>
  </si>
  <si>
    <t>North Logan (03-049) has adopted the municipal energy sales and use tax at a rate of 3%.</t>
  </si>
  <si>
    <t>Wellington (04-053) has adopted the municipal energy sales and use tax at a rate of 6%.</t>
  </si>
  <si>
    <t>Taxes Imposed or Adopted with an effective date of 07/01/2001:</t>
  </si>
  <si>
    <t>Beaver County has imposed the tourism restaurant tax effective July 1, 2001 as authorized under section 59-12-603(1)(b) at the rate of 1% on sales of prepared foods.  This tax applies to all cities in</t>
  </si>
  <si>
    <t>the county.</t>
  </si>
  <si>
    <t>Summit County has adopted and imposed a one tenth of one percent (1/10 of 1%) recreational facilities and botanical, cultural</t>
  </si>
  <si>
    <t>and zoological organizations tax as authorized by Title 59, Chapter 12, Section 701, Utah Code Annotated. The ordinance provides</t>
  </si>
  <si>
    <t>for the performance by the State Tax Commission of all functions incident to the administration, operation, and collection of the</t>
  </si>
  <si>
    <t>tax. The Summit County ordinance shall become effective as of July 1, 2001. The tax is imposed within the incorporated and</t>
  </si>
  <si>
    <t>unincorporated areas of Summit County.</t>
  </si>
  <si>
    <t>Taxes Imposed or Adopted with an effective date of 04/01/2001:</t>
  </si>
  <si>
    <t>Hooper City (29-018), incorporated November 17, 2000, has imposed the 1% local option sales and use tax.</t>
  </si>
  <si>
    <t>Ivins Town (27-010) has increased its municipal energy sales and use tax rate from 3.0% to 4.5%.</t>
  </si>
  <si>
    <t>The following Cache County localities have imposed the mass transit tax at 1/4%:</t>
  </si>
  <si>
    <t>Hyrum (03-033)</t>
  </si>
  <si>
    <t>Nibley (03-098)</t>
  </si>
  <si>
    <t>Millville (03-044)</t>
  </si>
  <si>
    <t>Providence (03-056)</t>
  </si>
  <si>
    <t>River Heights (03-060)</t>
  </si>
  <si>
    <t>North Logan (03-049)</t>
  </si>
  <si>
    <t>Hyde Park (03-032)</t>
  </si>
  <si>
    <t>Smithfield (03-062)</t>
  </si>
  <si>
    <t>Richmond (03-059)</t>
  </si>
  <si>
    <t>Cache Valley Transit (03-900) (This is an area of unincorporated Cache County defined as 3/4 of one mile on either side of the highway centerline</t>
  </si>
  <si>
    <t>which connects the nine municipalities.)</t>
  </si>
  <si>
    <r>
      <t xml:space="preserve">The following three counties, including all cities and towns in each county, have imposed the </t>
    </r>
    <r>
      <rPr>
        <b/>
        <i/>
        <u/>
        <sz val="10"/>
        <rFont val="Arial"/>
        <family val="2"/>
      </rPr>
      <t>additional</t>
    </r>
    <r>
      <rPr>
        <b/>
        <u/>
        <sz val="10"/>
        <rFont val="Arial"/>
        <family val="2"/>
      </rPr>
      <t xml:space="preserve"> 1/4% mass transit tax to fund a fixed guideway</t>
    </r>
  </si>
  <si>
    <t>and expanded public transportation system:</t>
  </si>
  <si>
    <t>Davis County (06-ALL)</t>
  </si>
  <si>
    <t>Salt Lake County (18-ALL)</t>
  </si>
  <si>
    <t>Weber County (29-ALL)</t>
  </si>
  <si>
    <t>Taxes Imposed or Adopted with an effective date of 01/01/2001:</t>
  </si>
  <si>
    <t>Wellington City (04-053) has adopted the 1/4% Highways tax effective January 1, 2001 as authorized under section 59-12-1001.</t>
  </si>
  <si>
    <t>Tooele County has imposed the county option tax effective January 1, 2001 as authorized under section 59-12-1101.  This tax applies to all cities in the county.</t>
  </si>
  <si>
    <t>Taxes Imposed or Adopted with an effective date of 10/01/2000:</t>
  </si>
  <si>
    <t>Brigham City has imposed the Municipal Transient Room tax effective October 1, 2000 at the rate of 1% on taxable rents.  (Cnty/City code 02-017)</t>
  </si>
  <si>
    <t>Morgan County has adopted and imposed a seven percent (7%) tax on all short-term leases and rentals of motor vehicles not exceeding 30 days. The tax applies to all businesses within the incorporated and unincorporated areas of Morgan County.The ordinance provides for the performance by the State Tax Commission of all functions incident to the administration, operation and collection of the tax. The Morgan County ordinance shall become effective as of October 1, 2000.</t>
  </si>
  <si>
    <t>Taxes Imposed or Adopted with an effective date of 07/01/2000:</t>
  </si>
  <si>
    <t>Marriott-Slaterville City has imposed the Municipal Transient Room tax effective July 1, 2000 at the rate of 1% on taxable rents.  (Cnty/City code 29-022)</t>
  </si>
  <si>
    <t>Taxes Imposed or Adopted with an effective date of 04/01/2000:</t>
  </si>
  <si>
    <t>Springdale Town has imposed the Municipal Transient Room tax effective April 1, 2000 at the rate of 1% on taxable rents.  (Cnty/City code 27-023)</t>
  </si>
  <si>
    <t>Holladay City has imposed the Municipal Transient Room tax effective April 1, 2000 at the rate of 1% on taxable rents.  (Cnty/City code 18-065)</t>
  </si>
  <si>
    <t>Roosevelt City imposed the Municipal Transient Room tax on October 1, 1999 at the rate of 1.5% on taxable rents and has been collecting this tax locally.  Effective April 1, 2000, this tax will be collected by the Tax Commission.   (Cnty/City code 07-019)</t>
  </si>
  <si>
    <t>Garfield County has adopted the Rural Hospital Tax at a rate of 1% to become effective as of April 1, 2000.</t>
  </si>
  <si>
    <t>Uintah County has adopted the Rural Hospital Tax at a rate of 0.4% (4/10%) to become effective as of April 1, 2000.</t>
  </si>
  <si>
    <t>Taxes Imposed or Adopted with an effective date of 01/01/2000:</t>
  </si>
  <si>
    <t>The City of Holladay in Salt Lake County was incorporated November 29, 1999.  It has adopted the 1% local option sales and use tax in accordance with section 59-12-201, et seq.</t>
  </si>
  <si>
    <t>The City of Springville has imposed the Municipal Transient Room tax at the rate of 1.5% on taxable rents.   Section 59-12-354 provides that "a municipality imposing a transient room tax...may collect the tax and is not required to transmit revenues...to the commission; or contract with the commission to collect the tax." This change will commence and take effect as of January 1, 2000.  Springville will collect this tax locally.</t>
  </si>
  <si>
    <t>Midway City has imposed the Municipal Transient Room tax effective January 1, 2000 at the rate of 1% on taxable rents.  (Cnty/City code 26-011)</t>
  </si>
  <si>
    <t>Taxes Imposed or Adopted with an effective date of 10/01/99:</t>
  </si>
  <si>
    <t>Sevier County has adopted and imposed a seven percent (7%) tax on all short-term leases and rentals of motor vehicles not exceeding 30 days. The tax applies to all businesses within the incorporated and unincorporated areas of Sevier County.The ordinance provides for the performance by the State Tax Commission of all functions incident to the administration, operation and collection of the tax. The Sevier County ordinance shall become effective as of October 1, 1999.</t>
  </si>
  <si>
    <t>Lindon City has imposed the Municipal Transient Room tax effective October 1, 1999 at the rate of 1% on taxable rents.  (Cnty/City code 25-070)</t>
  </si>
  <si>
    <t>Roosevelt City has imposed the Municipal Transient Room tax at the rate of 1.5% on taxable rents.   Section 59-12-354 provides that "a municipality imposing a transient room tax...may collect the tax and is not required to transmit revenues...to the commission; or contract with the commission to collect the tax." This change will commence and take effect as of October 1, 1999.</t>
  </si>
  <si>
    <t>Taxes Imposed or Adopted with an effective date of 07/01/99:</t>
  </si>
  <si>
    <t>Gunnison City (20-014) has adopted the 1/4% Highways tax effective July 1, 1999 as authorized under section 59-12-1001.</t>
  </si>
  <si>
    <t>The Town of Herriman in Salt Lake County was incorporated June 1, 1999.  It has adopted the 1% local option sales and use tax in accordance with section 59-12-201, et seq.</t>
  </si>
  <si>
    <t>The City of Marriott-Slaterville in Weber County was incorporated August 4, 1998.  It has adopted the 1% local option sales and use tax in accordance with section 59-12-201, et seq.</t>
  </si>
  <si>
    <t>Taxes Imposed or Adopted with an effective date of 04/01/99:</t>
  </si>
  <si>
    <t>Washington City (27-027) and Ivins Town (27-010) have adopted the 1/4% Highways tax effective April 1, 1999 as authorized under section 59-12-1001.</t>
  </si>
  <si>
    <t xml:space="preserve">The Town of Springdale has increased the Resort Communities Tax from 1% to 1.5% effective April 1, 1999 in accordance with section 59-12-402.  </t>
  </si>
  <si>
    <t>The Town of Hanksville in Wayne County was incorporated January 6, 1999.  It has adopted the 1% local option sales and use tax in accordance with section 59-12-201, et seq.</t>
  </si>
  <si>
    <t>Taxes Imposed or Adopted with an effective date of 01/01/99:</t>
  </si>
  <si>
    <t>The following municipalities have adopted the 1/4% Highways tax effective January 1, 1999 as authorized under section 59-12-1001:</t>
  </si>
  <si>
    <t>Santa Clara (27-021)</t>
  </si>
  <si>
    <t>St. George (27-020)</t>
  </si>
  <si>
    <t>LaVerkin (27-011)</t>
  </si>
  <si>
    <t>Hurricane (27-008)</t>
  </si>
  <si>
    <t>Vernal (24-024)</t>
  </si>
  <si>
    <t>Price (04-035)</t>
  </si>
  <si>
    <t>Heber City (26-008)</t>
  </si>
  <si>
    <t>Additional Short Term Leasing - 4%:</t>
  </si>
  <si>
    <t>Davis, Salt Lake, Washington, and Weber Counties have adopted and imposed the additional  four percent (4%) tax on all short-term leases and rentals of motor vehicles not exceeding 30 days. The tax applies to all businesses within the incorporated and unincorporated areas of these counties.  The ordinances provide for the performance by the State Tax Commission of all functions incident to the administration, operation and collection of the tax. The ordinances shall become effective as of January 1, 1999.</t>
  </si>
  <si>
    <t>West Bountiful City (06-061) adopted the municipal transient room tax at a rate of 1.5% effective January 1, 1999.  West Bountiful has collected this tax locally and will continue to collect locally.</t>
  </si>
  <si>
    <t>Taxes Imposed or Adopted with an effective date of 10/01/98:</t>
  </si>
  <si>
    <t>The following municipalities have imposed the municipal transient room tax at a rate of 1% and have elected to have the Tax Commision administer this tax.</t>
  </si>
  <si>
    <t xml:space="preserve">   Blanding, San Juan County  (Cnty/City code 19-002)</t>
  </si>
  <si>
    <t xml:space="preserve">   Monticello, San Juan County  (Cnty/City code 19-009)</t>
  </si>
  <si>
    <t xml:space="preserve">   Orem, Utah County  (Cnty/City code 25-083)</t>
  </si>
  <si>
    <t>Heber City, Wasatch County previously adopted the municipal transient room tax at a rate of 1%.  Originally, the tax was collected locally.    Effective 10/01/98, the Tax Commission will administer this tax.</t>
  </si>
  <si>
    <t>Ephraim City has adopted the 1/4% Highways tax effective October 1, 1998 as authorized under section 59-12-1001.</t>
  </si>
  <si>
    <t>Washington County has adopted and imposed a three percent (3%) tax on all short-term leases and rentals of motor vehicles not exceeding 30 days. The tax applies to all businesses within the incorporated and unincorporated areas of Washington County.  The ordinance provides for the performance by the State Tax Commission of all functions incident to the administration, operation and collection of the tax. The Washington County ordinance shall become effective as of October 1, 1998.</t>
  </si>
  <si>
    <t>Taxes Imposed or Adopted with an effective date of 07/01/98:</t>
  </si>
  <si>
    <t>Two towns have adopted the local option sales and use tax at a rate of 1%.  They are:</t>
  </si>
  <si>
    <t xml:space="preserve">   Rocky Ridge, Juab County   (Cnty/City code 12-030)</t>
  </si>
  <si>
    <t xml:space="preserve">   New Harmony, Washington County   (Cnty/City code 27-015)</t>
  </si>
  <si>
    <t>South Salt Lake City has imposed the Municipal Transient Room tax effective July 1, 1998 at the rate of 1% on taxable rents.  (Cnty/City code 18-139)</t>
  </si>
  <si>
    <t>Green River City, including East Green River has imposed the Municipal Transient Room tax effective July 1, 1998 at the rate of 1% on taxable rents.  (Cnty/City codes 08-011 and 10-025)</t>
  </si>
  <si>
    <t>The town of Boulder, Garfield County has adopted and imposed the Resort Communities Tax at the rate of 1%, subject to exemptions</t>
  </si>
  <si>
    <t>consideration paid is $2,500 or more. The ordinance becomes effective as of July 1, 1998.</t>
  </si>
  <si>
    <t>Taxes Imposed or Adopted with an effective date of 04/01/98:</t>
  </si>
  <si>
    <t>Snowville Town has imposed the new Town Option Sales and Use tax authorized by the Utah State Legislature effective April 1, 1998.</t>
  </si>
  <si>
    <t>The new town of Saratoga Springs, Utah County (Cnty/City Code 25-098) adopted the local  option sales and use tax effective April 1, 1998.</t>
  </si>
  <si>
    <t>Price City has imposed the Municipal Transient Room tax effective April 1, 1998 at the rate of 1% on taxable rents.</t>
  </si>
  <si>
    <t>The following municipalities have adopted the 1/4% Highways tax effective April 1, 1998 as authorized under section 59-12-1001:</t>
  </si>
  <si>
    <t>Green River (Including East Green River)</t>
  </si>
  <si>
    <t>The City of Salina has imposed the Municipal Transient Room tax at the rate of 1% on taxable rents.   Section 59-12-354</t>
  </si>
  <si>
    <t>provides that "a municipality imposing a transient room tax...may collect the tax and is not required to transmit revenues...to the commission; or</t>
  </si>
  <si>
    <t>contract with the commission to collect the tax." This change will commence and take effect as of April 1, 1998.</t>
  </si>
  <si>
    <t>The city of Green River (including East Green River) has adopted and imposed the Resort Communities Tax at the rate of 1.5%, subject to exemptions</t>
  </si>
  <si>
    <t>consideration paid is $2,500 or more. The ordinances become effective as of April 1, 1998.</t>
  </si>
  <si>
    <t>Ivins Town (27-010) adopted the municipal transient room tax at a rate of 1.0% effective April 1, 1998.  Ivins has collected this tax locally and will continue to collect locally.</t>
  </si>
  <si>
    <t>Taxes Imposed or Adopted with an effective date of 01/01/98:</t>
  </si>
  <si>
    <t>The Heber City Council has elected to impose a new Municipality Transient Room Tax ordinance that provides for the collection of the</t>
  </si>
  <si>
    <t>Transient Room Tax by Heber City directly as authorized under section 59-12-354 of the Utah State Code. Section 59-12-354</t>
  </si>
  <si>
    <t>states that "a municipality imposing a transient room tax...may collect the tax and is not required to transmit revenues...to the commission; or</t>
  </si>
  <si>
    <t>contract with the commission to collect the tax." This change will commence and take effect as of January 1, 1998.</t>
  </si>
  <si>
    <t>The Richfield City Council has elected to impose a new Municipality Transient Room Tax ordinance that provides for the collection of the</t>
  </si>
  <si>
    <t>Transient Room Tax by Richfield City directly as authorized under section 59-12-354 of the Utah State Code. Section 59-12-354</t>
  </si>
  <si>
    <t>The Moab City Council has elected to impose a new Municipality Transient Room Tax ordinance as authorized under</t>
  </si>
  <si>
    <t>section 59-12-354 of the Utah State Code at the rate of 1 1/2% on taxable rents.</t>
  </si>
  <si>
    <t>The following municipalities have adopted and imposed the Resort Communities Tax at the rates shown, subject to exemptions provided for</t>
  </si>
  <si>
    <t>in Section 59-12-104.  In addition, the Resort Communities Tax exempts wholesale sales and sales of single items for which</t>
  </si>
  <si>
    <t>consideration paid is $2,500 or more. The ordinances become effective as of January 1, 1998.</t>
  </si>
  <si>
    <t>The Town of Brian Head has increased the "Resort Communities Tax" from 1% to 1.5% effective January 1, 1998. It was passed and</t>
  </si>
  <si>
    <t>adopted by Brian Head on November 18, 1997.</t>
  </si>
  <si>
    <t>The following municipalities have adopted the 1/4% Highways tax effective January 1, 1998 as authorized under section 59-12-1001:</t>
  </si>
  <si>
    <t>Nephi City, Richfield City, Roosevelt City, Moab City and Brian Head Town</t>
  </si>
  <si>
    <r>
      <t xml:space="preserve">All counties in the state </t>
    </r>
    <r>
      <rPr>
        <b/>
        <i/>
        <u/>
        <sz val="10"/>
        <rFont val="Arial"/>
        <family val="2"/>
      </rPr>
      <t>except Emery, Kane, Millard and Tooele</t>
    </r>
    <r>
      <rPr>
        <b/>
        <sz val="10"/>
        <rFont val="Arial"/>
        <family val="2"/>
      </rPr>
      <t xml:space="preserve"> have adopted the County Option Sales and Use Tax</t>
    </r>
  </si>
  <si>
    <t>at the rate of one quarter of one percent (0.25%).</t>
  </si>
  <si>
    <t>Taxes Imposed or Adopted with an effective date of 10/1/97:</t>
  </si>
  <si>
    <t>Eagle Mountain Town imposed the 1% local option sales and use tax.</t>
  </si>
  <si>
    <t>Grand County has adopted and imposed a three percent (3%) tax on all short-term leases and rentals of motor vehicles not</t>
  </si>
  <si>
    <t>exceeding 30 days. The tax applies to all businesses within the incorporated and unincorporated areas of Grand County.</t>
  </si>
  <si>
    <t>The ordinance provides for the performance by the State Tax Commission of all functions incident to the administration, operation,</t>
  </si>
  <si>
    <t>and collection of the tax. The Grand County ordinance shall become effective as of October 1, 1997.</t>
  </si>
  <si>
    <t>Grand County has adopted and imposed a one percent (1%) tax on the sale of all prepared foods and beverages sold by</t>
  </si>
  <si>
    <t>restaurants within the incorporated and unincorporated areas of Grand County. The ordinance provides for the performance by</t>
  </si>
  <si>
    <t>the State Tax Commission of all functions incident to the administration, operation, and collection of the tax. The Grand County</t>
  </si>
  <si>
    <t>ordinance shall become effective as of October 1, 1997.</t>
  </si>
  <si>
    <t>Taxes Imposed or Adopted with an effective date of 7/1/97:</t>
  </si>
  <si>
    <t>The state portion of the sales tax rate decreased from 4.875% to 4.75%.</t>
  </si>
  <si>
    <t>A statewide tax of 2.5% will be imposed on short-term leases and rentals of motor vehicles not exceeding 30 days.</t>
  </si>
  <si>
    <t>Carbon County has adopted and imposed a one percent (1%) tax on the sale of all prepared foods and beverages sold by</t>
  </si>
  <si>
    <t>restaurants within the incorporated and unincorporated areas of Carbon County. The ordinance provides for the performance by</t>
  </si>
  <si>
    <t>the State Tax Commission of all functions incident to the administration, operation, and collection of the tax. The Carbon County</t>
  </si>
  <si>
    <t>ordinance shall become effective as of July 1, 1997.</t>
  </si>
  <si>
    <t>West Valley City (18-167) adopted the municipal transient room tax at a rate of 1.5% effective July 1, 1997.  West Valley has collected this tax locally and will continue to collect locally.</t>
  </si>
  <si>
    <t>Taxes Imposed or Adopted with an effective date of 4/1/97:</t>
  </si>
  <si>
    <t xml:space="preserve">     None</t>
  </si>
  <si>
    <t>Taxes Imposed or Adopted with an effective date of 1/1/97:</t>
  </si>
  <si>
    <t>On November 5, 1996, the municipalities of Brigham City, Perry City, and Willard City located in Box Elder County voted to be</t>
  </si>
  <si>
    <t>annexed to, and become part of the Utah Transit Authority public transit district. The mass transit tax of 1/4 of 1% will become</t>
  </si>
  <si>
    <t>effective January 1, 1997. The tax will fund public transportation systems. The combined Sales Tax Rate in these municipalites</t>
  </si>
  <si>
    <t>will be 6.125%.</t>
  </si>
  <si>
    <t>Salt Lake County has adopted and imposed a one tenth of one percent (1/10 of 1%) recreational facilities and botanical, cultural</t>
  </si>
  <si>
    <t>tax. The Salt Lake County ordinance shall become effective as of January 1, 1997. The tax is imposed within the incorporated and</t>
  </si>
  <si>
    <t>unincorporated areas of Salt Lake County.</t>
  </si>
  <si>
    <t>Taxes Imposed or Adopted with an effective date of 10/01/96:</t>
  </si>
  <si>
    <t>Uintah County has adopted and imposed a one tenth of one percent (1/10 of 1%) recreational facilities and botanical, cultural</t>
  </si>
  <si>
    <t>tax. The Uintah County ordinance shall become effective as of October 1, 1996. The tax is imposed within the incorporated and</t>
  </si>
  <si>
    <t>unincorporated areas of Uintah County.</t>
  </si>
  <si>
    <t>Kane County has adopted and imposed a one percent (1%) tax on the sale of all prepared foods and beverages sold by</t>
  </si>
  <si>
    <t>restaurants within the incorporated and unincorporated areas of Kane County. The ordinance provides for the performance by</t>
  </si>
  <si>
    <t>the State Tax Commission of all functions incident to the administration, operation, and collection of the tax. The Kane County</t>
  </si>
  <si>
    <t>ordinance shall become effective as of October 1, 1996.</t>
  </si>
  <si>
    <t>OLD COMMENTS (Not Printed):</t>
  </si>
  <si>
    <t>Taxes Imposed or Adopted with an effective date of 7/01/96:</t>
  </si>
  <si>
    <t>Taylorsville City has adopted an ordinance imposing the one percent municipal sales and use tax as authorized by</t>
  </si>
  <si>
    <t>the Sales and Use Tax Act, Chapter 12 of Title 59, Utah Code Annotated. The tax is levied upon every retail sale</t>
  </si>
  <si>
    <t>of tangible personal property, services, and meals made within the city of Taylorsville. The effective date of the</t>
  </si>
  <si>
    <t>ordinance is July 1, 1996. The ordinance also provides for the performance by the Utah State Tax Commission of</t>
  </si>
  <si>
    <t>all functions incident to the administration, operation, and collection of the tax. Previous to the ordinance, all businesses</t>
  </si>
  <si>
    <t>in the city of Taylorsville (incorporated 1995) have been remitting local sales taxes to Salt Lake County. Taylorsville has</t>
  </si>
  <si>
    <t>been assigned a county/city code of 18-142.</t>
  </si>
  <si>
    <t>Taxes Imposed or Adopted with an effective date of 4/01/96:</t>
  </si>
  <si>
    <t>Wayne County has adopted and imposed a one percent (1%) tax on the sale of all prepared foods and beverages sold by</t>
  </si>
  <si>
    <t>restaurants within the incorporated and unincorporated areas of Wayne County. The ordinance provides for the performance by</t>
  </si>
  <si>
    <t>the State Tax Commission of all functions incident to the administration, operation, and collection of the tax. The Wayne County</t>
  </si>
  <si>
    <t>ordinance shall become effective as of April 1, 1996.</t>
  </si>
  <si>
    <t>Taxes Imposed or Adopted with an effective date of 1/01/96:</t>
  </si>
  <si>
    <t>Weber County has adopted and imposed a three percent (3%) tax on all short-term leases and rentals of motor vehicles not</t>
  </si>
  <si>
    <t>exceeding 30 days. The tax applies to all businesses within the incorporated and unincorporated areas of Weber County.</t>
  </si>
  <si>
    <t>and collection of the tax. The Weber County ordinance shall become effective as of January 1, 1996.</t>
  </si>
  <si>
    <t>The Grand County Council has elected to impose a new Transient Room Tax ordinance that provides for the collection of the</t>
  </si>
  <si>
    <t>Transient Room Tax by Grand County directly as authorized under section 59-12-302 of the Utah State Code. Section 59-12-302</t>
  </si>
  <si>
    <t>states that "each county may collect the tax imposed by it and need not transmit it to the commission or contract with the</t>
  </si>
  <si>
    <t>commission to collect it." This change will commence and take effect as of January 1, 1996.</t>
  </si>
  <si>
    <t>Juab County has adopted and imposed a one percent (1%) tax on the sale of all prepared foods and beverages sold by</t>
  </si>
  <si>
    <t>restaurants within the incorporated and unincorporated areas of Juab County. The ordinance provides for the performance by</t>
  </si>
  <si>
    <t>the State Tax Commission of all functions incident to the administration, operation, and collection of the tax. The Juab County</t>
  </si>
  <si>
    <t>ordinance shall become effective as of January 1, 1996.</t>
  </si>
  <si>
    <t>Taxes Imposed or Adopted with an effective date of 10/01/95:</t>
  </si>
  <si>
    <t>Davis County has adopted and imposed a three percent (3%) tax on all short-term leases and rentals of motor vehicles not</t>
  </si>
  <si>
    <t>exceeding 30 days. The tax applies to all businesses within the incorporated and unincorporated areas of Davis County.</t>
  </si>
  <si>
    <t>and collection of the tax. The Davis County ordinance shall become effective as of October 1, 1995.</t>
  </si>
  <si>
    <t>Taxes Imposed or Adopted with an effective date of 7/01/95:</t>
  </si>
  <si>
    <t>Cedar Fort has adopted an ordinance imposing the one percent (1%) municipal sales and use tax as authorized by the Sales</t>
  </si>
  <si>
    <t>and Use Tax Act, Chapter 12 of Title 59, Utah Code Annotated. The tax is levied upon every retail sale of tangible personal</t>
  </si>
  <si>
    <t>property, services, and meals made within the Town of Cedar Fort. The effective date of the ordinance is July 1, 1995. The</t>
  </si>
  <si>
    <t>ordinance also provides for the performance by the State Tax Commission of all functions incident to the administration,</t>
  </si>
  <si>
    <t>operation, and collection of the tax. (Previous to the ordinance, all businesses in the Town of Cedar Fort were remitting local</t>
  </si>
  <si>
    <t>sales taxes to Utah County.) Cedar Fort has been assigned a county/city code of 25-019.</t>
  </si>
  <si>
    <t>Castle Valley has adopted an ordinance imposing the one percent (1%) municipal sales and use tax as authorized by the Sales</t>
  </si>
  <si>
    <t>property, services, and meals made within the Town of Castle Valley. The effective date of the ordinance is July 1, 1995. The</t>
  </si>
  <si>
    <t>operation, and collection of the tax. (Previous to the ordinance, all businesses in the Town of Castle Valley were remitting local</t>
  </si>
  <si>
    <t>sales taxes to Grand County.) Castle Valley has been assigned a county/city code of 10-005.</t>
  </si>
  <si>
    <t>Duchesne County has adopted and imposed a one percent (1%) tax on the sale of all prepared foods and beverages sold by</t>
  </si>
  <si>
    <t>restaurants within the incorporated and unincorporated areas of Duchesne County. The ordinance provides for the performance by</t>
  </si>
  <si>
    <t>the State Tax Commission of all functions incident to the administration, operation, and collection of the tax. The Duchesne County</t>
  </si>
  <si>
    <t>ordinance shall become effective as of July 1, 1995.</t>
  </si>
  <si>
    <t>Duchesne County has adopted and imposed a three percent (3%) tax on all short-term leases and rentals of motor vehicles not</t>
  </si>
  <si>
    <t>exceeding 30 days. The tax applies to all businesses within the incorporated and unincorporated areas of Duchesne County.</t>
  </si>
  <si>
    <t>and collection of the tax. The Duchesne County ordinance shall become effective as of July 1, 1995.</t>
  </si>
  <si>
    <t>Taxes Imposed or Adopted with an effective date of 4/01/95:  None</t>
  </si>
  <si>
    <t>Taxes Imposed or Adopted with an effective date of 1/1/95:</t>
  </si>
  <si>
    <t>On November 8, 1994, the municipalities of Spanish Fork, Mapleton, Payson, Salem and unincorporated Provo Canyon located</t>
  </si>
  <si>
    <t>in Utah County voted to be annexed to, and become part of the Utah Transit Authority public transit district. The mass transit</t>
  </si>
  <si>
    <t>tax of 1/4 of 1% will become effective January 1, 1995. The tax will fund public transportation systems. The combined Sales Tax</t>
  </si>
  <si>
    <t>Rate in these municipalities will be 6.125%.</t>
  </si>
  <si>
    <t>Beaver City has adopted the 1% Rural City Hospital Tax and the ordinance shall become effective as of January 1, 1995.</t>
  </si>
  <si>
    <t>Provo Canyon, located within unincorporated Utah County, has been assigned a county/city code of 25-093.</t>
  </si>
  <si>
    <t>Taxes Imposed or Adopted with an effective date of 10/01/94:  None</t>
  </si>
  <si>
    <t>Taxes Imposed or Adopted with an effective date of 7/01/94:</t>
  </si>
  <si>
    <t>Tooele County has adopted and imposed a one percent (1%) tax on the sale of all prepared foods and beverages sold by</t>
  </si>
  <si>
    <t>restaurants within the incorporated and unincorporated areas of Tooele County. The ordinance provides for the performance by</t>
  </si>
  <si>
    <t>the State Tax Commission of all functions incident to the administration, operation, and collection of the tax. The Tooele County</t>
  </si>
  <si>
    <t>ordinance shall become effective as of July 1, 1994.</t>
  </si>
  <si>
    <t>Daggett County has adopted and imposed a one percent (1%) tax on the sale of all prepared foods and beverages sold by</t>
  </si>
  <si>
    <t>restaurants within the incorporated and unincorporated areas of Daggett County. The ordinance provides for the performance by</t>
  </si>
  <si>
    <t>the State Tax Commission of all functions incident to the administration, operation, and collection of the tax. The Daggett County</t>
  </si>
  <si>
    <t>Tooele County has increased the Transient Room Tax from 1.5% to 3% effective July 1, 1994.  It was passed and adopted May 3, 1994.</t>
  </si>
  <si>
    <t>The Town of Alta has increased the "Resort Communities Tax" from 7/8ths of 1% to 1 % effective July 1, 1994. It was passed and</t>
  </si>
  <si>
    <t>adopted by Alta on April 14, 1994.</t>
  </si>
  <si>
    <t>The legislature of the State of Utah has repealed the "flood control" tax by decreasing the state sales and use tax rate from 5.000% to 4.875%.</t>
  </si>
  <si>
    <t>This act takes effect July 1, 1994.</t>
  </si>
  <si>
    <t>Taxes Imposed or Adopted with an effective date of 5/01/94:</t>
  </si>
  <si>
    <t>The Town of Tropic has adopted and imposed a one percent Resort Communities Tax subject to exemptions provided for</t>
  </si>
  <si>
    <t>consideration paid is $2,500 or more. The ordinance becomes effective as of May 1, 1994.</t>
  </si>
  <si>
    <t>Taxes Imposed or Adopted with an effective date of 4/01/94:</t>
  </si>
  <si>
    <t>Taxes Imposed or Adopted with an effective date of 1/01/94:</t>
  </si>
  <si>
    <t>Garfield County has adopted and imposed a one percent (1%) tax on the sale of all prepared foods and beverages sold by</t>
  </si>
  <si>
    <t>restaurants within the incorporated and unincorporated areas of Garfield County. The ordinance provides for the performance by</t>
  </si>
  <si>
    <t>the State Tax Commission of all functions incident to the administration, operation, and collection of the tax. The Garfield County</t>
  </si>
  <si>
    <t>ordinance shall become effective as of January 1, 1994. (PLEASE NOTE THIS COMMENT WAS NOT ON THE 1/1/94 RATE CHART)</t>
  </si>
  <si>
    <t>On November 2, 1993, the municipalities of Alpine, Highland, and the Town of Cedar Hills located in Utah</t>
  </si>
  <si>
    <t>County voted to be annexed to, and become part of the Utah Transit Authority public transit district. The</t>
  </si>
  <si>
    <t>mass transit tax of 1/4 of 1% will become effective January 1, 1994. The tax will fund public transportation</t>
  </si>
  <si>
    <t>systems. The combined Sales Tax Rate in these municipalities is 6.250%.</t>
  </si>
  <si>
    <t>Taxes Imposed or Adopted with an effective date of 10/01/93:</t>
  </si>
  <si>
    <t>Antimony town has adopted an ordinance imposing the one percent municipal sales and use tax</t>
  </si>
  <si>
    <t>as authorized by the Sales and Use Tax Act, Chapter 12 of Title 59, Utah Code Annotated. The tax</t>
  </si>
  <si>
    <t>is levied upon every retail sale of tangible personal property, services, and meals made within</t>
  </si>
  <si>
    <t>the Town of Antimony. The effective date of the ordinance is October 1, 1993. The ordinance also</t>
  </si>
  <si>
    <t>provides for the performance by the State Tax Commission of all functions incident to the</t>
  </si>
  <si>
    <t>administration, operation, and collection of the tax. (Previous to the ordinance, all businesses</t>
  </si>
  <si>
    <t>in the Town of Antimony were remitting local sales taxes to Garfield County.)</t>
  </si>
  <si>
    <t>Taxes Imposed or Adopted with an effective date of 07/01/93:</t>
  </si>
  <si>
    <t>The legislature has enacted House Bill 404 (County Option Funding For Rural County Hospitals) and Senate</t>
  </si>
  <si>
    <t xml:space="preserve">Bill 109 (County Option Funding For Botanical, Cultural, &amp; Zoological Organizations). These bills provide for a </t>
  </si>
  <si>
    <t>sales tax on a county-option basis. The optional sales tax rate for rural hospitals is 1%. The optional sales tax</t>
  </si>
  <si>
    <t>rate for Botanical, Cultural, &amp; Zoological organizations is 1/10%.</t>
  </si>
  <si>
    <t>San Juan County has increased the Transient Room Tax from 2% to 3% effective July 1, 1993.</t>
  </si>
  <si>
    <t>Kane County has adopted the 1% Rural Hospital Tax and the ordinance shall become effective as of July 1, 1993.</t>
  </si>
  <si>
    <t>Salt Lake County has adopted the additional 1/2% "Transient Room" tax under Tourism, 59-12-603 (c). The ordinance</t>
  </si>
  <si>
    <t>shall become effective as of July 1, 1993.</t>
  </si>
  <si>
    <t>Rich County has adopted and imposed a one percent (1%) tax on the sale of all prepared foods and beverages sold by</t>
  </si>
  <si>
    <t>restaurants within the incorporated and unincorporated areas of Rich County. The ordinance provides for the performance by</t>
  </si>
  <si>
    <t>the State Tax Commission of all functions incident to the administration, operation, and collection of the tax. The Rich County</t>
  </si>
  <si>
    <t>ordinance shall become effective as of July 1, 1993.</t>
  </si>
  <si>
    <t>The Town of Hiawatha, in Carbon County, was disincorporated as of November 20, 1992. All books, documents, records,</t>
  </si>
  <si>
    <t>papers and seal of Hiawatha Town have been deposited with the Carbon County Clerk for safe keeping and reference.</t>
  </si>
  <si>
    <t>Taxes Imposed or Adopted with an effective date of 04/01/93:</t>
  </si>
  <si>
    <t>Sevier County has adopted and imposed a one percent (1%) tax on the sale of all prepared foods and beverages sold by</t>
  </si>
  <si>
    <t>restaurants within the incorporated and unincorporated areas of Sevier County. The ordinance provides for the performance by</t>
  </si>
  <si>
    <t>the State Tax Commission of all functions incident to the administration, operation, and collection of the tax. The Sevier County</t>
  </si>
  <si>
    <t>ordinance shall become effective as of April 1, 1993.</t>
  </si>
  <si>
    <t>Changes to other tax rates with an effective date of 07/01/2012</t>
  </si>
  <si>
    <t>Perry City</t>
  </si>
  <si>
    <t>Alta Town</t>
  </si>
  <si>
    <t>Falcon Hill Riverdale</t>
  </si>
  <si>
    <t>Falcon Hill Roy</t>
  </si>
  <si>
    <t>Falcon Hill Davis</t>
  </si>
  <si>
    <t>Falcon Hill Clearfield</t>
  </si>
  <si>
    <t>Falcon Hill Sunset</t>
  </si>
  <si>
    <t>Utah Data Center SL Co</t>
  </si>
  <si>
    <t>Utah Data Center Utah Co</t>
  </si>
  <si>
    <t>Changes to combined sales and use tax rates with an effective date of 10/01/2012:</t>
  </si>
  <si>
    <t>Changes to combined sales and use tax rates with an effective date of 07/01/2012:</t>
  </si>
  <si>
    <t>Changes to combined sales and use tax rates with an effective date of 04/01/2012:</t>
  </si>
  <si>
    <t>The names for the Miltary Installation Development Authority locations have been changed to more accurately reflect the names of the projects (See 06-300, 06-301, 06-302, 18-300, 25-300, 29-300 and 29-301)</t>
  </si>
  <si>
    <t>Changes to other tax rates with an effective date of 10/01/2012</t>
  </si>
  <si>
    <t>Changes to other tax rates with an effective date of 01/01/2013</t>
  </si>
  <si>
    <t>10-ALL</t>
  </si>
  <si>
    <t>Changes to combined sales and use tax rates with an effective date of 01/01/2013:</t>
  </si>
  <si>
    <t>Additional resort</t>
  </si>
  <si>
    <t>† New tax</t>
  </si>
  <si>
    <t>Changes to other tax rates with an effective date of 04/01/2013</t>
  </si>
  <si>
    <t>Changes to combined sales and use tax rates with an effective date of 04/01/2013:</t>
  </si>
  <si>
    <t>Changes to other tax rates with an effective date of 07/01/2013</t>
  </si>
  <si>
    <t>Changes to combined sales and use tax rates with an effective date of 07/01/2013:</t>
  </si>
  <si>
    <t>Changes to combined sales and use tax rates with an effective date of 10/01/2013:</t>
  </si>
  <si>
    <t>Changes to other tax rates with an effective date of 10/01/2013</t>
  </si>
  <si>
    <t>12-028</t>
  </si>
  <si>
    <t>Heber City</t>
  </si>
  <si>
    <t>Changes to other tax rates with an effective date of 01/01/2014</t>
  </si>
  <si>
    <t>Centerville City</t>
  </si>
  <si>
    <t>Escalante City</t>
  </si>
  <si>
    <t>Changes to combined sales and use tax rates with an effective date of 01/01/2014:</t>
  </si>
  <si>
    <t>South Jordan City</t>
  </si>
  <si>
    <t>Changes to combined sales and use tax rates with an effective date of 04/01/2014:</t>
  </si>
  <si>
    <t>Changes to other tax rates with an effective date of 04/01/2014</t>
  </si>
  <si>
    <t>Changes to combined sales and use tax rates with an effective date of 07/01/2014:</t>
  </si>
  <si>
    <t>The cities of East Carbon and Sunnyside (Carbon County) were disincorporated and subsequently reincorporated as one city.  The new city of East Carbon will retain its original name and county/city code (04-058).  The county/city code for Sunnyside (04-046) will no longer be used.  There will be no change to the tax rates in the new city.</t>
  </si>
  <si>
    <t>Changes to other tax rates with an effective date of 07/01/2014</t>
  </si>
  <si>
    <t>House Bill 155 redirects the emergency services telephone charge from the University of Utah Poison Control Center to the Computer Aided Dispatch Restricted Account (new tax type CD) and decreases that charge from 7 to 6 cents per month on lines subject to the charge; increases the 911 service charge that funds unified statewide 911 emergency service (tax type SE) from 8 to 9 cents per month on lines subject to the charge; and changes the distribution of the prepaid wireless telecommunications charge.</t>
  </si>
  <si>
    <t>Changes to combined sales and use tax rates with an effective date of 10/01/2014:</t>
  </si>
  <si>
    <t>Changes to other tax rates with an effective date of 10/01/2014</t>
  </si>
  <si>
    <t>Changes to other tax rates with an effective date of 01/01/2015</t>
  </si>
  <si>
    <t>Changes to combined sales and use tax rates with an effective date of 01/01/2015:</t>
  </si>
  <si>
    <t>Changes to combined sales and use tax rates with an effective date of 04/01/2015:</t>
  </si>
  <si>
    <t>Changes to other tax rates with an effective date of 04/01/2015</t>
  </si>
  <si>
    <t>Changes to combined sales and use tax rates with an effective date of 07/01/2015:</t>
  </si>
  <si>
    <t>Changes to other tax rates with an effective date of 07/01/2015</t>
  </si>
  <si>
    <t>Interlaken</t>
  </si>
  <si>
    <t>26-010</t>
  </si>
  <si>
    <t>†† Rate change</t>
  </si>
  <si>
    <t>Newly incorporated town in Wasatch County</t>
  </si>
  <si>
    <t>Changes to combined sales and use tax rates with an effective date of 10/01/2015:</t>
  </si>
  <si>
    <t>Changes to other tax rates with an effective date of 10/01/2015</t>
  </si>
  <si>
    <t>†† Rate Change</t>
  </si>
  <si>
    <t>New Entity:</t>
  </si>
  <si>
    <t>Dutch John</t>
  </si>
  <si>
    <t>05-002</t>
  </si>
  <si>
    <t>Changes to combined sales and use tax rates with an effective date of 01/01/2016:</t>
  </si>
  <si>
    <t>Newly incorporated town in Daggett County</t>
  </si>
  <si>
    <t>Common Rates</t>
  </si>
  <si>
    <t>Transit and Highways</t>
  </si>
  <si>
    <t>Hosp</t>
  </si>
  <si>
    <t>Impacted Comm.</t>
  </si>
  <si>
    <t>City/Town Opt.</t>
  </si>
  <si>
    <t>AT</t>
  </si>
  <si>
    <t>Changes to combined sales and use tax rates with an effective date of 04/01/2016:</t>
  </si>
  <si>
    <t>Transportation Infrastructure</t>
  </si>
  <si>
    <t>07-ALL</t>
  </si>
  <si>
    <t>17-ALL</t>
  </si>
  <si>
    <t>15-ALL</t>
  </si>
  <si>
    <t>†† Rate Increase from 3.0% to 4.25%</t>
  </si>
  <si>
    <t>Changes to other tax rates with an effective date of 01/01/2016</t>
  </si>
  <si>
    <t>Changes to combined sales and use tax rates with an effective date of 07/01/2016:</t>
  </si>
  <si>
    <t>20-ALL</t>
  </si>
  <si>
    <t>Changes to other tax rates with an effective date of 04/01/2016</t>
  </si>
  <si>
    <t>Changes to other tax rates with an effective date of 07/01/2016</t>
  </si>
  <si>
    <t>Changes to combined sales and use tax rates with an effective date of 10/01/2016:</t>
  </si>
  <si>
    <t>No changes.</t>
  </si>
  <si>
    <t>Changes to other tax rates with an effective date of 10/01/2016</t>
  </si>
  <si>
    <t>Changes to other tax rates with an effective date of 01/01/2017</t>
  </si>
  <si>
    <t>Changes to combined sales and use tax rates with an effective date of 01/01/2017:</t>
  </si>
  <si>
    <t>Changes to combined sales and use tax rates with an effective date of 04/01/2017:</t>
  </si>
  <si>
    <t>The town of Ophir was disincorporated and merged into Tooele County.</t>
  </si>
  <si>
    <t>Changes to other tax rates with an effective date of 04/01/2017:</t>
  </si>
  <si>
    <t>Millcreek</t>
  </si>
  <si>
    <t>18-094</t>
  </si>
  <si>
    <t>18-401</t>
  </si>
  <si>
    <t>18-402</t>
  </si>
  <si>
    <t>18-403</t>
  </si>
  <si>
    <t>18-404</t>
  </si>
  <si>
    <t>18-405</t>
  </si>
  <si>
    <t>Copperton Township</t>
  </si>
  <si>
    <t>Emigration Canyon Township</t>
  </si>
  <si>
    <t>Kearns Township</t>
  </si>
  <si>
    <t>Magna Township</t>
  </si>
  <si>
    <t>White City Township</t>
  </si>
  <si>
    <t>Changes to other tax rates with an effective date of 07/01/2017</t>
  </si>
  <si>
    <t>Newly incorporated township in Salt Lake County</t>
  </si>
  <si>
    <t>Copperton</t>
  </si>
  <si>
    <t>Emigration Canyon</t>
  </si>
  <si>
    <t>Kearns</t>
  </si>
  <si>
    <t>Magna</t>
  </si>
  <si>
    <t>White City</t>
  </si>
  <si>
    <t>RN*</t>
  </si>
  <si>
    <t>E911 Emergency Telephone</t>
  </si>
  <si>
    <t>Radio Network</t>
  </si>
  <si>
    <t>Computer Aided Dispatch</t>
  </si>
  <si>
    <t>††† Discontinued Tax</t>
  </si>
  <si>
    <t>Statewide</t>
  </si>
  <si>
    <t>22-ALL</t>
  </si>
  <si>
    <t>County Option Transportation</t>
  </si>
  <si>
    <t>County Option Highway and Public Transit</t>
  </si>
  <si>
    <t>Municipal Arts &amp; Zoo (Rescinded)</t>
  </si>
  <si>
    <t>New Entity</t>
  </si>
  <si>
    <t>Newly incorporated city in Salt Lake County</t>
  </si>
  <si>
    <t>Changes to other tax rates with an effective date of 10/01/2017</t>
  </si>
  <si>
    <t>Changes to combined sales and use tax rates with an effective date of 10/01/2017:</t>
  </si>
  <si>
    <t>SR</t>
  </si>
  <si>
    <t>Changes to other tax rates with an effective date of 01/01/2018</t>
  </si>
  <si>
    <t>State Transient Room Tax</t>
  </si>
  <si>
    <t>SB 276, 2017 Legislature, imposed a 0.32% tax on transient room rentals of less than 30 censecutive days to fund the Hospitality and Management Education Account and the Outdoor Recreational Infrastructure Grant Program.  This tax is in addition to the combined sales tax rate and any other transient room taxes imposed by the county and/or municipality.</t>
  </si>
  <si>
    <t>Changes to combined sales and use tax rates with an effective date of 01/01/2018:</t>
  </si>
  <si>
    <t>Cedar Highlands</t>
  </si>
  <si>
    <t>11-030</t>
  </si>
  <si>
    <t>Changes to combined sales and use tax rates with an effective date of 04/01/2018:</t>
  </si>
  <si>
    <t>Newly incorporated town in Iron County</t>
  </si>
  <si>
    <t>Short-term leasing (Population)</t>
  </si>
  <si>
    <t>Changes to other tax rates with an effective date of 04/01/2018</t>
  </si>
  <si>
    <t>(b)</t>
  </si>
  <si>
    <t>UTAH CODE TITLE 59, CHAPTER 12 - SALES &amp; USE TAX ACT</t>
  </si>
  <si>
    <t>Changes to combined sales and use tax rates with an effective date of 07/01/2017:</t>
  </si>
  <si>
    <t>16-ALL</t>
  </si>
  <si>
    <t>Changes to other tax rates with an effective date of 07/01/2018</t>
  </si>
  <si>
    <t>CF</t>
  </si>
  <si>
    <t>Changes to combined sales and use tax rates with an effective date of 10/01/2018:</t>
  </si>
  <si>
    <t>Correctional Facility</t>
  </si>
  <si>
    <t>Changes to combined sales and use tax rates with an effective date of 07/01/2018:</t>
  </si>
  <si>
    <t>With the addition of the Correctional Facility tax (CF) under the Impacted Community category, the Additional Resort Tax (RA) is now combined with the Resort Tax (RR).</t>
  </si>
  <si>
    <t>Changes to other tax rates with an effective date of 10/01/2018</t>
  </si>
  <si>
    <t>Changes to other tax rates with an effective date of 01/01/2019</t>
  </si>
  <si>
    <t>Changes to combined sales and use tax rates with an effective date of 01/01/2019:</t>
  </si>
  <si>
    <t>Changes to combined sales and use tax rates with an effective date of 04/01/2019:</t>
  </si>
  <si>
    <t>Bluff</t>
  </si>
  <si>
    <t>19-004</t>
  </si>
  <si>
    <t>Local option</t>
  </si>
  <si>
    <t xml:space="preserve">    For sales of residential energy, the combined rate is reduced by 2.85%.</t>
  </si>
  <si>
    <t>Changes to other tax rates with an effective date of 04/01/2019</t>
  </si>
  <si>
    <t>The statewide rate increased from 4.7% to 4.85%.  The state rate on food and food ingredients remains at 1.75%</t>
  </si>
  <si>
    <t>Newly incorporated town in San Juan County</t>
  </si>
  <si>
    <t>00-ALL</t>
  </si>
  <si>
    <t>State Sales &amp; Use</t>
  </si>
  <si>
    <t>Only one rate will apply to a single transaction.  For example, the rate of 12.82% applies to the total taxable transient room charges in West Haven City.</t>
  </si>
  <si>
    <t>CP</t>
  </si>
  <si>
    <t>Changes to combined sales and use tax rates with an effective date of 07/01/2019:</t>
  </si>
  <si>
    <t>Resort Community Tax</t>
  </si>
  <si>
    <t>County Option for Public Transit</t>
  </si>
  <si>
    <t>Changes to other tax rates with an effective date of 07/01/2019</t>
  </si>
  <si>
    <t>Unified Statewide 911</t>
  </si>
  <si>
    <t>Changes to combined sales and use tax rates with an effective date of 10/01/2019:</t>
  </si>
  <si>
    <t>Changes to other tax rates with an effective date of 10/01/2019</t>
  </si>
  <si>
    <t>Brighton</t>
  </si>
  <si>
    <t>18-010</t>
  </si>
  <si>
    <t>Changes to combined sales and use tax rates with an effective date of 01/01/2020:</t>
  </si>
  <si>
    <t>Brighton Town</t>
  </si>
  <si>
    <t>Newly incorporated town in Salt Lake County</t>
  </si>
  <si>
    <t>Changes to other tax rates with an effective date of 01/01/2020</t>
  </si>
  <si>
    <t>Municipal Telecommunication License Tax</t>
  </si>
  <si>
    <t>TL</t>
  </si>
  <si>
    <t>RN</t>
  </si>
  <si>
    <t>SE</t>
  </si>
  <si>
    <t>ES</t>
  </si>
  <si>
    <t>Changes to combined sales and use tax rates with an effective date of 04/01/2020:</t>
  </si>
  <si>
    <t>Changes to other tax rates with an effective date of 04/01/2020</t>
  </si>
  <si>
    <t>22-300</t>
  </si>
  <si>
    <t>Newly created Military Installation Development Authority facility</t>
  </si>
  <si>
    <t>26-300</t>
  </si>
  <si>
    <t>26-301</t>
  </si>
  <si>
    <t>Military Recreation - Project Area</t>
  </si>
  <si>
    <t>Military Recreation - Hideout</t>
  </si>
  <si>
    <t>Military Recreation - Park City</t>
  </si>
  <si>
    <t>Military Recreation - Wasatch</t>
  </si>
  <si>
    <t>*   The tax on food and food ingredients is 3.0% statewide.  This includes the state rate of 1.75%, local option rate of 1.0% and county option rate of 0.25%.</t>
  </si>
  <si>
    <t>SF</t>
  </si>
  <si>
    <t>Changes to other tax rates with an effective date of 07/01/2020</t>
  </si>
  <si>
    <t>12-ALL</t>
  </si>
  <si>
    <t>Changes to combined sales and use tax rates with an effective date of 07/01/2020:</t>
  </si>
  <si>
    <t>MD</t>
  </si>
  <si>
    <t>Changes to other tax rates with an effective date of 10/01/2020</t>
  </si>
  <si>
    <t>MIDA Accommodations Tax</t>
  </si>
  <si>
    <t>Changes to combined sales and use tax rates with an effective date of 10/01/2020:</t>
  </si>
  <si>
    <t>Highways Tax</t>
  </si>
  <si>
    <t>Changes to other tax rates with an effective date of 01/01/2021</t>
  </si>
  <si>
    <t>Changes to other tax rates with an effective date of 04/01/2021</t>
  </si>
  <si>
    <t>Restaurant Tax</t>
  </si>
  <si>
    <t>Changes to other tax rates with an effective date of 07/01/2021</t>
  </si>
  <si>
    <t>Changes to combined sales and use tax rates with an effective date of 01/01/2021:</t>
  </si>
  <si>
    <t>Changes to combined sales and use tax rates with an effective date of 04/01/2021:</t>
  </si>
  <si>
    <t>Changes to combined sales and use tax rates with an effective date of 07/01/2021:</t>
  </si>
  <si>
    <t>Changes to combined sales and use tax rates with an effective date of 10/01/2021:</t>
  </si>
  <si>
    <t>Changes to other tax rates with an effective date of 10/01/2021</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</si>
  <si>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</si>
  <si>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</si>
  <si>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</si>
  <si>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</si>
  <si>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</si>
  <si>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</si>
  <si>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</si>
  <si>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</si>
  <si>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</si>
  <si>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</si>
  <si>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</si>
  <si>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</si>
  <si>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</si>
  <si>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</si>
  <si>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</si>
  <si>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</si>
  <si>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</si>
  <si>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</si>
  <si>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</si>
  <si>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</si>
  <si>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</si>
  <si>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</si>
  <si>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</si>
  <si>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</si>
  <si>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</si>
  <si>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</si>
  <si>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</si>
  <si>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</si>
  <si>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</si>
  <si>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</si>
  <si>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</si>
  <si>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</si>
  <si>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</si>
  <si>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</si>
  <si>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</si>
  <si>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</si>
  <si>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</si>
  <si>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</si>
  <si>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</si>
  <si>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</si>
  <si>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</si>
  <si>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</si>
  <si>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</si>
  <si>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</si>
  <si>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</si>
  <si>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</si>
  <si>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</si>
  <si>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</si>
  <si>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</si>
  <si>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</si>
  <si>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</si>
  <si>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</si>
  <si>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</si>
  <si>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</si>
  <si>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</si>
  <si>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</si>
  <si>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</si>
  <si>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</si>
  <si>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</si>
  <si>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</si>
  <si>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</si>
  <si>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</si>
  <si>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</si>
  <si>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</si>
  <si>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</si>
  <si>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</si>
  <si>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</si>
  <si>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</si>
  <si>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</si>
  <si>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</si>
  <si>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</si>
  <si>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</si>
  <si>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</si>
  <si>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</si>
  <si>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</si>
  <si>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</si>
  <si>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</si>
  <si>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</si>
  <si>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</si>
  <si>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</si>
  <si>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</si>
  <si>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</si>
  <si>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</si>
  <si>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</si>
  <si>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</si>
  <si>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</si>
  <si>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</si>
  <si>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</si>
  <si>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</si>
  <si>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</si>
  <si>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</si>
  <si>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</si>
  <si>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</si>
  <si>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</si>
  <si>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</si>
  <si>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</si>
  <si>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</si>
  <si>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</si>
  <si>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</si>
  <si>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</si>
  <si>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</si>
  <si>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</si>
  <si>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</si>
  <si>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</si>
  <si>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</si>
  <si>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</si>
  <si>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</si>
  <si>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</si>
  <si>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</si>
  <si>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</si>
  <si>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</si>
  <si>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</si>
  <si>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</si>
  <si>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</si>
  <si>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</si>
  <si>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</si>
  <si>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</si>
  <si>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</si>
  <si>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</si>
  <si>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</si>
  <si>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</si>
  <si>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</si>
  <si>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</si>
  <si>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</si>
  <si>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</si>
  <si>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</si>
  <si>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</si>
  <si>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</si>
  <si>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</si>
  <si>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</si>
  <si>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</si>
  <si>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</si>
  <si>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</si>
  <si>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</si>
  <si>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</si>
  <si>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</si>
  <si>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</si>
  <si>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</si>
  <si>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</si>
  <si>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</si>
  <si>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</si>
  <si>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</si>
  <si>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</si>
  <si>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</si>
  <si>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</si>
  <si>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</si>
  <si>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</si>
  <si>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</si>
  <si>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</si>
  <si>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</si>
  <si>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</si>
  <si>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</si>
  <si>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</si>
  <si>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</si>
  <si>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</si>
  <si>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</si>
  <si>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</si>
  <si>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</si>
  <si>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</si>
  <si>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</si>
  <si>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</si>
  <si>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</si>
  <si>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</si>
  <si>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</si>
  <si>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</si>
  <si>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</si>
  <si>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</si>
  <si>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</si>
  <si>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</si>
  <si>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</si>
  <si>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</si>
  <si>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</si>
  <si>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</si>
  <si>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</si>
  <si>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</si>
  <si>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</si>
  <si>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</si>
  <si>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</si>
  <si>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</si>
  <si>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</si>
  <si>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</si>
  <si>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</si>
  <si>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</si>
  <si>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</si>
  <si>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</si>
  <si>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</si>
  <si>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</si>
  <si>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</si>
  <si>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</si>
  <si>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</si>
  <si>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</si>
  <si>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</si>
  <si>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</si>
  <si>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</si>
  <si>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</si>
  <si>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</si>
  <si>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</si>
  <si>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</si>
  <si>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</si>
  <si>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</si>
  <si>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</si>
  <si>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</si>
  <si>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</si>
  <si>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</si>
  <si>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</si>
  <si>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</si>
  <si>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</si>
  <si>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</si>
  <si>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</si>
  <si>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</si>
  <si>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</si>
  <si>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</si>
  <si>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</si>
  <si>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</si>
  <si>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</si>
  <si>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</si>
  <si>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</si>
  <si>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</si>
  <si>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</si>
  <si>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</si>
  <si>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</si>
  <si>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</si>
  <si>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</si>
  <si>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</si>
  <si>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</si>
  <si>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</si>
  <si>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</si>
  <si>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</si>
  <si>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</si>
  <si>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</si>
  <si>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</si>
  <si>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</si>
  <si>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</si>
  <si>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</si>
  <si>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</si>
  <si>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</si>
  <si>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</si>
  <si>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</si>
  <si>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</si>
  <si>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</si>
  <si>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</si>
  <si>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</si>
  <si>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</si>
  <si>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</si>
  <si>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</si>
  <si>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</si>
  <si>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</si>
  <si>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</si>
  <si>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</si>
  <si>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</si>
  <si>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</si>
  <si>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</si>
  <si>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</si>
  <si>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</si>
  <si>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</si>
  <si>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</si>
  <si>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</si>
  <si>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</si>
  <si>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</si>
  <si>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</si>
  <si>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</si>
  <si>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</si>
  <si>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</si>
  <si>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</si>
  <si>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</si>
  <si>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</si>
  <si>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</si>
  <si>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</si>
  <si>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</si>
  <si>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</si>
  <si>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</si>
  <si>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</si>
  <si>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</si>
  <si>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</si>
  <si>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</si>
  <si>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</si>
  <si>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</si>
  <si>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</si>
  <si>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</si>
  <si>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</si>
  <si>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</si>
  <si>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</si>
  <si>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</si>
  <si>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</si>
  <si>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</si>
  <si>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</si>
  <si>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</si>
  <si>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</si>
  <si>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</si>
  <si>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</si>
  <si>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</si>
  <si>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</si>
  <si>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</si>
  <si>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</si>
  <si>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</si>
  <si>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</si>
  <si>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</si>
  <si>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</si>
  <si>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</si>
  <si>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</si>
  <si>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</si>
  <si>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</si>
  <si>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</si>
  <si>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</si>
  <si>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r>
      <rPr>
        <b/>
        <i/>
        <sz val="16"/>
        <color indexed="10"/>
        <rFont val="Arial"/>
        <family val="2"/>
      </rPr>
      <t>These rate charts should not be used for sourcing sales from out-of-state sellers to locations in Utah.</t>
    </r>
    <r>
      <rPr>
        <b/>
        <i/>
        <sz val="16"/>
        <rFont val="Arial"/>
        <family val="2"/>
      </rPr>
      <t xml:space="preserve"> </t>
    </r>
    <r>
      <rPr>
        <sz val="16"/>
        <rFont val="Arial"/>
        <family val="2"/>
      </rPr>
      <t xml:space="preserve"> Out-of-state sellers should source their sales based on the ZIP +4 of the customer's address.  For more information, see https://tax.utah.gov/sales/non-nexus</t>
    </r>
  </si>
  <si>
    <t>Changes to combined sales and use tax rates with an effective date of 01/01/2022:</t>
  </si>
  <si>
    <t>Changes to other tax rates with an effective date of 01/01/2022</t>
  </si>
  <si>
    <t>Off-highway Vehicle Rental Tax</t>
  </si>
  <si>
    <t>County Rate</t>
  </si>
  <si>
    <t>Lookup Area</t>
  </si>
  <si>
    <t>Changes to combined sales and use tax rates with an effective date of 04/01/2022:</t>
  </si>
  <si>
    <t>Changes to other tax rates with an effective date of 04/01/2022</t>
  </si>
  <si>
    <t>Changes to combined sales and use tax rates with an effective date of 07/01/2022:</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</si>
  <si>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</si>
  <si>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</si>
  <si>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</si>
  <si>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</si>
  <si>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</si>
  <si>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</si>
  <si>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</si>
  <si>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</si>
  <si>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</si>
  <si>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</si>
  <si>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</si>
  <si>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</si>
  <si>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</si>
  <si>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</si>
  <si>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</si>
  <si>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</si>
  <si>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</si>
  <si>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Incorporated with Erda (23-018)</t>
  </si>
  <si>
    <t>New taxing authority</t>
  </si>
  <si>
    <t>Incorporated as a city*</t>
  </si>
  <si>
    <t>*Prior to July 1, 2022 Erda was an area of unincorporated Tooele County collecting a mass transit tax.  With the incorporation of Erda as a city, the previous county/city code (23-017) will no longer be used.</t>
  </si>
  <si>
    <t>Changes to other tax rates with an effective date of 07/01/2022</t>
  </si>
  <si>
    <t>Changes to combined sales and use tax rates with an effective date of 10/01/2022:</t>
  </si>
  <si>
    <t>Changes to other tax rates with an effective date of 10/01/2022</t>
  </si>
  <si>
    <t>26-ALL</t>
  </si>
  <si>
    <t>SLC Convention Hotel</t>
  </si>
  <si>
    <t>18-601</t>
  </si>
  <si>
    <t>Military Recreation - MWR Hotel</t>
  </si>
  <si>
    <t>26-302</t>
  </si>
  <si>
    <t>Military Recreation - GAEC PID</t>
  </si>
  <si>
    <t>26-303</t>
  </si>
  <si>
    <t>Changes to combined sales and use tax rates with an effective date of 01/01/2023</t>
  </si>
  <si>
    <t>Newly created taxing entity</t>
  </si>
  <si>
    <t>Changes to other tax rates with an effective date of 01/01/2023</t>
  </si>
  <si>
    <t>Transient Room Tax*</t>
  </si>
  <si>
    <t>State Transient Room *</t>
  </si>
  <si>
    <t>Municipal Transient Room *</t>
  </si>
  <si>
    <t>*Replaces the MIDA Accommodations Tax</t>
  </si>
  <si>
    <t>22-302</t>
  </si>
  <si>
    <t>18601</t>
  </si>
  <si>
    <t>26302</t>
  </si>
  <si>
    <t>26303</t>
  </si>
  <si>
    <t>23-031</t>
  </si>
  <si>
    <t>Lakepoint City</t>
  </si>
  <si>
    <t>23031</t>
  </si>
  <si>
    <t>Changes to combined sales and use tax rates with an effective date of 04/01/2023</t>
  </si>
  <si>
    <t>Changes to other tax rates with an effective date of 04/01/2023</t>
  </si>
  <si>
    <t>Newly incorporated city</t>
  </si>
  <si>
    <t>Lakepoint Transit</t>
  </si>
  <si>
    <t>23-035</t>
  </si>
  <si>
    <t>23035</t>
  </si>
  <si>
    <t>Modified transit taxing district</t>
  </si>
  <si>
    <t>Off</t>
  </si>
  <si>
    <t>Vehicle</t>
  </si>
  <si>
    <t>Changes to combined sales and use tax rates with an effective date of 07/01/2023</t>
  </si>
  <si>
    <t>Changes to other tax rates with an effective date of 07/01/2023</t>
  </si>
  <si>
    <t>Telecom Tax</t>
  </si>
  <si>
    <t>Off-Highway Vehicle Rental Tax</t>
  </si>
  <si>
    <t>Cease</t>
  </si>
  <si>
    <t>Inland Port Iron Springs</t>
  </si>
  <si>
    <t>11-501</t>
  </si>
  <si>
    <t>11501</t>
  </si>
  <si>
    <t>Changes to combined sales and use tax rates with an effective date of 10/01/2023</t>
  </si>
  <si>
    <t>02-ALL</t>
  </si>
  <si>
    <t>Mass transit – county option highway</t>
  </si>
  <si>
    <t>Mass transit – county option transportation</t>
  </si>
  <si>
    <t>Changes to other tax rates with an effective date of 10/01/2023</t>
  </si>
  <si>
    <t>Lake Point City</t>
  </si>
  <si>
    <t>Transient - Municipal</t>
  </si>
  <si>
    <t xml:space="preserve">Leasing </t>
  </si>
  <si>
    <t>Leasing - population</t>
  </si>
  <si>
    <t>Off-Highway Vehicle</t>
  </si>
  <si>
    <t>Newly organized Inland Port</t>
  </si>
  <si>
    <t>Locality Total</t>
  </si>
  <si>
    <t>Component Total</t>
  </si>
  <si>
    <t>Dugway Proving Grounds</t>
  </si>
  <si>
    <t>23-301</t>
  </si>
  <si>
    <t>23301</t>
  </si>
  <si>
    <t>Changes to combined sales and use tax rates with an effective date of 01/01/2024</t>
  </si>
  <si>
    <t>County Public Transit</t>
  </si>
  <si>
    <t>Changes to other tax rates with an effective date of 01/01/2024</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</si>
  <si>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</si>
  <si>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</si>
  <si>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</si>
  <si>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</si>
  <si>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</si>
  <si>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</si>
  <si>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</si>
  <si>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</si>
  <si>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</si>
  <si>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</si>
  <si>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</si>
  <si>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</si>
  <si>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</si>
  <si>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</si>
  <si>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</si>
  <si>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</si>
  <si>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</si>
  <si>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</si>
  <si>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</si>
  <si>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</si>
  <si>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</si>
  <si>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</si>
  <si>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</si>
  <si>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</si>
  <si>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</si>
  <si>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</si>
  <si>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</si>
  <si>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</si>
  <si>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</si>
  <si>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25-500</t>
  </si>
  <si>
    <t>25-501</t>
  </si>
  <si>
    <t>Changes to combined sales and use tax rates with an effective date of 04/01/2024</t>
  </si>
  <si>
    <t>†† Tax was repealed</t>
  </si>
  <si>
    <t>Rural Hospital Tax</t>
  </si>
  <si>
    <t>UIPA Min Mt - Beaver Co</t>
  </si>
  <si>
    <t>UIPA Min Mt - Beaver City</t>
  </si>
  <si>
    <t>UIPA Min Mt - Milford</t>
  </si>
  <si>
    <t>UIPA GS - Box Elder Co</t>
  </si>
  <si>
    <t>UIPA GS - Brigham City</t>
  </si>
  <si>
    <t>UIPA GS - Garland</t>
  </si>
  <si>
    <t>UIPA GS - Tremonton</t>
  </si>
  <si>
    <t>UIPA Agri-Park</t>
  </si>
  <si>
    <t>UIPA Tooele Valley</t>
  </si>
  <si>
    <t>UIPA Twenty Wells</t>
  </si>
  <si>
    <t>UIPA Verk - Ut Co</t>
  </si>
  <si>
    <t>UIPA Verk - Spanish Fork</t>
  </si>
  <si>
    <t>Inland Port new project area</t>
  </si>
  <si>
    <t>Changes to other tax rates with an effective date of 04/01/2024</t>
  </si>
  <si>
    <t>25-800</t>
  </si>
  <si>
    <t>25-801</t>
  </si>
  <si>
    <t>25-802</t>
  </si>
  <si>
    <t>25-803</t>
  </si>
  <si>
    <t>25-804</t>
  </si>
  <si>
    <t>25-805</t>
  </si>
  <si>
    <t>ULA Utah County</t>
  </si>
  <si>
    <t>ULA Genola</t>
  </si>
  <si>
    <t>ULA Lehi</t>
  </si>
  <si>
    <t>ULA Lindon</t>
  </si>
  <si>
    <t>ULA Provo</t>
  </si>
  <si>
    <t>ULA Vineyard</t>
  </si>
  <si>
    <t>Fixed Guideway</t>
  </si>
  <si>
    <t>Utah Lake Authority new project area</t>
  </si>
  <si>
    <t>Changes to combined sales and use tax rates with an effective date of 07/01/2024</t>
  </si>
  <si>
    <t>MIDA Sundance - SLC</t>
  </si>
  <si>
    <t>18-301</t>
  </si>
  <si>
    <t>MIDA Sundance - Ut Co</t>
  </si>
  <si>
    <t>25-301</t>
  </si>
  <si>
    <t>Military Installation Development Authority new project area</t>
  </si>
  <si>
    <t>Additional Resort Communities</t>
  </si>
  <si>
    <t>Municipal Energy Tax</t>
  </si>
  <si>
    <t>Municipal Telecom Tax</t>
  </si>
  <si>
    <t>04-500</t>
  </si>
  <si>
    <t>UIPA CC - Green River</t>
  </si>
  <si>
    <t>08-500</t>
  </si>
  <si>
    <t>08-501</t>
  </si>
  <si>
    <t>Changes to combined sales and use tax rates with an effective date of 10/01/2024</t>
  </si>
  <si>
    <t>Municipal Mass Transit</t>
  </si>
  <si>
    <t>UIPA CC - Carbon Co</t>
  </si>
  <si>
    <t>UIPA CC - Emery Co</t>
  </si>
  <si>
    <t>UIPA Verk - Ut Co</t>
  </si>
  <si>
    <t>Ceased location</t>
  </si>
  <si>
    <t>CR</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</si>
  <si>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</si>
  <si>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</si>
  <si>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</si>
  <si>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</si>
  <si>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</si>
  <si>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</si>
  <si>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</si>
  <si>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</si>
  <si>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</si>
  <si>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</si>
  <si>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</si>
  <si>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</si>
  <si>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</si>
  <si>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</si>
  <si>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</si>
  <si>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</si>
  <si>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</si>
  <si>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</si>
  <si>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</si>
  <si>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</si>
  <si>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</si>
  <si>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</si>
  <si>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</si>
  <si>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</si>
  <si>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</si>
  <si>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</si>
  <si>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</si>
  <si>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</si>
  <si>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</si>
  <si>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</si>
  <si>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</si>
  <si>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</si>
  <si>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</si>
  <si>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</si>
  <si>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</si>
  <si>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</si>
  <si>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</si>
  <si>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</si>
  <si>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</si>
  <si>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</si>
  <si>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</si>
  <si>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</si>
  <si>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</si>
  <si>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</si>
  <si>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</si>
  <si>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</si>
  <si>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</si>
  <si>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</si>
  <si>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</si>
  <si>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</si>
  <si>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</si>
  <si>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</si>
  <si>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</si>
  <si>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</si>
  <si>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</si>
  <si>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</si>
  <si>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</si>
  <si>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</si>
  <si>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</si>
  <si>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Changes to combined sales and use tax rates with an effective date of 01/01/2025</t>
  </si>
  <si>
    <t>MIDA MVP - Ut Co</t>
  </si>
  <si>
    <t>Capital City Revitalization Tax</t>
  </si>
  <si>
    <t>Utah Fairpark Area Investment and Restoration District (U-FAIR)</t>
  </si>
  <si>
    <t>Point of the Mountain State Land Authority</t>
  </si>
  <si>
    <t>Name change to Mountain Veterans Program Project Area</t>
  </si>
  <si>
    <t>MIDA NG - Salt Lake Co</t>
  </si>
  <si>
    <t>MIDA NG - Ut Co</t>
  </si>
  <si>
    <t>Changes to combined sales and use tax rates with an effective date of 04/01/2025</t>
  </si>
  <si>
    <t>Town Option</t>
  </si>
  <si>
    <t>Transient-Municipal</t>
  </si>
  <si>
    <t>Housing and Transit Reinvestment Zone</t>
  </si>
  <si>
    <t>Rates In effect as of July 1, 2025</t>
  </si>
  <si>
    <t>04-501</t>
  </si>
  <si>
    <t>UIPA CC - Wellington</t>
  </si>
  <si>
    <t>Changes to combined sales and use tax rates with an effective date of 07/01/2025</t>
  </si>
  <si>
    <t>UIPA Verk - Spanish Fork</t>
  </si>
  <si>
    <t>All</t>
  </si>
  <si>
    <t>State Transient Room Tax Secondary Rate</t>
  </si>
  <si>
    <t>State Transient Room Tax Additional Rate for County of the 1st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</si>
</sst>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General_)"/>
    <numFmt numFmtId="165" formatCode="0.000%"/>
    <numFmt numFmtId="166" formatCode="#,##0.0000_);[Red]\(#,##0.0000\)"/>
    <numFmt numFmtId="167" formatCode="0_);\(0\)"/>
    <numFmt numFmtId="168" formatCode="0.0%"/>
    <numFmt numFmtId="169" formatCode="&quot;$&quot;#,##0.00"/>
  </numFmts>
  <fonts count="40"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12"/>
      <name val="Arial"/>
      <family val="2"/>
    </font>
    <font>
      <sz val="8"/>
      <name val="Arial"/>
      <family val="2"/>
    </font>
    <font>
      <sz val="9"/>
      <name val="Arial"/>
      <family val="2"/>
    </font>
    <font>
      <b/>
      <sz val="10"/>
      <name val="Arial"/>
      <family val="2"/>
    </font>
    <font>
      <b/>
      <sz val="8"/>
      <name val="Arial"/>
      <family val="2"/>
    </font>
    <font>
      <sz val="10"/>
      <name val="Arial"/>
      <family val="2"/>
    </font>
    <font>
      <sz val="13.5"/>
      <name val="Arial"/>
      <family val="2"/>
    </font>
    <font>
      <b/>
      <sz val="18"/>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vertAlign val="superscript"/>
      <sz val="10"/>
      <name val="Arial"/>
      <family val="2"/>
    </font>
    <font>
      <vertAlign val="superscript"/>
      <sz val="10"/>
      <name val="Arial"/>
      <family val="2"/>
    </font>
    <font>
      <b/>
      <i/>
      <u/>
      <sz val="10"/>
      <name val="Arial"/>
      <family val="2"/>
    </font>
    <font>
      <b/>
      <sz val="10"/>
      <color indexed="81"/>
      <name val="Tahoma"/>
      <family val="2"/>
    </font>
    <font>
      <sz val="10"/>
      <color indexed="81"/>
      <name val="Tahoma"/>
      <family val="2"/>
    </font>
    <font>
      <b/>
      <sz val="14"/>
      <color rgb="FFFF0000"/>
      <name val="Arial"/>
      <family val="2"/>
    </font>
    <font>
      <b/>
      <sz val="12"/>
      <color rgb="FFFF0000"/>
      <name val="Arial"/>
      <family val="2"/>
    </font>
    <font>
      <sz val="10"/>
      <color rgb="FF00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
      <b/>
      <u/>
      <sz val="16"/>
      <color theme="1"/>
      <name val="Arial"/>
      <family val="2"/>
    </font>
    <font>
      <i/>
      <sz val="16"/>
      <color indexed="8"/>
      <name val="Arial"/>
      <family val="2"/>
    </font>
    <font>
      <b/>
      <i/>
      <sz val="16"/>
      <color indexed="8"/>
      <name val="Arial"/>
      <family val="2"/>
    </font>
    <font>
      <b/>
      <i/>
      <sz val="16"/>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7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medium">
        <color indexed="64"/>
      </right>
      <top/>
      <bottom style="thick">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top/>
      <bottom/>
      <diagonal/>
    </border>
  </borders>
  <cellStyleXfs count="5">
    <xf numFmtId="0" fontId="0" fillId="0" borderId="0"/>
    <xf numFmtId="40" fontId="2" fillId="0" borderId="0" applyFont="0" applyFill="0" applyBorder="0" applyAlignment="0" applyProtection="0"/>
    <xf numFmtId="8" fontId="2" fillId="0" borderId="0" applyFont="0" applyFill="0" applyBorder="0" applyAlignment="0" applyProtection="0"/>
    <xf numFmtId="0" fontId="2" fillId="0" borderId="0"/>
    <xf numFmtId="9" fontId="2" fillId="0" borderId="0" applyFont="0" applyFill="0" applyBorder="0" applyAlignment="0" applyProtection="0"/>
  </cellStyleXfs>
  <cellXfs count="361">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4"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4" applyNumberFormat="1" applyFont="1" applyFill="1" applyBorder="1"/>
    <xf numFmtId="0" fontId="8" fillId="0" borderId="0" xfId="0" applyFont="1"/>
    <xf numFmtId="0" fontId="9" fillId="0" borderId="0" xfId="0" applyFont="1"/>
    <xf numFmtId="0" fontId="9" fillId="0" borderId="0" xfId="0" quotePrefix="1" applyFont="1" applyAlignment="1">
      <alignment horizontal="left"/>
    </xf>
    <xf numFmtId="0" fontId="10" fillId="0" borderId="0" xfId="0" quotePrefix="1" applyFont="1" applyAlignment="1">
      <alignment horizontal="left"/>
    </xf>
    <xf numFmtId="0" fontId="11" fillId="0" borderId="0" xfId="0" applyFont="1"/>
    <xf numFmtId="0" fontId="11" fillId="0" borderId="0" xfId="0" quotePrefix="1" applyFont="1" applyAlignment="1">
      <alignment horizontal="left"/>
    </xf>
    <xf numFmtId="0" fontId="12" fillId="0" borderId="0" xfId="0" applyFont="1" applyAlignment="1">
      <alignment horizontal="centerContinuous"/>
    </xf>
    <xf numFmtId="0" fontId="13" fillId="0" borderId="0" xfId="0" applyFont="1" applyAlignment="1">
      <alignment horizontal="centerContinuous"/>
    </xf>
    <xf numFmtId="0" fontId="12" fillId="2" borderId="0" xfId="0" applyFont="1" applyFill="1" applyAlignment="1">
      <alignment horizontal="centerContinuous"/>
    </xf>
    <xf numFmtId="0" fontId="14" fillId="0" borderId="0" xfId="0" applyFont="1"/>
    <xf numFmtId="0" fontId="14" fillId="0" borderId="1" xfId="0" applyFont="1" applyBorder="1" applyAlignment="1">
      <alignment horizontal="centerContinuous"/>
    </xf>
    <xf numFmtId="0" fontId="12" fillId="0" borderId="2" xfId="0" applyFont="1" applyBorder="1" applyAlignment="1">
      <alignment horizontal="centerContinuous"/>
    </xf>
    <xf numFmtId="0" fontId="14" fillId="0" borderId="2" xfId="0" applyFont="1" applyBorder="1" applyAlignment="1">
      <alignment horizontal="centerContinuous"/>
    </xf>
    <xf numFmtId="0" fontId="14" fillId="0" borderId="2" xfId="0" applyFont="1" applyBorder="1" applyAlignment="1">
      <alignment horizontal="left"/>
    </xf>
    <xf numFmtId="0" fontId="14" fillId="0" borderId="2" xfId="0" quotePrefix="1" applyFont="1" applyBorder="1" applyAlignment="1">
      <alignment horizontal="left"/>
    </xf>
    <xf numFmtId="0" fontId="14" fillId="2" borderId="2" xfId="0" applyFont="1" applyFill="1" applyBorder="1" applyAlignment="1">
      <alignment horizontal="centerContinuous"/>
    </xf>
    <xf numFmtId="0" fontId="14" fillId="0" borderId="3" xfId="0" applyFont="1" applyBorder="1"/>
    <xf numFmtId="0" fontId="14" fillId="0" borderId="0" xfId="0" applyFont="1" applyAlignment="1">
      <alignment horizontal="left"/>
    </xf>
    <xf numFmtId="165" fontId="14" fillId="0" borderId="0" xfId="0" quotePrefix="1" applyNumberFormat="1" applyFont="1" applyAlignment="1">
      <alignment horizontal="left"/>
    </xf>
    <xf numFmtId="165" fontId="14" fillId="0" borderId="0" xfId="0" applyNumberFormat="1" applyFont="1" applyAlignment="1">
      <alignment horizontal="centerContinuous"/>
    </xf>
    <xf numFmtId="0" fontId="12" fillId="0" borderId="0" xfId="0" applyFont="1" applyAlignment="1">
      <alignment horizontal="centerContinuous" vertical="center"/>
    </xf>
    <xf numFmtId="0" fontId="12" fillId="0" borderId="4" xfId="0" applyFont="1" applyBorder="1" applyAlignment="1">
      <alignment horizontal="centerContinuous" vertical="center"/>
    </xf>
    <xf numFmtId="0" fontId="16" fillId="0" borderId="4" xfId="0" applyFont="1" applyBorder="1" applyAlignment="1">
      <alignment horizontal="left" vertical="center"/>
    </xf>
    <xf numFmtId="165" fontId="14" fillId="0" borderId="0" xfId="0" applyNumberFormat="1" applyFont="1"/>
    <xf numFmtId="0" fontId="12" fillId="3" borderId="5" xfId="0" applyFont="1" applyFill="1" applyBorder="1"/>
    <xf numFmtId="0" fontId="12" fillId="3" borderId="6" xfId="0" applyFont="1" applyFill="1" applyBorder="1"/>
    <xf numFmtId="0" fontId="12" fillId="3" borderId="6" xfId="0" applyFont="1" applyFill="1" applyBorder="1" applyAlignment="1">
      <alignment horizontal="center"/>
    </xf>
    <xf numFmtId="165" fontId="17" fillId="3" borderId="6" xfId="0" applyNumberFormat="1" applyFont="1" applyFill="1" applyBorder="1" applyAlignment="1">
      <alignment horizontal="centerContinuous"/>
    </xf>
    <xf numFmtId="165" fontId="12" fillId="3" borderId="6" xfId="0" applyNumberFormat="1" applyFont="1" applyFill="1" applyBorder="1" applyAlignment="1">
      <alignment horizontal="centerContinuous"/>
    </xf>
    <xf numFmtId="0" fontId="12" fillId="3" borderId="3" xfId="0" applyFont="1" applyFill="1" applyBorder="1"/>
    <xf numFmtId="0" fontId="12" fillId="3" borderId="0" xfId="0" applyFont="1" applyFill="1"/>
    <xf numFmtId="0" fontId="12" fillId="3" borderId="0" xfId="0" applyFont="1" applyFill="1" applyAlignment="1">
      <alignment horizontal="center"/>
    </xf>
    <xf numFmtId="165" fontId="13" fillId="3" borderId="7" xfId="0" applyNumberFormat="1" applyFont="1" applyFill="1" applyBorder="1" applyAlignment="1">
      <alignment horizontal="center"/>
    </xf>
    <xf numFmtId="0" fontId="12" fillId="3" borderId="8" xfId="0" applyFont="1" applyFill="1" applyBorder="1" applyAlignment="1">
      <alignment horizontal="left"/>
    </xf>
    <xf numFmtId="0" fontId="12" fillId="3" borderId="9" xfId="0" applyFont="1" applyFill="1" applyBorder="1" applyAlignment="1">
      <alignment horizontal="left"/>
    </xf>
    <xf numFmtId="0" fontId="12" fillId="3" borderId="9" xfId="0" applyFont="1" applyFill="1" applyBorder="1" applyAlignment="1">
      <alignment horizontal="center"/>
    </xf>
    <xf numFmtId="165" fontId="13" fillId="3" borderId="10" xfId="0" applyNumberFormat="1" applyFont="1" applyFill="1" applyBorder="1" applyAlignment="1">
      <alignment horizontal="center"/>
    </xf>
    <xf numFmtId="0" fontId="14" fillId="0" borderId="11" xfId="0" applyFont="1" applyBorder="1" applyAlignment="1">
      <alignment horizontal="left"/>
    </xf>
    <xf numFmtId="0" fontId="14" fillId="0" borderId="12" xfId="0" applyFont="1" applyBorder="1" applyAlignment="1">
      <alignment horizontal="left"/>
    </xf>
    <xf numFmtId="164" fontId="14" fillId="0" borderId="12" xfId="0" applyNumberFormat="1" applyFont="1" applyBorder="1" applyAlignment="1">
      <alignment horizontal="center"/>
    </xf>
    <xf numFmtId="10" fontId="14" fillId="0" borderId="11" xfId="0" applyNumberFormat="1" applyFont="1" applyBorder="1"/>
    <xf numFmtId="10" fontId="14" fillId="0" borderId="13" xfId="0" applyNumberFormat="1" applyFont="1" applyBorder="1"/>
    <xf numFmtId="10" fontId="14" fillId="0" borderId="14" xfId="0" applyNumberFormat="1" applyFont="1" applyBorder="1"/>
    <xf numFmtId="10" fontId="12" fillId="3" borderId="15" xfId="0" applyNumberFormat="1" applyFont="1" applyFill="1" applyBorder="1"/>
    <xf numFmtId="0" fontId="14" fillId="0" borderId="16" xfId="0" applyFont="1" applyBorder="1" applyAlignment="1">
      <alignment horizontal="left"/>
    </xf>
    <xf numFmtId="0" fontId="14" fillId="0" borderId="17" xfId="0" applyFont="1" applyBorder="1" applyAlignment="1">
      <alignment horizontal="left"/>
    </xf>
    <xf numFmtId="164" fontId="14" fillId="0" borderId="17" xfId="0" applyNumberFormat="1" applyFont="1" applyBorder="1" applyAlignment="1">
      <alignment horizontal="center"/>
    </xf>
    <xf numFmtId="10" fontId="14" fillId="0" borderId="16" xfId="0" applyNumberFormat="1" applyFont="1" applyBorder="1"/>
    <xf numFmtId="10" fontId="14" fillId="0" borderId="18" xfId="0" applyNumberFormat="1" applyFont="1" applyBorder="1"/>
    <xf numFmtId="10" fontId="14" fillId="0" borderId="19" xfId="0" applyNumberFormat="1" applyFont="1" applyBorder="1"/>
    <xf numFmtId="10" fontId="12" fillId="3" borderId="20" xfId="0" applyNumberFormat="1" applyFont="1" applyFill="1" applyBorder="1"/>
    <xf numFmtId="0" fontId="14" fillId="4" borderId="21" xfId="0" applyFont="1" applyFill="1" applyBorder="1"/>
    <xf numFmtId="0" fontId="14" fillId="4" borderId="22" xfId="0" applyFont="1" applyFill="1" applyBorder="1"/>
    <xf numFmtId="10" fontId="14" fillId="4" borderId="22" xfId="0" applyNumberFormat="1" applyFont="1" applyFill="1" applyBorder="1"/>
    <xf numFmtId="0" fontId="14" fillId="0" borderId="17" xfId="0" quotePrefix="1" applyFont="1" applyBorder="1" applyAlignment="1">
      <alignment horizontal="left"/>
    </xf>
    <xf numFmtId="164" fontId="14" fillId="0" borderId="17" xfId="0" quotePrefix="1" applyNumberFormat="1" applyFont="1" applyBorder="1" applyAlignment="1">
      <alignment horizontal="center"/>
    </xf>
    <xf numFmtId="0" fontId="14" fillId="0" borderId="16" xfId="0" quotePrefix="1" applyFont="1" applyBorder="1" applyAlignment="1">
      <alignment horizontal="left"/>
    </xf>
    <xf numFmtId="164" fontId="14" fillId="0" borderId="0" xfId="0" applyNumberFormat="1" applyFont="1" applyAlignment="1">
      <alignment horizontal="center"/>
    </xf>
    <xf numFmtId="10" fontId="14" fillId="0" borderId="0" xfId="0" applyNumberFormat="1" applyFont="1"/>
    <xf numFmtId="10" fontId="12" fillId="0" borderId="0" xfId="0" applyNumberFormat="1" applyFont="1"/>
    <xf numFmtId="0" fontId="19" fillId="0" borderId="0" xfId="0" applyFont="1"/>
    <xf numFmtId="0" fontId="14" fillId="0" borderId="0" xfId="0" quotePrefix="1" applyFont="1" applyAlignment="1">
      <alignment horizontal="left" vertical="top" wrapText="1"/>
    </xf>
    <xf numFmtId="0" fontId="12" fillId="0" borderId="0" xfId="0" quotePrefix="1" applyFont="1" applyAlignment="1">
      <alignment horizontal="left"/>
    </xf>
    <xf numFmtId="0" fontId="14" fillId="2" borderId="0" xfId="0" applyFont="1" applyFill="1"/>
    <xf numFmtId="0" fontId="19" fillId="0" borderId="0" xfId="0" quotePrefix="1" applyFont="1" applyAlignment="1">
      <alignment horizontal="left"/>
    </xf>
    <xf numFmtId="0" fontId="20" fillId="0" borderId="0" xfId="0" applyFont="1" applyAlignment="1">
      <alignment horizontal="left"/>
    </xf>
    <xf numFmtId="0" fontId="20" fillId="0" borderId="0" xfId="0" quotePrefix="1" applyFont="1" applyAlignment="1">
      <alignment horizontal="center" wrapText="1"/>
    </xf>
    <xf numFmtId="0" fontId="20" fillId="0" borderId="0" xfId="0" applyFont="1" applyAlignment="1">
      <alignment horizontal="center"/>
    </xf>
    <xf numFmtId="10" fontId="20" fillId="0" borderId="0" xfId="0" applyNumberFormat="1" applyFont="1"/>
    <xf numFmtId="10" fontId="20" fillId="0" borderId="0" xfId="0" quotePrefix="1" applyNumberFormat="1" applyFont="1" applyAlignment="1">
      <alignment horizontal="left" wrapText="1"/>
    </xf>
    <xf numFmtId="10" fontId="14" fillId="0" borderId="0" xfId="4" applyNumberFormat="1" applyFont="1"/>
    <xf numFmtId="0" fontId="14" fillId="0" borderId="0" xfId="0" quotePrefix="1" applyFont="1" applyAlignment="1">
      <alignment horizontal="left"/>
    </xf>
    <xf numFmtId="0" fontId="14" fillId="0" borderId="0" xfId="0" applyFont="1" applyAlignment="1">
      <alignment horizontal="center"/>
    </xf>
    <xf numFmtId="4" fontId="14" fillId="0" borderId="0" xfId="0" applyNumberFormat="1" applyFont="1"/>
    <xf numFmtId="0" fontId="18" fillId="0" borderId="0" xfId="0" applyFont="1"/>
    <xf numFmtId="0" fontId="12" fillId="0" borderId="0" xfId="0" applyFont="1"/>
    <xf numFmtId="0" fontId="10" fillId="0" borderId="0" xfId="0" applyFont="1" applyAlignment="1">
      <alignment horizontal="center"/>
    </xf>
    <xf numFmtId="0" fontId="13" fillId="2" borderId="0" xfId="0" applyFont="1" applyFill="1" applyAlignment="1">
      <alignment horizontal="centerContinuous"/>
    </xf>
    <xf numFmtId="4" fontId="12" fillId="0" borderId="0" xfId="0" applyNumberFormat="1" applyFont="1" applyAlignment="1">
      <alignment horizontal="centerContinuous"/>
    </xf>
    <xf numFmtId="0" fontId="14" fillId="0" borderId="2" xfId="0" applyFont="1" applyBorder="1"/>
    <xf numFmtId="4" fontId="14" fillId="0" borderId="2" xfId="0" applyNumberFormat="1" applyFont="1" applyBorder="1"/>
    <xf numFmtId="0" fontId="14" fillId="0" borderId="23" xfId="0" applyFont="1" applyBorder="1"/>
    <xf numFmtId="0" fontId="14" fillId="0" borderId="0" xfId="0" applyFont="1" applyAlignment="1">
      <alignment horizontal="centerContinuous"/>
    </xf>
    <xf numFmtId="0" fontId="14" fillId="2" borderId="0" xfId="0" applyFont="1" applyFill="1" applyAlignment="1">
      <alignment horizontal="centerContinuous"/>
    </xf>
    <xf numFmtId="0" fontId="14" fillId="0" borderId="0" xfId="0" quotePrefix="1" applyFont="1"/>
    <xf numFmtId="165" fontId="14" fillId="0" borderId="24" xfId="0" applyNumberFormat="1" applyFont="1" applyBorder="1"/>
    <xf numFmtId="0" fontId="14" fillId="0" borderId="0" xfId="0" applyFont="1" applyAlignment="1">
      <alignment horizontal="centerContinuous" vertical="center"/>
    </xf>
    <xf numFmtId="0" fontId="21" fillId="0" borderId="0" xfId="0" quotePrefix="1" applyFont="1" applyAlignment="1">
      <alignment horizontal="centerContinuous" vertical="center"/>
    </xf>
    <xf numFmtId="0" fontId="12" fillId="0" borderId="4" xfId="0" applyFont="1" applyBorder="1" applyAlignment="1">
      <alignment horizontal="center" vertical="center"/>
    </xf>
    <xf numFmtId="4" fontId="12" fillId="3" borderId="6" xfId="0" applyNumberFormat="1" applyFont="1" applyFill="1" applyBorder="1" applyAlignment="1">
      <alignment horizontal="centerContinuous"/>
    </xf>
    <xf numFmtId="10" fontId="14" fillId="0" borderId="17" xfId="0" applyNumberFormat="1" applyFont="1" applyBorder="1"/>
    <xf numFmtId="10" fontId="14" fillId="0" borderId="25" xfId="0" applyNumberFormat="1" applyFont="1" applyBorder="1"/>
    <xf numFmtId="10" fontId="14" fillId="0" borderId="26" xfId="0" applyNumberFormat="1" applyFont="1" applyBorder="1"/>
    <xf numFmtId="10" fontId="14" fillId="3" borderId="26" xfId="0" applyNumberFormat="1" applyFont="1" applyFill="1" applyBorder="1"/>
    <xf numFmtId="10" fontId="14" fillId="0" borderId="27" xfId="0" applyNumberFormat="1" applyFont="1" applyBorder="1"/>
    <xf numFmtId="40" fontId="14" fillId="0" borderId="25" xfId="1" applyFont="1" applyBorder="1" applyProtection="1"/>
    <xf numFmtId="40" fontId="14" fillId="0" borderId="19" xfId="1" applyFont="1" applyBorder="1"/>
    <xf numFmtId="40" fontId="14" fillId="0" borderId="28" xfId="1" applyFont="1" applyBorder="1"/>
    <xf numFmtId="4" fontId="14" fillId="3" borderId="29" xfId="0" applyNumberFormat="1" applyFont="1" applyFill="1" applyBorder="1"/>
    <xf numFmtId="165" fontId="14" fillId="0" borderId="30" xfId="0" applyNumberFormat="1" applyFont="1" applyBorder="1"/>
    <xf numFmtId="4" fontId="14" fillId="4" borderId="22" xfId="0" applyNumberFormat="1" applyFont="1" applyFill="1" applyBorder="1"/>
    <xf numFmtId="0" fontId="14" fillId="4" borderId="31" xfId="0" applyFont="1" applyFill="1" applyBorder="1"/>
    <xf numFmtId="10" fontId="14" fillId="0" borderId="16" xfId="0" applyNumberFormat="1" applyFont="1" applyBorder="1" applyAlignment="1">
      <alignment horizontal="center"/>
    </xf>
    <xf numFmtId="10" fontId="14" fillId="0" borderId="18" xfId="0" applyNumberFormat="1" applyFont="1" applyBorder="1" applyAlignment="1">
      <alignment horizontal="center"/>
    </xf>
    <xf numFmtId="10" fontId="14" fillId="0" borderId="25" xfId="0" applyNumberFormat="1" applyFont="1" applyBorder="1" applyAlignment="1">
      <alignment horizontal="center"/>
    </xf>
    <xf numFmtId="0" fontId="14" fillId="0" borderId="17" xfId="0" quotePrefix="1" applyFont="1" applyBorder="1" applyAlignment="1">
      <alignment horizontal="center"/>
    </xf>
    <xf numFmtId="10" fontId="14" fillId="0" borderId="16" xfId="0" quotePrefix="1" applyNumberFormat="1" applyFont="1" applyBorder="1" applyAlignment="1">
      <alignment horizontal="center"/>
    </xf>
    <xf numFmtId="10" fontId="14" fillId="0" borderId="25" xfId="0" quotePrefix="1" applyNumberFormat="1" applyFont="1" applyBorder="1" applyAlignment="1">
      <alignment horizontal="center"/>
    </xf>
    <xf numFmtId="10" fontId="14" fillId="0" borderId="32" xfId="0" applyNumberFormat="1" applyFont="1" applyBorder="1" applyAlignment="1">
      <alignment horizontal="center"/>
    </xf>
    <xf numFmtId="10" fontId="22" fillId="0" borderId="17" xfId="0" quotePrefix="1" applyNumberFormat="1" applyFont="1" applyBorder="1" applyAlignment="1">
      <alignment horizontal="centerContinuous"/>
    </xf>
    <xf numFmtId="10" fontId="14" fillId="0" borderId="28" xfId="0" applyNumberFormat="1" applyFont="1" applyBorder="1"/>
    <xf numFmtId="10" fontId="14" fillId="0" borderId="32" xfId="0" quotePrefix="1" applyNumberFormat="1" applyFont="1" applyBorder="1" applyAlignment="1">
      <alignment horizontal="center"/>
    </xf>
    <xf numFmtId="10" fontId="14" fillId="0" borderId="0" xfId="0" applyNumberFormat="1" applyFont="1" applyAlignment="1">
      <alignment horizontal="center"/>
    </xf>
    <xf numFmtId="166" fontId="14" fillId="0" borderId="0" xfId="1" applyNumberFormat="1" applyFont="1" applyFill="1" applyBorder="1"/>
    <xf numFmtId="8" fontId="14" fillId="0" borderId="0" xfId="2" applyFont="1"/>
    <xf numFmtId="0" fontId="14" fillId="0" borderId="0" xfId="3" applyFont="1"/>
    <xf numFmtId="0" fontId="19" fillId="0" borderId="0" xfId="0" applyFont="1" applyAlignment="1">
      <alignment horizontal="left"/>
    </xf>
    <xf numFmtId="0" fontId="10" fillId="2" borderId="0" xfId="0" applyFont="1" applyFill="1" applyAlignment="1">
      <alignment horizontal="center"/>
    </xf>
    <xf numFmtId="0" fontId="12" fillId="0" borderId="2" xfId="0" applyFont="1" applyBorder="1" applyAlignment="1">
      <alignment horizontal="left"/>
    </xf>
    <xf numFmtId="0" fontId="12" fillId="0" borderId="1" xfId="0" quotePrefix="1" applyFont="1" applyBorder="1" applyAlignment="1">
      <alignment horizontal="left"/>
    </xf>
    <xf numFmtId="0" fontId="12" fillId="0" borderId="23" xfId="0" applyFont="1" applyBorder="1" applyAlignment="1">
      <alignment horizontal="left"/>
    </xf>
    <xf numFmtId="0" fontId="12" fillId="0" borderId="3" xfId="0" quotePrefix="1" applyFont="1" applyBorder="1" applyAlignment="1">
      <alignment horizontal="left"/>
    </xf>
    <xf numFmtId="0" fontId="12" fillId="0" borderId="24" xfId="0" applyFont="1" applyBorder="1" applyAlignment="1">
      <alignment horizontal="left"/>
    </xf>
    <xf numFmtId="0" fontId="12" fillId="0" borderId="3" xfId="0" quotePrefix="1" applyFont="1" applyBorder="1" applyAlignment="1">
      <alignment horizontal="left" vertical="center"/>
    </xf>
    <xf numFmtId="0" fontId="12" fillId="0" borderId="24" xfId="0" applyFont="1" applyBorder="1" applyAlignment="1">
      <alignment horizontal="left" vertical="center"/>
    </xf>
    <xf numFmtId="0" fontId="12" fillId="0" borderId="33" xfId="0" quotePrefix="1" applyFont="1" applyBorder="1" applyAlignment="1">
      <alignment horizontal="left" vertical="center"/>
    </xf>
    <xf numFmtId="0" fontId="12" fillId="0" borderId="34" xfId="0" applyFont="1" applyBorder="1" applyAlignment="1">
      <alignment horizontal="left" vertical="center"/>
    </xf>
    <xf numFmtId="0" fontId="12" fillId="3" borderId="36" xfId="0" applyFont="1" applyFill="1" applyBorder="1" applyAlignment="1">
      <alignment horizontal="center"/>
    </xf>
    <xf numFmtId="165" fontId="17" fillId="3" borderId="37" xfId="0" applyNumberFormat="1" applyFont="1" applyFill="1" applyBorder="1" applyAlignment="1">
      <alignment horizontal="centerContinuous"/>
    </xf>
    <xf numFmtId="165" fontId="12" fillId="3" borderId="37" xfId="0" applyNumberFormat="1" applyFont="1" applyFill="1" applyBorder="1" applyAlignment="1">
      <alignment horizontal="centerContinuous"/>
    </xf>
    <xf numFmtId="165" fontId="12" fillId="3" borderId="38" xfId="0" applyNumberFormat="1" applyFont="1" applyFill="1" applyBorder="1" applyAlignment="1">
      <alignment horizontal="center"/>
    </xf>
    <xf numFmtId="0" fontId="12" fillId="3" borderId="39" xfId="0" applyFont="1" applyFill="1" applyBorder="1" applyAlignment="1">
      <alignment horizontal="center"/>
    </xf>
    <xf numFmtId="165" fontId="12" fillId="3" borderId="40" xfId="0" applyNumberFormat="1" applyFont="1" applyFill="1" applyBorder="1" applyAlignment="1">
      <alignment horizontal="centerContinuous"/>
    </xf>
    <xf numFmtId="165" fontId="12" fillId="3" borderId="40" xfId="0" applyNumberFormat="1" applyFont="1" applyFill="1" applyBorder="1" applyAlignment="1">
      <alignment horizontal="center"/>
    </xf>
    <xf numFmtId="165" fontId="12" fillId="3" borderId="41" xfId="0" applyNumberFormat="1" applyFont="1" applyFill="1" applyBorder="1" applyAlignment="1">
      <alignment horizontal="center"/>
    </xf>
    <xf numFmtId="0" fontId="12" fillId="3" borderId="4" xfId="0" applyFont="1" applyFill="1" applyBorder="1" applyAlignment="1">
      <alignment horizontal="left"/>
    </xf>
    <xf numFmtId="0" fontId="12" fillId="3" borderId="42" xfId="0" applyFont="1" applyFill="1" applyBorder="1" applyAlignment="1">
      <alignment horizontal="center"/>
    </xf>
    <xf numFmtId="165" fontId="12" fillId="3" borderId="43" xfId="0" applyNumberFormat="1" applyFont="1" applyFill="1" applyBorder="1" applyAlignment="1">
      <alignment horizontal="centerContinuous"/>
    </xf>
    <xf numFmtId="165" fontId="12" fillId="3" borderId="43" xfId="0" applyNumberFormat="1" applyFont="1" applyFill="1" applyBorder="1" applyAlignment="1">
      <alignment horizontal="center"/>
    </xf>
    <xf numFmtId="165" fontId="12" fillId="3" borderId="44" xfId="0" applyNumberFormat="1" applyFont="1" applyFill="1" applyBorder="1" applyAlignment="1">
      <alignment horizontal="center"/>
    </xf>
    <xf numFmtId="0" fontId="14" fillId="0" borderId="3" xfId="0" applyFont="1" applyBorder="1" applyAlignment="1">
      <alignment horizontal="left"/>
    </xf>
    <xf numFmtId="0" fontId="12" fillId="0" borderId="0" xfId="0" quotePrefix="1" applyFont="1" applyAlignment="1">
      <alignment horizontal="left" wrapText="1"/>
    </xf>
    <xf numFmtId="0" fontId="14" fillId="0" borderId="0" xfId="0" quotePrefix="1" applyFont="1" applyAlignment="1">
      <alignment horizontal="left" wrapText="1"/>
    </xf>
    <xf numFmtId="0" fontId="14" fillId="0" borderId="0" xfId="0" applyFont="1" applyAlignment="1">
      <alignment horizontal="left" wrapText="1"/>
    </xf>
    <xf numFmtId="10" fontId="20" fillId="0" borderId="0" xfId="0" applyNumberFormat="1" applyFont="1" applyAlignment="1">
      <alignment horizontal="left" wrapText="1"/>
    </xf>
    <xf numFmtId="10" fontId="14" fillId="0" borderId="0" xfId="4" applyNumberFormat="1" applyFont="1" applyAlignment="1">
      <alignment horizontal="right"/>
    </xf>
    <xf numFmtId="10" fontId="14" fillId="0" borderId="0" xfId="4" applyNumberFormat="1" applyFont="1" applyAlignment="1">
      <alignment horizontal="center"/>
    </xf>
    <xf numFmtId="10" fontId="14" fillId="0" borderId="0" xfId="0" quotePrefix="1" applyNumberFormat="1" applyFont="1" applyAlignment="1">
      <alignment horizontal="left"/>
    </xf>
    <xf numFmtId="167" fontId="14" fillId="0" borderId="0" xfId="4" applyNumberFormat="1" applyFont="1" applyAlignment="1">
      <alignment horizontal="left"/>
    </xf>
    <xf numFmtId="0" fontId="14" fillId="0" borderId="0" xfId="0" quotePrefix="1" applyFont="1" applyAlignment="1">
      <alignment horizontal="center" vertical="center"/>
    </xf>
    <xf numFmtId="0" fontId="12" fillId="0" borderId="0" xfId="0" quotePrefix="1" applyFont="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8" fillId="0" borderId="0" xfId="0" quotePrefix="1" applyFont="1" applyAlignment="1">
      <alignment horizontal="left"/>
    </xf>
    <xf numFmtId="0" fontId="12" fillId="0" borderId="0" xfId="0" applyFont="1" applyAlignment="1">
      <alignment horizontal="left" wrapText="1"/>
    </xf>
    <xf numFmtId="0" fontId="12" fillId="2" borderId="0" xfId="0" quotePrefix="1" applyFont="1" applyFill="1" applyAlignment="1">
      <alignment horizontal="left" wrapText="1"/>
    </xf>
    <xf numFmtId="0" fontId="12" fillId="2" borderId="0" xfId="0" applyFont="1" applyFill="1" applyAlignment="1">
      <alignment horizontal="left" wrapText="1"/>
    </xf>
    <xf numFmtId="0" fontId="12" fillId="0" borderId="0" xfId="0" applyFont="1" applyAlignment="1">
      <alignment horizontal="left"/>
    </xf>
    <xf numFmtId="37" fontId="14" fillId="0" borderId="0" xfId="0" applyNumberFormat="1" applyFont="1"/>
    <xf numFmtId="165" fontId="14" fillId="2" borderId="0" xfId="0" applyNumberFormat="1" applyFont="1" applyFill="1"/>
    <xf numFmtId="0" fontId="18" fillId="0" borderId="0" xfId="0" applyFont="1" applyAlignment="1">
      <alignment horizontal="left"/>
    </xf>
    <xf numFmtId="0" fontId="14" fillId="0" borderId="0" xfId="0" applyFont="1" applyAlignment="1">
      <alignment wrapText="1"/>
    </xf>
    <xf numFmtId="0" fontId="14" fillId="0" borderId="0" xfId="0" applyFont="1" applyAlignment="1">
      <alignment horizontal="left" vertical="top" wrapText="1"/>
    </xf>
    <xf numFmtId="168" fontId="14" fillId="0" borderId="0" xfId="0" quotePrefix="1" applyNumberFormat="1" applyFont="1" applyAlignment="1">
      <alignment horizontal="right" vertical="top" wrapText="1"/>
    </xf>
    <xf numFmtId="0" fontId="20" fillId="0" borderId="0" xfId="0" quotePrefix="1" applyFont="1" applyAlignment="1">
      <alignment horizontal="left"/>
    </xf>
    <xf numFmtId="10" fontId="14" fillId="0" borderId="0" xfId="4" quotePrefix="1" applyNumberFormat="1" applyFont="1" applyAlignment="1">
      <alignment horizontal="left"/>
    </xf>
    <xf numFmtId="168" fontId="14" fillId="0" borderId="0" xfId="0" quotePrefix="1" applyNumberFormat="1" applyFont="1" applyAlignment="1">
      <alignment horizontal="right" wrapText="1"/>
    </xf>
    <xf numFmtId="0" fontId="14" fillId="0" borderId="0" xfId="0" quotePrefix="1" applyFont="1" applyAlignment="1">
      <alignment horizontal="centerContinuous"/>
    </xf>
    <xf numFmtId="165" fontId="13" fillId="3" borderId="22" xfId="0" applyNumberFormat="1" applyFont="1" applyFill="1" applyBorder="1" applyAlignment="1">
      <alignment horizontal="center"/>
    </xf>
    <xf numFmtId="0" fontId="12" fillId="0" borderId="2" xfId="0" applyFont="1" applyBorder="1"/>
    <xf numFmtId="0" fontId="12" fillId="0" borderId="0" xfId="0" applyFont="1" applyAlignment="1">
      <alignment vertical="center"/>
    </xf>
    <xf numFmtId="0" fontId="12" fillId="0" borderId="4" xfId="0" applyFont="1" applyBorder="1" applyAlignment="1">
      <alignment vertical="center"/>
    </xf>
    <xf numFmtId="0" fontId="16" fillId="0" borderId="4" xfId="0" quotePrefix="1" applyFont="1" applyBorder="1" applyAlignment="1">
      <alignment horizontal="left" vertical="center"/>
    </xf>
    <xf numFmtId="0" fontId="12" fillId="3" borderId="36" xfId="0" quotePrefix="1" applyFont="1" applyFill="1" applyBorder="1" applyAlignment="1">
      <alignment horizontal="center"/>
    </xf>
    <xf numFmtId="0" fontId="12" fillId="3" borderId="45" xfId="0" quotePrefix="1" applyFont="1" applyFill="1" applyBorder="1" applyAlignment="1">
      <alignment horizontal="center"/>
    </xf>
    <xf numFmtId="165" fontId="18" fillId="3" borderId="22" xfId="0" applyNumberFormat="1" applyFont="1" applyFill="1" applyBorder="1" applyAlignment="1">
      <alignment horizontal="centerContinuous"/>
    </xf>
    <xf numFmtId="165" fontId="12" fillId="3" borderId="22" xfId="0" applyNumberFormat="1" applyFont="1" applyFill="1" applyBorder="1" applyAlignment="1">
      <alignment horizontal="centerContinuous"/>
    </xf>
    <xf numFmtId="165" fontId="12" fillId="3" borderId="46" xfId="0" applyNumberFormat="1" applyFont="1" applyFill="1" applyBorder="1" applyAlignment="1">
      <alignment horizontal="centerContinuous"/>
    </xf>
    <xf numFmtId="4" fontId="12" fillId="3" borderId="47" xfId="0" applyNumberFormat="1" applyFont="1" applyFill="1" applyBorder="1" applyAlignment="1">
      <alignment horizontal="centerContinuous"/>
    </xf>
    <xf numFmtId="4" fontId="12" fillId="3" borderId="22" xfId="0" applyNumberFormat="1" applyFont="1" applyFill="1" applyBorder="1" applyAlignment="1">
      <alignment horizontal="centerContinuous"/>
    </xf>
    <xf numFmtId="165" fontId="17" fillId="3" borderId="35" xfId="0" applyNumberFormat="1" applyFont="1" applyFill="1" applyBorder="1" applyAlignment="1">
      <alignment horizontal="centerContinuous"/>
    </xf>
    <xf numFmtId="165" fontId="13" fillId="3" borderId="48" xfId="0" applyNumberFormat="1" applyFont="1" applyFill="1" applyBorder="1" applyAlignment="1">
      <alignment horizontal="center"/>
    </xf>
    <xf numFmtId="10" fontId="14" fillId="0" borderId="0" xfId="0" quotePrefix="1" applyNumberFormat="1" applyFont="1" applyAlignment="1">
      <alignment horizontal="right" wrapText="1"/>
    </xf>
    <xf numFmtId="0" fontId="14" fillId="0" borderId="0" xfId="0" applyFont="1" applyAlignment="1">
      <alignment horizontal="left" vertical="top"/>
    </xf>
    <xf numFmtId="10" fontId="14" fillId="0" borderId="0" xfId="0" quotePrefix="1" applyNumberFormat="1" applyFont="1" applyAlignment="1">
      <alignment horizontal="right" vertical="top" wrapText="1"/>
    </xf>
    <xf numFmtId="0" fontId="10" fillId="0" borderId="0" xfId="0" quotePrefix="1" applyFont="1" applyAlignment="1">
      <alignment horizontal="left" vertical="top"/>
    </xf>
    <xf numFmtId="0" fontId="14" fillId="0" borderId="0" xfId="0" applyFont="1" applyAlignment="1">
      <alignment vertical="top"/>
    </xf>
    <xf numFmtId="10" fontId="14" fillId="0" borderId="0" xfId="4" applyNumberFormat="1" applyFont="1" applyFill="1"/>
    <xf numFmtId="8" fontId="14" fillId="0" borderId="0" xfId="2" quotePrefix="1" applyFont="1" applyFill="1" applyBorder="1" applyAlignment="1" applyProtection="1">
      <alignment horizontal="right" vertical="top" wrapText="1"/>
    </xf>
    <xf numFmtId="0" fontId="14" fillId="0" borderId="0" xfId="0" quotePrefix="1" applyFont="1" applyAlignment="1">
      <alignment horizontal="left" vertical="top"/>
    </xf>
    <xf numFmtId="169" fontId="14" fillId="0" borderId="0" xfId="0" quotePrefix="1" applyNumberFormat="1" applyFont="1" applyAlignment="1">
      <alignment horizontal="right" vertical="top" wrapText="1"/>
    </xf>
    <xf numFmtId="0" fontId="28" fillId="0" borderId="0" xfId="0" applyFont="1" applyAlignment="1">
      <alignment horizontal="centerContinuous" vertical="center"/>
    </xf>
    <xf numFmtId="0" fontId="0" fillId="0" borderId="0" xfId="0" quotePrefix="1" applyAlignment="1">
      <alignment vertical="top" wrapText="1"/>
    </xf>
    <xf numFmtId="0" fontId="14" fillId="0" borderId="0" xfId="0" applyFont="1" applyAlignment="1">
      <alignment vertical="center"/>
    </xf>
    <xf numFmtId="164" fontId="14" fillId="0" borderId="0" xfId="0" applyNumberFormat="1" applyFont="1" applyAlignment="1">
      <alignment horizontal="center" vertical="top"/>
    </xf>
    <xf numFmtId="0" fontId="14" fillId="0" borderId="0" xfId="0" quotePrefix="1" applyFont="1" applyAlignment="1">
      <alignment horizontal="left" vertical="center"/>
    </xf>
    <xf numFmtId="164" fontId="14" fillId="0" borderId="0" xfId="0" quotePrefix="1" applyNumberFormat="1" applyFont="1" applyAlignment="1">
      <alignment horizontal="center"/>
    </xf>
    <xf numFmtId="0" fontId="12" fillId="3" borderId="8" xfId="0" quotePrefix="1" applyFont="1" applyFill="1" applyBorder="1" applyAlignment="1">
      <alignment horizontal="left"/>
    </xf>
    <xf numFmtId="165" fontId="14" fillId="0" borderId="0" xfId="0" quotePrefix="1" applyNumberFormat="1" applyFont="1" applyAlignment="1">
      <alignment horizontal="centerContinuous"/>
    </xf>
    <xf numFmtId="165" fontId="14" fillId="0" borderId="0" xfId="0" applyNumberFormat="1" applyFont="1" applyAlignment="1">
      <alignment horizontal="center"/>
    </xf>
    <xf numFmtId="165" fontId="14"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2" fillId="3" borderId="32" xfId="0" applyNumberFormat="1" applyFont="1" applyFill="1" applyBorder="1" applyAlignment="1">
      <alignment horizontal="centerContinuous"/>
    </xf>
    <xf numFmtId="0" fontId="0" fillId="0" borderId="0" xfId="0" quotePrefix="1" applyAlignment="1">
      <alignment vertical="center" wrapText="1"/>
    </xf>
    <xf numFmtId="165" fontId="12" fillId="3" borderId="49" xfId="0" applyNumberFormat="1" applyFont="1" applyFill="1" applyBorder="1" applyAlignment="1">
      <alignment horizontal="center"/>
    </xf>
    <xf numFmtId="165" fontId="12" fillId="3" borderId="9" xfId="0" applyNumberFormat="1" applyFont="1" applyFill="1" applyBorder="1" applyAlignment="1">
      <alignment horizontal="centerContinuous"/>
    </xf>
    <xf numFmtId="165" fontId="12" fillId="3" borderId="9" xfId="0" applyNumberFormat="1" applyFont="1" applyFill="1" applyBorder="1" applyAlignment="1">
      <alignment horizontal="center"/>
    </xf>
    <xf numFmtId="165" fontId="12" fillId="3" borderId="9" xfId="0" quotePrefix="1" applyNumberFormat="1" applyFont="1" applyFill="1" applyBorder="1" applyAlignment="1">
      <alignment horizontal="center"/>
    </xf>
    <xf numFmtId="165" fontId="13" fillId="3" borderId="50" xfId="0" applyNumberFormat="1" applyFont="1" applyFill="1" applyBorder="1" applyAlignment="1">
      <alignment horizontal="center"/>
    </xf>
    <xf numFmtId="165" fontId="13" fillId="3" borderId="50" xfId="0" quotePrefix="1" applyNumberFormat="1" applyFont="1" applyFill="1" applyBorder="1" applyAlignment="1">
      <alignment horizontal="center"/>
    </xf>
    <xf numFmtId="4" fontId="12" fillId="3" borderId="49" xfId="0" quotePrefix="1" applyNumberFormat="1" applyFont="1" applyFill="1" applyBorder="1" applyAlignment="1">
      <alignment horizontal="center"/>
    </xf>
    <xf numFmtId="4" fontId="12" fillId="3" borderId="9" xfId="0" quotePrefix="1" applyNumberFormat="1" applyFont="1" applyFill="1" applyBorder="1" applyAlignment="1">
      <alignment horizontal="center"/>
    </xf>
    <xf numFmtId="4" fontId="12" fillId="3" borderId="9" xfId="0" applyNumberFormat="1" applyFont="1" applyFill="1" applyBorder="1" applyAlignment="1">
      <alignment horizontal="center"/>
    </xf>
    <xf numFmtId="4" fontId="12" fillId="3" borderId="51" xfId="0" quotePrefix="1" applyNumberFormat="1" applyFont="1" applyFill="1" applyBorder="1" applyAlignment="1">
      <alignment horizontal="center"/>
    </xf>
    <xf numFmtId="0" fontId="14" fillId="0" borderId="21" xfId="0" applyFont="1" applyBorder="1" applyAlignment="1">
      <alignment horizontal="left"/>
    </xf>
    <xf numFmtId="0" fontId="14" fillId="0" borderId="22" xfId="0" applyFont="1" applyBorder="1" applyAlignment="1">
      <alignment horizontal="left"/>
    </xf>
    <xf numFmtId="164" fontId="14" fillId="0" borderId="22" xfId="0" applyNumberFormat="1" applyFont="1" applyBorder="1" applyAlignment="1">
      <alignment horizontal="center"/>
    </xf>
    <xf numFmtId="10" fontId="14" fillId="0" borderId="22" xfId="0" applyNumberFormat="1" applyFont="1" applyBorder="1"/>
    <xf numFmtId="10" fontId="14" fillId="0" borderId="53" xfId="0" applyNumberFormat="1" applyFont="1" applyBorder="1"/>
    <xf numFmtId="10" fontId="14" fillId="0" borderId="54" xfId="0" applyNumberFormat="1" applyFont="1" applyBorder="1"/>
    <xf numFmtId="8" fontId="14" fillId="0" borderId="53" xfId="2" applyFont="1" applyBorder="1" applyProtection="1"/>
    <xf numFmtId="8" fontId="14" fillId="0" borderId="26" xfId="2" applyFont="1" applyBorder="1"/>
    <xf numFmtId="8" fontId="14" fillId="0" borderId="47" xfId="2" applyFont="1" applyBorder="1"/>
    <xf numFmtId="8" fontId="14" fillId="3" borderId="55" xfId="2" applyFont="1" applyFill="1" applyBorder="1"/>
    <xf numFmtId="165" fontId="14" fillId="0" borderId="52" xfId="0" applyNumberFormat="1" applyFont="1" applyBorder="1"/>
    <xf numFmtId="165" fontId="13" fillId="3" borderId="26" xfId="0" applyNumberFormat="1" applyFont="1" applyFill="1" applyBorder="1" applyAlignment="1">
      <alignment horizontal="center"/>
    </xf>
    <xf numFmtId="0" fontId="12" fillId="0" borderId="0" xfId="0" applyFont="1" applyAlignment="1">
      <alignment horizontal="center"/>
    </xf>
    <xf numFmtId="165" fontId="12" fillId="0" borderId="0" xfId="0"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0" fontId="31" fillId="0" borderId="0" xfId="0" applyFont="1"/>
    <xf numFmtId="0" fontId="32" fillId="0" borderId="0" xfId="0" applyFont="1" applyAlignment="1">
      <alignment horizontal="left"/>
    </xf>
    <xf numFmtId="164" fontId="32" fillId="0" borderId="0" xfId="0" applyNumberFormat="1" applyFont="1" applyAlignment="1">
      <alignment horizontal="center"/>
    </xf>
    <xf numFmtId="10" fontId="32" fillId="0" borderId="0" xfId="0" applyNumberFormat="1" applyFont="1" applyAlignment="1">
      <alignment horizontal="center"/>
    </xf>
    <xf numFmtId="10" fontId="32" fillId="0" borderId="0" xfId="0" applyNumberFormat="1" applyFont="1"/>
    <xf numFmtId="10" fontId="33" fillId="0" borderId="0" xfId="0" applyNumberFormat="1" applyFont="1"/>
    <xf numFmtId="40" fontId="32" fillId="0" borderId="0" xfId="1" applyFont="1" applyFill="1" applyBorder="1" applyProtection="1"/>
    <xf numFmtId="40" fontId="32" fillId="0" borderId="0" xfId="1" applyFont="1" applyFill="1" applyBorder="1"/>
    <xf numFmtId="4" fontId="32" fillId="0" borderId="0" xfId="0" applyNumberFormat="1" applyFont="1"/>
    <xf numFmtId="166" fontId="32" fillId="0" borderId="0" xfId="1" applyNumberFormat="1" applyFont="1" applyFill="1" applyBorder="1"/>
    <xf numFmtId="165" fontId="32" fillId="0" borderId="0" xfId="0" applyNumberFormat="1" applyFont="1"/>
    <xf numFmtId="0" fontId="32" fillId="0" borderId="0" xfId="0" applyFont="1"/>
    <xf numFmtId="0" fontId="36" fillId="0" borderId="0" xfId="0" applyFont="1"/>
    <xf numFmtId="10" fontId="32" fillId="0" borderId="0" xfId="0" applyNumberFormat="1" applyFont="1" applyAlignment="1">
      <alignment vertical="center"/>
    </xf>
    <xf numFmtId="10" fontId="33" fillId="0" borderId="0" xfId="0" applyNumberFormat="1" applyFont="1" applyAlignment="1">
      <alignment vertical="center"/>
    </xf>
    <xf numFmtId="0" fontId="33" fillId="0" borderId="0" xfId="0" quotePrefix="1" applyFont="1" applyAlignment="1">
      <alignment horizontal="left" vertical="center"/>
    </xf>
    <xf numFmtId="0" fontId="32" fillId="0" borderId="0" xfId="0" applyFont="1" applyAlignment="1">
      <alignment horizontal="left" vertical="center"/>
    </xf>
    <xf numFmtId="164" fontId="32" fillId="0" borderId="0" xfId="0" applyNumberFormat="1" applyFont="1" applyAlignment="1">
      <alignment horizontal="center" vertical="center"/>
    </xf>
    <xf numFmtId="165" fontId="12" fillId="3" borderId="9" xfId="0" quotePrefix="1" applyNumberFormat="1" applyFont="1" applyFill="1" applyBorder="1" applyAlignment="1">
      <alignment horizontal="centerContinuous"/>
    </xf>
    <xf numFmtId="165" fontId="12" fillId="3" borderId="58" xfId="0" quotePrefix="1" applyNumberFormat="1" applyFont="1" applyFill="1" applyBorder="1" applyAlignment="1">
      <alignment horizontal="center"/>
    </xf>
    <xf numFmtId="165" fontId="12" fillId="3" borderId="59" xfId="0" applyNumberFormat="1" applyFont="1" applyFill="1" applyBorder="1" applyAlignment="1">
      <alignment horizontal="center"/>
    </xf>
    <xf numFmtId="165" fontId="12" fillId="3" borderId="58" xfId="0" applyNumberFormat="1" applyFont="1" applyFill="1" applyBorder="1" applyAlignment="1">
      <alignment horizontal="center"/>
    </xf>
    <xf numFmtId="165" fontId="12" fillId="3" borderId="59" xfId="0" quotePrefix="1" applyNumberFormat="1" applyFont="1" applyFill="1" applyBorder="1" applyAlignment="1">
      <alignment horizontal="center"/>
    </xf>
    <xf numFmtId="0" fontId="14" fillId="2" borderId="23" xfId="0" applyFont="1" applyFill="1" applyBorder="1" applyAlignment="1">
      <alignment horizontal="centerContinuous"/>
    </xf>
    <xf numFmtId="165" fontId="14" fillId="2" borderId="24" xfId="0" applyNumberFormat="1" applyFont="1" applyFill="1" applyBorder="1" applyAlignment="1">
      <alignment horizontal="centerContinuous"/>
    </xf>
    <xf numFmtId="0" fontId="15" fillId="0" borderId="0" xfId="0" applyFont="1" applyAlignment="1">
      <alignment horizontal="centerContinuous"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165" fontId="14" fillId="2" borderId="34" xfId="0" applyNumberFormat="1" applyFont="1" applyFill="1" applyBorder="1"/>
    <xf numFmtId="165" fontId="12" fillId="3" borderId="7" xfId="0" applyNumberFormat="1" applyFont="1" applyFill="1" applyBorder="1" applyAlignment="1">
      <alignment horizontal="centerContinuous"/>
    </xf>
    <xf numFmtId="165" fontId="17" fillId="3" borderId="7" xfId="0" applyNumberFormat="1" applyFont="1" applyFill="1" applyBorder="1" applyAlignment="1">
      <alignment horizontal="centerContinuous"/>
    </xf>
    <xf numFmtId="165" fontId="18" fillId="3" borderId="38" xfId="0" applyNumberFormat="1" applyFont="1" applyFill="1" applyBorder="1" applyAlignment="1">
      <alignment horizontal="center"/>
    </xf>
    <xf numFmtId="165" fontId="12" fillId="3" borderId="60" xfId="0" applyNumberFormat="1" applyFont="1" applyFill="1" applyBorder="1" applyAlignment="1">
      <alignment horizontal="center"/>
    </xf>
    <xf numFmtId="165" fontId="12" fillId="3" borderId="38" xfId="0" applyNumberFormat="1" applyFont="1" applyFill="1" applyBorder="1" applyAlignment="1">
      <alignment horizontal="centerContinuous"/>
    </xf>
    <xf numFmtId="165" fontId="12" fillId="3" borderId="41" xfId="0" applyNumberFormat="1" applyFont="1" applyFill="1" applyBorder="1" applyAlignment="1">
      <alignment horizontal="centerContinuous"/>
    </xf>
    <xf numFmtId="0" fontId="12" fillId="3" borderId="33" xfId="0" applyFont="1" applyFill="1" applyBorder="1" applyAlignment="1">
      <alignment horizontal="left"/>
    </xf>
    <xf numFmtId="165" fontId="12" fillId="3" borderId="44" xfId="0" quotePrefix="1" applyNumberFormat="1" applyFont="1" applyFill="1" applyBorder="1" applyAlignment="1">
      <alignment horizontal="center"/>
    </xf>
    <xf numFmtId="0" fontId="14" fillId="0" borderId="62" xfId="0" applyFont="1" applyBorder="1" applyAlignment="1">
      <alignment horizontal="left"/>
    </xf>
    <xf numFmtId="164" fontId="14" fillId="0" borderId="63" xfId="0" applyNumberFormat="1" applyFont="1" applyBorder="1" applyAlignment="1">
      <alignment horizontal="center"/>
    </xf>
    <xf numFmtId="10" fontId="14" fillId="0" borderId="62" xfId="0" applyNumberFormat="1" applyFont="1" applyBorder="1" applyAlignment="1">
      <alignment horizontal="center"/>
    </xf>
    <xf numFmtId="10" fontId="14" fillId="0" borderId="63" xfId="0" applyNumberFormat="1" applyFont="1" applyBorder="1"/>
    <xf numFmtId="10" fontId="14" fillId="0" borderId="51" xfId="0" applyNumberFormat="1" applyFont="1" applyBorder="1"/>
    <xf numFmtId="10" fontId="14" fillId="3" borderId="51" xfId="0" applyNumberFormat="1" applyFont="1" applyFill="1" applyBorder="1"/>
    <xf numFmtId="10" fontId="14" fillId="0" borderId="65" xfId="0" applyNumberFormat="1" applyFont="1" applyBorder="1" applyAlignment="1">
      <alignment horizontal="center"/>
    </xf>
    <xf numFmtId="10" fontId="14" fillId="0" borderId="64" xfId="0" applyNumberFormat="1" applyFont="1" applyBorder="1"/>
    <xf numFmtId="10" fontId="14" fillId="0" borderId="66" xfId="0" applyNumberFormat="1" applyFont="1" applyBorder="1"/>
    <xf numFmtId="40" fontId="14" fillId="0" borderId="65" xfId="1" applyFont="1" applyBorder="1" applyProtection="1"/>
    <xf numFmtId="40" fontId="14" fillId="0" borderId="51" xfId="1" applyFont="1" applyBorder="1"/>
    <xf numFmtId="4" fontId="14" fillId="3" borderId="68" xfId="0" applyNumberFormat="1" applyFont="1" applyFill="1" applyBorder="1"/>
    <xf numFmtId="165" fontId="14" fillId="0" borderId="61" xfId="0" applyNumberFormat="1" applyFont="1" applyBorder="1"/>
    <xf numFmtId="0" fontId="14" fillId="0" borderId="0" xfId="0" quotePrefix="1" applyFont="1" applyAlignment="1">
      <alignment horizontal="center"/>
    </xf>
    <xf numFmtId="10" fontId="14" fillId="0" borderId="0" xfId="0" applyNumberFormat="1" applyFont="1" applyAlignment="1">
      <alignment horizontal="left"/>
    </xf>
    <xf numFmtId="0" fontId="14" fillId="0" borderId="0" xfId="0" quotePrefix="1" applyFont="1" applyAlignment="1">
      <alignment horizontal="center" wrapText="1"/>
    </xf>
    <xf numFmtId="0" fontId="12" fillId="0" borderId="2" xfId="0" quotePrefix="1" applyFont="1" applyBorder="1" applyAlignment="1">
      <alignment horizontal="left"/>
    </xf>
    <xf numFmtId="0" fontId="12" fillId="0" borderId="0" xfId="0" quotePrefix="1" applyFont="1" applyAlignment="1">
      <alignment horizontal="left" vertical="center"/>
    </xf>
    <xf numFmtId="0" fontId="12" fillId="0" borderId="4" xfId="0" quotePrefix="1" applyFont="1" applyBorder="1" applyAlignment="1">
      <alignment horizontal="left" vertical="center"/>
    </xf>
    <xf numFmtId="10" fontId="14" fillId="0" borderId="0" xfId="0" applyNumberFormat="1" applyFont="1" applyAlignment="1">
      <alignment horizontal="left" wrapText="1"/>
    </xf>
    <xf numFmtId="4" fontId="0" fillId="0" borderId="0" xfId="0" applyNumberFormat="1" applyAlignment="1">
      <alignment horizontal="left"/>
    </xf>
    <xf numFmtId="10" fontId="14" fillId="0" borderId="0" xfId="4" applyNumberFormat="1" applyFont="1" applyFill="1" applyAlignment="1">
      <alignment horizontal="center"/>
    </xf>
    <xf numFmtId="0" fontId="14" fillId="0" borderId="22" xfId="0" applyFont="1" applyBorder="1"/>
    <xf numFmtId="165" fontId="12" fillId="2" borderId="0" xfId="0" applyNumberFormat="1" applyFont="1" applyFill="1" applyAlignment="1">
      <alignment horizontal="centerContinuous"/>
    </xf>
    <xf numFmtId="0" fontId="12" fillId="0" borderId="0" xfId="0" quotePrefix="1" applyFont="1" applyAlignment="1">
      <alignment horizontal="centerContinuous"/>
    </xf>
    <xf numFmtId="10" fontId="14" fillId="0" borderId="12" xfId="0" applyNumberFormat="1" applyFont="1" applyBorder="1"/>
    <xf numFmtId="165" fontId="12" fillId="3" borderId="63" xfId="0" applyNumberFormat="1" applyFont="1" applyFill="1" applyBorder="1" applyAlignment="1">
      <alignment horizontal="center"/>
    </xf>
    <xf numFmtId="165" fontId="12" fillId="3" borderId="67" xfId="0" applyNumberFormat="1" applyFont="1" applyFill="1" applyBorder="1" applyAlignment="1">
      <alignment horizontal="center"/>
    </xf>
    <xf numFmtId="165" fontId="12" fillId="3" borderId="64" xfId="0" applyNumberFormat="1" applyFont="1" applyFill="1" applyBorder="1" applyAlignment="1">
      <alignment horizontal="center"/>
    </xf>
    <xf numFmtId="40" fontId="14" fillId="0" borderId="66" xfId="1" applyFont="1" applyBorder="1"/>
    <xf numFmtId="40" fontId="14" fillId="0" borderId="25" xfId="1" applyFont="1" applyFill="1" applyBorder="1" applyProtection="1"/>
    <xf numFmtId="40" fontId="14" fillId="0" borderId="19" xfId="1" applyFont="1" applyFill="1" applyBorder="1"/>
    <xf numFmtId="40" fontId="14" fillId="0" borderId="28" xfId="1" applyFont="1" applyFill="1" applyBorder="1"/>
    <xf numFmtId="0" fontId="17" fillId="0" borderId="0" xfId="0" applyFont="1"/>
    <xf numFmtId="10" fontId="14" fillId="0" borderId="21" xfId="0" applyNumberFormat="1" applyFont="1" applyBorder="1" applyAlignment="1">
      <alignment horizontal="center"/>
    </xf>
    <xf numFmtId="0" fontId="12" fillId="0" borderId="0" xfId="0" quotePrefix="1" applyFont="1" applyAlignment="1">
      <alignment horizontal="left" wrapText="1"/>
    </xf>
    <xf numFmtId="0" fontId="14" fillId="0" borderId="0" xfId="0" quotePrefix="1" applyFont="1" applyAlignment="1">
      <alignment horizontal="left" wrapText="1"/>
    </xf>
    <xf numFmtId="0" fontId="14" fillId="0" borderId="0" xfId="0" applyFont="1"/>
    <xf numFmtId="0" fontId="12" fillId="0" borderId="0" xfId="0" applyFont="1" applyAlignment="1">
      <alignment horizontal="left" wrapText="1"/>
    </xf>
    <xf numFmtId="0" fontId="12" fillId="0" borderId="0" xfId="0" quotePrefix="1" applyFont="1" applyAlignment="1">
      <alignment vertical="top" wrapText="1"/>
    </xf>
    <xf numFmtId="0" fontId="32" fillId="0" borderId="69" xfId="0" quotePrefix="1" applyFont="1" applyBorder="1" applyAlignment="1">
      <alignment horizontal="left" vertical="center" wrapText="1"/>
    </xf>
    <xf numFmtId="0" fontId="32" fillId="0" borderId="0" xfId="0" quotePrefix="1" applyFont="1" applyAlignment="1">
      <alignment vertical="center" wrapText="1"/>
    </xf>
    <xf numFmtId="0" fontId="14" fillId="0" borderId="0" xfId="0" applyFont="1" applyAlignment="1">
      <alignment horizontal="left" wrapText="1"/>
    </xf>
    <xf numFmtId="0" fontId="29" fillId="0" borderId="0" xfId="0" quotePrefix="1" applyFont="1" applyAlignment="1">
      <alignment horizontal="left" wrapText="1"/>
    </xf>
    <xf numFmtId="0" fontId="13" fillId="0" borderId="4" xfId="0" quotePrefix="1" applyFont="1" applyBorder="1" applyAlignment="1">
      <alignment horizontal="center" wrapText="1"/>
    </xf>
    <xf numFmtId="0" fontId="33" fillId="0" borderId="0" xfId="0" quotePrefix="1" applyFont="1" applyAlignment="1">
      <alignment horizontal="left" vertical="center" wrapText="1"/>
    </xf>
    <xf numFmtId="0" fontId="32" fillId="0" borderId="0" xfId="0" applyFont="1" applyAlignment="1">
      <alignment vertical="center" wrapText="1"/>
    </xf>
    <xf numFmtId="0" fontId="32" fillId="0" borderId="0" xfId="0" quotePrefix="1" applyFont="1" applyAlignment="1">
      <alignment horizontal="left" vertical="center" wrapText="1"/>
    </xf>
    <xf numFmtId="0" fontId="32" fillId="0" borderId="0" xfId="0" applyFont="1" applyAlignment="1">
      <alignment horizontal="left" vertical="center" wrapText="1"/>
    </xf>
    <xf numFmtId="165" fontId="13" fillId="3" borderId="32" xfId="0" applyNumberFormat="1" applyFont="1" applyFill="1" applyBorder="1" applyAlignment="1">
      <alignment horizontal="center"/>
    </xf>
    <xf numFmtId="165" fontId="13" fillId="3" borderId="26" xfId="0" applyNumberFormat="1" applyFont="1" applyFill="1" applyBorder="1" applyAlignment="1">
      <alignment horizontal="center"/>
    </xf>
    <xf numFmtId="165" fontId="13" fillId="3" borderId="26" xfId="0" quotePrefix="1" applyNumberFormat="1" applyFont="1" applyFill="1" applyBorder="1" applyAlignment="1">
      <alignment horizontal="center"/>
    </xf>
    <xf numFmtId="165" fontId="13" fillId="3" borderId="47" xfId="0" applyNumberFormat="1" applyFont="1" applyFill="1" applyBorder="1" applyAlignment="1">
      <alignment horizontal="center"/>
    </xf>
    <xf numFmtId="165" fontId="13" fillId="3" borderId="47" xfId="0" quotePrefix="1" applyNumberFormat="1" applyFont="1" applyFill="1" applyBorder="1" applyAlignment="1">
      <alignment horizontal="center"/>
    </xf>
    <xf numFmtId="165" fontId="13" fillId="3" borderId="22" xfId="0" quotePrefix="1" applyNumberFormat="1" applyFont="1" applyFill="1" applyBorder="1" applyAlignment="1">
      <alignment horizontal="center"/>
    </xf>
    <xf numFmtId="165" fontId="13" fillId="3" borderId="32" xfId="0" quotePrefix="1" applyNumberFormat="1" applyFont="1" applyFill="1" applyBorder="1" applyAlignment="1">
      <alignment horizontal="center"/>
    </xf>
    <xf numFmtId="0" fontId="12" fillId="0" borderId="0" xfId="0" applyFont="1" applyAlignment="1">
      <alignment horizontal="center"/>
    </xf>
    <xf numFmtId="0" fontId="28" fillId="0" borderId="0" xfId="0" quotePrefix="1" applyFont="1" applyAlignment="1">
      <alignment horizontal="center" vertical="center"/>
    </xf>
    <xf numFmtId="0" fontId="28" fillId="0" borderId="4" xfId="0" quotePrefix="1" applyFont="1" applyBorder="1" applyAlignment="1">
      <alignment horizontal="center" vertical="center"/>
    </xf>
    <xf numFmtId="0" fontId="30" fillId="0" borderId="0" xfId="0" quotePrefix="1" applyFont="1" applyAlignment="1">
      <alignment horizontal="left" vertical="top" wrapText="1"/>
    </xf>
    <xf numFmtId="0" fontId="30" fillId="0" borderId="0" xfId="0" applyFont="1" applyAlignment="1">
      <alignment horizontal="left" vertical="top" wrapText="1"/>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0" fillId="0" borderId="56" xfId="0" quotePrefix="1" applyBorder="1" applyAlignment="1">
      <alignment horizontal="center" vertical="center" wrapText="1"/>
    </xf>
    <xf numFmtId="0" fontId="0" fillId="0" borderId="17" xfId="0" quotePrefix="1" applyBorder="1" applyAlignment="1">
      <alignment horizontal="center" vertical="center" wrapText="1"/>
    </xf>
    <xf numFmtId="0" fontId="0" fillId="0" borderId="57" xfId="0" quotePrefix="1" applyBorder="1" applyAlignment="1">
      <alignment horizontal="center" vertical="center" wrapText="1"/>
    </xf>
    <xf numFmtId="0" fontId="32" fillId="0" borderId="0" xfId="0" quotePrefix="1" applyFont="1" applyAlignment="1">
      <alignment horizontal="left" wrapText="1"/>
    </xf>
    <xf numFmtId="0" fontId="32" fillId="0" borderId="0" xfId="0" applyFont="1" applyAlignment="1">
      <alignment horizontal="left" wrapText="1"/>
    </xf>
    <xf numFmtId="0" fontId="32" fillId="0" borderId="0" xfId="0" quotePrefix="1" applyFont="1" applyAlignment="1">
      <alignment horizontal="left" vertical="top" wrapText="1"/>
    </xf>
    <xf numFmtId="0" fontId="32" fillId="0" borderId="0" xfId="0" applyFont="1" applyAlignment="1">
      <alignment horizontal="left" vertical="top" wrapText="1"/>
    </xf>
    <xf numFmtId="0" fontId="28" fillId="0" borderId="4" xfId="0" quotePrefix="1" applyFont="1" applyBorder="1" applyAlignment="1">
      <alignment horizontal="center" vertical="center" wrapText="1"/>
    </xf>
    <xf numFmtId="0" fontId="28" fillId="0" borderId="4" xfId="0" applyFont="1" applyBorder="1" applyAlignment="1">
      <alignment horizontal="center" vertical="center"/>
    </xf>
    <xf numFmtId="0" fontId="28" fillId="0" borderId="34" xfId="0" applyFont="1" applyBorder="1" applyAlignment="1">
      <alignment horizontal="center" vertical="center"/>
    </xf>
    <xf numFmtId="0" fontId="33" fillId="0" borderId="0" xfId="0" quotePrefix="1" applyFont="1" applyAlignment="1">
      <alignment horizontal="left" vertical="top" wrapText="1"/>
    </xf>
    <xf numFmtId="165" fontId="7" fillId="0" borderId="47" xfId="0" applyNumberFormat="1" applyFont="1" applyBorder="1" applyAlignment="1">
      <alignment horizontal="center"/>
    </xf>
    <xf numFmtId="165" fontId="7" fillId="0" borderId="22" xfId="0" applyNumberFormat="1" applyFont="1" applyBorder="1" applyAlignment="1">
      <alignment horizontal="center"/>
    </xf>
    <xf numFmtId="165" fontId="7" fillId="0" borderId="32" xfId="0" applyNumberFormat="1" applyFont="1" applyBorder="1" applyAlignment="1">
      <alignment horizontal="center"/>
    </xf>
  </cellXfs>
  <cellStyles count="5">
    <cellStyle name="Comma" xfId="1" builtinId="3"/>
    <cellStyle name="Currency" xfId="2" builtinId="4"/>
    <cellStyle name="Normal" xfId="0" builtinId="0"/>
    <cellStyle name="Normal_RATE2006-07-Comb-Web"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25</xdr:col>
      <xdr:colOff>0</xdr:colOff>
      <xdr:row>6</xdr:row>
      <xdr:rowOff>19050</xdr:rowOff>
    </xdr:from>
    <xdr:to>
      <xdr:col>25</xdr:col>
      <xdr:colOff>0</xdr:colOff>
      <xdr:row>7</xdr:row>
      <xdr:rowOff>142875</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a:extLst>
            <a:ext uri="{FF2B5EF4-FFF2-40B4-BE49-F238E27FC236}">
              <a16:creationId xmlns:a16="http://schemas.microsoft.com/office/drawing/2014/main" id="{00000000-0008-0000-0000-0000871C0000}"/>
            </a:ext>
          </a:extLst>
        </xdr:cNvPr>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95250</xdr:rowOff>
    </xdr:from>
    <xdr:to>
      <xdr:col>25</xdr:col>
      <xdr:colOff>0</xdr:colOff>
      <xdr:row>5</xdr:row>
      <xdr:rowOff>66675</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24</xdr:col>
      <xdr:colOff>476250</xdr:colOff>
      <xdr:row>7</xdr:row>
      <xdr:rowOff>457200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9734550" y="222885"/>
          <a:ext cx="2377440" cy="17887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 Tax</a:t>
          </a:r>
        </a:p>
        <a:p>
          <a:pPr algn="l" rtl="0">
            <a:defRPr sz="1000"/>
          </a:pPr>
          <a:r>
            <a:rPr lang="en-US" sz="800" b="1" i="0" strike="noStrike">
              <a:solidFill>
                <a:srgbClr val="000000"/>
              </a:solidFill>
              <a:latin typeface="Times New Roman"/>
              <a:cs typeface="Times New Roman"/>
            </a:rPr>
            <a:t>CR = Capital City Revitalization</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xdr:twoCellAnchor editAs="oneCell">
    <xdr:from>
      <xdr:col>0</xdr:col>
      <xdr:colOff>197827</xdr:colOff>
      <xdr:row>1</xdr:row>
      <xdr:rowOff>43962</xdr:rowOff>
    </xdr:from>
    <xdr:to>
      <xdr:col>0</xdr:col>
      <xdr:colOff>1426496</xdr:colOff>
      <xdr:row>6</xdr:row>
      <xdr:rowOff>249241</xdr:rowOff>
    </xdr:to>
    <xdr:pic>
      <xdr:nvPicPr>
        <xdr:cNvPr id="3" name="Picture 2">
          <a:extLst>
            <a:ext uri="{FF2B5EF4-FFF2-40B4-BE49-F238E27FC236}">
              <a16:creationId xmlns:a16="http://schemas.microsoft.com/office/drawing/2014/main" id="{91463EA0-C86F-DF97-AE87-C9126346F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827" y="212481"/>
          <a:ext cx="1221049" cy="1220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28574</xdr:rowOff>
    </xdr:from>
    <xdr:to>
      <xdr:col>19</xdr:col>
      <xdr:colOff>523875</xdr:colOff>
      <xdr:row>7</xdr:row>
      <xdr:rowOff>502919</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8717280" y="203834"/>
          <a:ext cx="3023235" cy="16402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p>
        <a:p>
          <a:pPr rtl="0"/>
          <a:r>
            <a:rPr lang="en-US" sz="800" b="1" i="0" baseline="0">
              <a:effectLst/>
              <a:latin typeface="Times New Roman" panose="02020603050405020304" pitchFamily="18" charset="0"/>
              <a:ea typeface="+mn-ea"/>
              <a:cs typeface="Times New Roman" panose="02020603050405020304" pitchFamily="18" charset="0"/>
            </a:rPr>
            <a:t>(c) Reinvestment Zones are located within the respective city boundaries and have the same tax rates.</a:t>
          </a: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xdr:twoCellAnchor editAs="oneCell">
    <xdr:from>
      <xdr:col>0</xdr:col>
      <xdr:colOff>171451</xdr:colOff>
      <xdr:row>1</xdr:row>
      <xdr:rowOff>76200</xdr:rowOff>
    </xdr:from>
    <xdr:to>
      <xdr:col>0</xdr:col>
      <xdr:colOff>1407897</xdr:colOff>
      <xdr:row>7</xdr:row>
      <xdr:rowOff>134502</xdr:rowOff>
    </xdr:to>
    <xdr:pic>
      <xdr:nvPicPr>
        <xdr:cNvPr id="3" name="Picture 2">
          <a:extLst>
            <a:ext uri="{FF2B5EF4-FFF2-40B4-BE49-F238E27FC236}">
              <a16:creationId xmlns:a16="http://schemas.microsoft.com/office/drawing/2014/main" id="{60B7DB11-BAF8-9ACF-989A-0BA7CC317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247650"/>
          <a:ext cx="1236446" cy="1235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0</xdr:row>
          <xdr:rowOff>45720</xdr:rowOff>
        </xdr:from>
        <xdr:to>
          <xdr:col>0</xdr:col>
          <xdr:colOff>1409700</xdr:colOff>
          <xdr:row>5</xdr:row>
          <xdr:rowOff>297180</xdr:rowOff>
        </xdr:to>
        <xdr:sp macro="" textlink="">
          <xdr:nvSpPr>
            <xdr:cNvPr id="4097" name="Picture 4"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94"/>
  <sheetViews>
    <sheetView showGridLines="0" tabSelected="1" view="pageBreakPreview" zoomScale="60" zoomScaleNormal="100" workbookViewId="0">
      <pane xSplit="4" ySplit="11" topLeftCell="E369" activePane="bottomRight" state="frozen"/>
      <selection pane="topRight" activeCell="E1" sqref="E1"/>
      <selection pane="bottomLeft" activeCell="A12" sqref="A12"/>
      <selection pane="bottomRight" activeCell="AF429" sqref="AF429"/>
    </sheetView>
  </sheetViews>
  <sheetFormatPr defaultColWidth="9.109375" defaultRowHeight="13.2" x14ac:dyDescent="0.25"/>
  <cols>
    <col min="1" max="1" width="28.88671875" style="20" customWidth="1"/>
    <col min="2" max="2" width="3.33203125" style="20" bestFit="1" customWidth="1"/>
    <col min="3" max="3" width="6.5546875" style="20" bestFit="1" customWidth="1"/>
    <col min="4" max="4" width="7.5546875" style="20" hidden="1" customWidth="1"/>
    <col min="5" max="5" width="7" style="20" customWidth="1"/>
    <col min="6" max="6" width="2.44140625" style="20" customWidth="1"/>
    <col min="7" max="7" width="7" style="20" customWidth="1"/>
    <col min="8" max="13" width="7" style="87" customWidth="1"/>
    <col min="14" max="18" width="7" style="20" customWidth="1"/>
    <col min="19" max="19" width="9.44140625" style="20" bestFit="1" customWidth="1"/>
    <col min="20" max="24" width="7" style="20" customWidth="1"/>
    <col min="25" max="25" width="9" style="74" bestFit="1" customWidth="1"/>
    <col min="26" max="16384" width="9.109375" style="20"/>
  </cols>
  <sheetData>
    <row r="1" spans="1:25" ht="13.8" thickBot="1" x14ac:dyDescent="0.3">
      <c r="A1" s="17" t="s">
        <v>692</v>
      </c>
      <c r="B1" s="17"/>
      <c r="C1" s="17"/>
      <c r="D1" s="17"/>
      <c r="E1" s="17"/>
      <c r="F1" s="17"/>
      <c r="G1" s="17"/>
      <c r="H1" s="18"/>
      <c r="I1" s="18"/>
      <c r="J1" s="18"/>
      <c r="K1" s="18"/>
      <c r="L1" s="18"/>
      <c r="M1" s="18"/>
      <c r="N1" s="17"/>
      <c r="O1" s="17"/>
      <c r="P1" s="17"/>
      <c r="Q1" s="17"/>
      <c r="R1" s="17"/>
      <c r="S1" s="17"/>
      <c r="T1" s="17"/>
      <c r="U1" s="17"/>
      <c r="V1" s="17"/>
      <c r="W1" s="17"/>
      <c r="X1" s="17"/>
      <c r="Y1" s="19"/>
    </row>
    <row r="2" spans="1:25" ht="15.9" customHeight="1" thickTop="1" x14ac:dyDescent="0.25">
      <c r="A2" s="21"/>
      <c r="B2" s="180"/>
      <c r="C2" s="180"/>
      <c r="D2" s="22"/>
      <c r="E2" s="22" t="s">
        <v>1315</v>
      </c>
      <c r="F2" s="22"/>
      <c r="G2" s="22"/>
      <c r="H2" s="22"/>
      <c r="I2" s="22"/>
      <c r="J2" s="22"/>
      <c r="K2" s="22"/>
      <c r="L2" s="22"/>
      <c r="M2" s="22"/>
      <c r="N2" s="23"/>
      <c r="O2" s="25" t="s">
        <v>2</v>
      </c>
      <c r="P2" s="25"/>
      <c r="Q2" s="24"/>
      <c r="R2" s="24"/>
      <c r="S2" s="24"/>
      <c r="T2" s="25" t="s">
        <v>2</v>
      </c>
      <c r="U2" s="25"/>
      <c r="V2" s="25"/>
      <c r="W2" s="23"/>
      <c r="X2" s="23"/>
      <c r="Y2" s="268"/>
    </row>
    <row r="3" spans="1:25" ht="15.9" customHeight="1" x14ac:dyDescent="0.25">
      <c r="A3" s="27"/>
      <c r="B3" s="86"/>
      <c r="C3" s="86"/>
      <c r="D3" s="17"/>
      <c r="E3" s="17" t="s">
        <v>503</v>
      </c>
      <c r="F3" s="17"/>
      <c r="G3" s="17"/>
      <c r="H3" s="17"/>
      <c r="I3" s="17"/>
      <c r="J3" s="17"/>
      <c r="K3" s="17"/>
      <c r="L3" s="17"/>
      <c r="M3" s="17"/>
      <c r="N3" s="93"/>
      <c r="O3" s="82" t="s">
        <v>2</v>
      </c>
      <c r="P3" s="82"/>
      <c r="Q3" s="28"/>
      <c r="R3" s="28"/>
      <c r="S3" s="28"/>
      <c r="T3" s="29" t="s">
        <v>2</v>
      </c>
      <c r="U3" s="29"/>
      <c r="V3" s="29"/>
      <c r="W3" s="30"/>
      <c r="X3" s="30"/>
      <c r="Y3" s="269"/>
    </row>
    <row r="4" spans="1:25" ht="15.9" customHeight="1" x14ac:dyDescent="0.25">
      <c r="A4" s="27"/>
      <c r="B4" s="86"/>
      <c r="C4" s="86"/>
      <c r="D4" s="17"/>
      <c r="E4" s="17" t="s">
        <v>534</v>
      </c>
      <c r="F4" s="17"/>
      <c r="G4" s="17"/>
      <c r="H4" s="17"/>
      <c r="I4" s="17"/>
      <c r="J4" s="17"/>
      <c r="K4" s="17"/>
      <c r="L4" s="17"/>
      <c r="M4" s="17"/>
      <c r="N4" s="93"/>
      <c r="O4" s="82" t="s">
        <v>2</v>
      </c>
      <c r="P4" s="82"/>
      <c r="Q4" s="28"/>
      <c r="R4" s="28"/>
      <c r="S4" s="28"/>
      <c r="T4" s="29" t="s">
        <v>2</v>
      </c>
      <c r="U4" s="29"/>
      <c r="V4" s="29"/>
      <c r="W4" s="30"/>
      <c r="X4" s="30"/>
      <c r="Y4" s="269"/>
    </row>
    <row r="5" spans="1:25" ht="15.9" customHeight="1" x14ac:dyDescent="0.25">
      <c r="A5" s="27"/>
      <c r="B5" s="86"/>
      <c r="C5" s="181"/>
      <c r="D5" s="31"/>
      <c r="E5" s="17" t="s">
        <v>512</v>
      </c>
      <c r="F5" s="31"/>
      <c r="G5" s="31"/>
      <c r="H5" s="31"/>
      <c r="I5" s="31"/>
      <c r="J5" s="31"/>
      <c r="K5" s="31"/>
      <c r="L5" s="31"/>
      <c r="M5" s="31"/>
      <c r="N5" s="270"/>
      <c r="O5" s="271" t="s">
        <v>2</v>
      </c>
      <c r="P5" s="271"/>
      <c r="Q5" s="272"/>
      <c r="R5" s="272"/>
      <c r="S5" s="272"/>
      <c r="T5" s="30"/>
      <c r="U5" s="30"/>
      <c r="V5" s="30"/>
      <c r="W5" s="30"/>
      <c r="X5" s="30"/>
      <c r="Y5" s="269"/>
    </row>
    <row r="6" spans="1:25" ht="17.399999999999999" x14ac:dyDescent="0.25">
      <c r="A6" s="27"/>
      <c r="B6" s="86"/>
      <c r="C6" s="181"/>
      <c r="D6" s="31"/>
      <c r="E6" s="31" t="s">
        <v>1933</v>
      </c>
      <c r="F6" s="31"/>
      <c r="G6" s="31"/>
      <c r="H6" s="31"/>
      <c r="I6" s="31"/>
      <c r="J6" s="31"/>
      <c r="K6" s="31"/>
      <c r="L6" s="31"/>
      <c r="M6" s="31"/>
      <c r="N6" s="270"/>
      <c r="O6" s="271" t="s">
        <v>2</v>
      </c>
      <c r="P6" s="271"/>
      <c r="Q6" s="272"/>
      <c r="R6" s="272"/>
      <c r="S6" s="272"/>
      <c r="T6" s="29" t="s">
        <v>2</v>
      </c>
      <c r="U6" s="29"/>
      <c r="V6" s="29"/>
      <c r="W6" s="30"/>
      <c r="X6" s="30"/>
      <c r="Y6" s="269"/>
    </row>
    <row r="7" spans="1:25" ht="29.25" customHeight="1" x14ac:dyDescent="0.25">
      <c r="A7" s="27"/>
      <c r="B7" s="181"/>
      <c r="C7" s="181"/>
      <c r="D7" s="31"/>
      <c r="E7" s="202" t="s">
        <v>508</v>
      </c>
      <c r="F7" s="202"/>
      <c r="G7" s="202"/>
      <c r="H7" s="202"/>
      <c r="I7" s="202"/>
      <c r="J7" s="202"/>
      <c r="K7" s="202"/>
      <c r="L7" s="202"/>
      <c r="M7" s="202"/>
      <c r="N7" s="202"/>
      <c r="O7" s="273" t="s">
        <v>2</v>
      </c>
      <c r="P7" s="273"/>
      <c r="Q7" s="274"/>
      <c r="R7" s="274"/>
      <c r="S7" s="274"/>
      <c r="T7" s="30"/>
      <c r="U7" s="30"/>
      <c r="V7" s="30"/>
      <c r="W7" s="30"/>
      <c r="X7" s="30"/>
      <c r="Y7" s="269"/>
    </row>
    <row r="8" spans="1:25" ht="37.950000000000003" customHeight="1" thickBot="1" x14ac:dyDescent="0.3">
      <c r="A8" s="27"/>
      <c r="B8" s="182"/>
      <c r="C8" s="182"/>
      <c r="D8" s="32"/>
      <c r="E8" s="328"/>
      <c r="F8" s="328"/>
      <c r="G8" s="328"/>
      <c r="H8" s="328"/>
      <c r="I8" s="328"/>
      <c r="J8" s="328"/>
      <c r="K8" s="328"/>
      <c r="L8" s="328"/>
      <c r="M8" s="328"/>
      <c r="N8" s="328"/>
      <c r="O8" s="183" t="s">
        <v>2</v>
      </c>
      <c r="P8" s="183"/>
      <c r="Q8" s="33"/>
      <c r="R8" s="33"/>
      <c r="S8" s="33"/>
      <c r="T8" s="34"/>
      <c r="U8" s="34"/>
      <c r="V8" s="34"/>
      <c r="W8" s="34"/>
      <c r="X8" s="34"/>
      <c r="Y8" s="275"/>
    </row>
    <row r="9" spans="1:25" ht="13.8" thickBot="1" x14ac:dyDescent="0.3">
      <c r="A9" s="35"/>
      <c r="B9" s="36"/>
      <c r="C9" s="37" t="s">
        <v>26</v>
      </c>
      <c r="D9" s="184" t="s">
        <v>34</v>
      </c>
      <c r="E9" s="39"/>
      <c r="F9" s="39"/>
      <c r="G9" s="39"/>
      <c r="H9" s="39"/>
      <c r="I9" s="39"/>
      <c r="J9" s="39"/>
      <c r="K9" s="39"/>
      <c r="L9" s="39"/>
      <c r="M9" s="39"/>
      <c r="N9" s="39"/>
      <c r="O9" s="39"/>
      <c r="P9" s="39"/>
      <c r="Q9" s="39"/>
      <c r="R9" s="39"/>
      <c r="S9" s="39"/>
      <c r="T9" s="39"/>
      <c r="U9" s="39"/>
      <c r="V9" s="39"/>
      <c r="W9" s="39"/>
      <c r="X9" s="39"/>
      <c r="Y9" s="276"/>
    </row>
    <row r="10" spans="1:25" x14ac:dyDescent="0.25">
      <c r="A10" s="40"/>
      <c r="B10" s="41"/>
      <c r="C10" s="42" t="s">
        <v>28</v>
      </c>
      <c r="D10" s="142" t="s">
        <v>0</v>
      </c>
      <c r="E10" s="333" t="s">
        <v>1245</v>
      </c>
      <c r="F10" s="334"/>
      <c r="G10" s="334"/>
      <c r="H10" s="334"/>
      <c r="I10" s="334" t="s">
        <v>1246</v>
      </c>
      <c r="J10" s="334"/>
      <c r="K10" s="334"/>
      <c r="L10" s="334"/>
      <c r="M10" s="334"/>
      <c r="N10" s="334"/>
      <c r="O10" s="334"/>
      <c r="P10" s="334"/>
      <c r="Q10" s="334"/>
      <c r="R10" s="179" t="s">
        <v>1247</v>
      </c>
      <c r="S10" s="240" t="s">
        <v>794</v>
      </c>
      <c r="T10" s="335" t="s">
        <v>1249</v>
      </c>
      <c r="U10" s="336"/>
      <c r="V10" s="337" t="s">
        <v>1248</v>
      </c>
      <c r="W10" s="338"/>
      <c r="X10" s="339"/>
      <c r="Y10" s="43" t="s">
        <v>29</v>
      </c>
    </row>
    <row r="11" spans="1:25" ht="13.8" thickBot="1" x14ac:dyDescent="0.3">
      <c r="A11" s="44" t="s">
        <v>33</v>
      </c>
      <c r="B11" s="45"/>
      <c r="C11" s="46" t="s">
        <v>34</v>
      </c>
      <c r="D11" s="185" t="s">
        <v>671</v>
      </c>
      <c r="E11" s="263" t="s">
        <v>585</v>
      </c>
      <c r="F11" s="263"/>
      <c r="G11" s="221" t="s">
        <v>36</v>
      </c>
      <c r="H11" s="264" t="s">
        <v>41</v>
      </c>
      <c r="I11" s="265" t="s">
        <v>37</v>
      </c>
      <c r="J11" s="221" t="s">
        <v>664</v>
      </c>
      <c r="K11" s="221" t="s">
        <v>665</v>
      </c>
      <c r="L11" s="221" t="s">
        <v>637</v>
      </c>
      <c r="M11" s="221" t="s">
        <v>40</v>
      </c>
      <c r="N11" s="221" t="s">
        <v>711</v>
      </c>
      <c r="O11" s="222" t="s">
        <v>1250</v>
      </c>
      <c r="P11" s="222" t="s">
        <v>1338</v>
      </c>
      <c r="Q11" s="266" t="s">
        <v>701</v>
      </c>
      <c r="R11" s="221" t="s">
        <v>38</v>
      </c>
      <c r="S11" s="267" t="s">
        <v>39</v>
      </c>
      <c r="T11" s="265" t="s">
        <v>13</v>
      </c>
      <c r="U11" s="310" t="s">
        <v>712</v>
      </c>
      <c r="V11" s="311" t="s">
        <v>50</v>
      </c>
      <c r="W11" s="221" t="s">
        <v>1319</v>
      </c>
      <c r="X11" s="312" t="s">
        <v>1861</v>
      </c>
      <c r="Y11" s="47" t="s">
        <v>42</v>
      </c>
    </row>
    <row r="12" spans="1:25" ht="133.5" customHeight="1" thickTop="1" x14ac:dyDescent="0.4">
      <c r="A12" s="245" t="s">
        <v>510</v>
      </c>
      <c r="B12" s="246"/>
      <c r="C12" s="247"/>
      <c r="D12" s="247"/>
      <c r="E12" s="256"/>
      <c r="F12" s="249"/>
      <c r="G12" s="256"/>
      <c r="H12" s="256"/>
      <c r="I12" s="256"/>
      <c r="J12" s="256"/>
      <c r="K12" s="256"/>
      <c r="L12" s="256"/>
      <c r="M12" s="256"/>
      <c r="N12" s="256"/>
      <c r="O12" s="256"/>
      <c r="P12" s="256"/>
      <c r="Q12" s="256"/>
      <c r="R12" s="256"/>
      <c r="S12" s="256"/>
      <c r="T12" s="256"/>
      <c r="U12" s="256"/>
      <c r="V12" s="256"/>
      <c r="W12" s="256"/>
      <c r="X12" s="256"/>
      <c r="Y12" s="250"/>
    </row>
    <row r="13" spans="1:25" s="204" customFormat="1" ht="98.25" customHeight="1" x14ac:dyDescent="0.25">
      <c r="A13" s="331" t="s">
        <v>536</v>
      </c>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row>
    <row r="14" spans="1:25" s="204" customFormat="1" ht="84" customHeight="1" x14ac:dyDescent="0.25">
      <c r="A14" s="324" t="s">
        <v>1690</v>
      </c>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row>
    <row r="15" spans="1:25" s="204" customFormat="1" ht="58.5" customHeight="1" x14ac:dyDescent="0.25">
      <c r="A15" s="329" t="s">
        <v>1367</v>
      </c>
      <c r="B15" s="330"/>
      <c r="C15" s="330"/>
      <c r="D15" s="330"/>
      <c r="E15" s="330"/>
      <c r="F15" s="330"/>
      <c r="G15" s="330"/>
      <c r="H15" s="330"/>
      <c r="I15" s="330"/>
      <c r="J15" s="330"/>
      <c r="K15" s="330"/>
      <c r="L15" s="330"/>
      <c r="M15" s="330"/>
      <c r="N15" s="330"/>
      <c r="O15" s="330"/>
      <c r="P15" s="330"/>
      <c r="Q15" s="330"/>
      <c r="R15" s="330"/>
      <c r="S15" s="330"/>
      <c r="T15" s="258"/>
      <c r="U15" s="258"/>
      <c r="V15" s="258"/>
      <c r="W15" s="258"/>
      <c r="X15" s="258"/>
      <c r="Y15" s="259"/>
    </row>
    <row r="16" spans="1:25" s="204" customFormat="1" ht="57" customHeight="1" x14ac:dyDescent="0.25">
      <c r="A16" s="260" t="s">
        <v>1331</v>
      </c>
      <c r="B16" s="261"/>
      <c r="C16" s="262"/>
      <c r="D16" s="262"/>
      <c r="E16" s="258"/>
      <c r="F16" s="258"/>
      <c r="G16" s="258"/>
      <c r="H16" s="258"/>
      <c r="I16" s="258"/>
      <c r="J16" s="258"/>
      <c r="K16" s="258"/>
      <c r="L16" s="258"/>
      <c r="M16" s="258"/>
      <c r="N16" s="258"/>
      <c r="O16" s="258"/>
      <c r="P16" s="258"/>
      <c r="Q16" s="258"/>
      <c r="R16" s="258"/>
      <c r="S16" s="258"/>
      <c r="T16" s="258"/>
      <c r="U16" s="258"/>
      <c r="V16" s="258"/>
      <c r="W16" s="258"/>
      <c r="X16" s="258"/>
      <c r="Y16" s="259"/>
    </row>
    <row r="17" spans="1:25" ht="5.25" customHeight="1" thickBot="1" x14ac:dyDescent="0.3">
      <c r="A17" s="151"/>
      <c r="B17" s="28"/>
      <c r="C17" s="68"/>
      <c r="D17" s="68"/>
      <c r="E17" s="34"/>
      <c r="F17" s="34"/>
      <c r="G17" s="34"/>
      <c r="H17" s="34"/>
      <c r="I17" s="34"/>
      <c r="J17" s="34"/>
      <c r="K17" s="34"/>
      <c r="L17" s="34"/>
      <c r="M17" s="34"/>
      <c r="N17" s="34"/>
      <c r="O17" s="34"/>
      <c r="P17" s="34"/>
      <c r="Q17" s="34"/>
      <c r="R17" s="34"/>
      <c r="S17" s="34"/>
      <c r="T17" s="34"/>
      <c r="U17" s="34"/>
      <c r="V17" s="34"/>
      <c r="W17" s="170"/>
      <c r="X17" s="170"/>
      <c r="Y17" s="20"/>
    </row>
    <row r="18" spans="1:25" ht="13.8" thickTop="1" x14ac:dyDescent="0.25">
      <c r="A18" s="48" t="s">
        <v>51</v>
      </c>
      <c r="B18" s="49"/>
      <c r="C18" s="50" t="s">
        <v>52</v>
      </c>
      <c r="D18" s="50" t="s">
        <v>52</v>
      </c>
      <c r="E18" s="51">
        <v>4.8500000000000001E-2</v>
      </c>
      <c r="F18" s="52" t="s">
        <v>821</v>
      </c>
      <c r="G18" s="53">
        <v>0.01</v>
      </c>
      <c r="H18" s="53">
        <v>2.5000000000000001E-3</v>
      </c>
      <c r="I18" s="53"/>
      <c r="J18" s="53"/>
      <c r="K18" s="53"/>
      <c r="L18" s="53"/>
      <c r="M18" s="53"/>
      <c r="N18" s="53"/>
      <c r="O18" s="53">
        <v>2.5000000000000001E-3</v>
      </c>
      <c r="P18" s="53"/>
      <c r="Q18" s="53"/>
      <c r="R18" s="53"/>
      <c r="S18" s="53"/>
      <c r="T18" s="53"/>
      <c r="U18" s="53"/>
      <c r="V18" s="53"/>
      <c r="W18" s="53"/>
      <c r="X18" s="309"/>
      <c r="Y18" s="54">
        <v>6.3500000000000001E-2</v>
      </c>
    </row>
    <row r="19" spans="1:25" x14ac:dyDescent="0.25">
      <c r="A19" s="55" t="s">
        <v>53</v>
      </c>
      <c r="B19" s="56"/>
      <c r="C19" s="57" t="s">
        <v>54</v>
      </c>
      <c r="D19" s="57" t="s">
        <v>54</v>
      </c>
      <c r="E19" s="58">
        <v>4.8500000000000001E-2</v>
      </c>
      <c r="F19" s="59" t="s">
        <v>821</v>
      </c>
      <c r="G19" s="60">
        <v>0.01</v>
      </c>
      <c r="H19" s="60">
        <v>2.5000000000000001E-3</v>
      </c>
      <c r="I19" s="60"/>
      <c r="J19" s="60"/>
      <c r="K19" s="60"/>
      <c r="L19" s="60"/>
      <c r="M19" s="60"/>
      <c r="N19" s="60"/>
      <c r="O19" s="60">
        <v>2.5000000000000001E-3</v>
      </c>
      <c r="P19" s="60"/>
      <c r="Q19" s="60"/>
      <c r="R19" s="60">
        <v>0.01</v>
      </c>
      <c r="S19" s="60"/>
      <c r="T19" s="60"/>
      <c r="U19" s="60"/>
      <c r="V19" s="60"/>
      <c r="W19" s="60"/>
      <c r="X19" s="101"/>
      <c r="Y19" s="61">
        <v>7.3499999999999996E-2</v>
      </c>
    </row>
    <row r="20" spans="1:25" x14ac:dyDescent="0.25">
      <c r="A20" s="55" t="s">
        <v>55</v>
      </c>
      <c r="B20" s="56"/>
      <c r="C20" s="57" t="s">
        <v>56</v>
      </c>
      <c r="D20" s="57" t="s">
        <v>52</v>
      </c>
      <c r="E20" s="58">
        <v>4.8500000000000001E-2</v>
      </c>
      <c r="F20" s="59" t="s">
        <v>821</v>
      </c>
      <c r="G20" s="60">
        <v>0.01</v>
      </c>
      <c r="H20" s="60">
        <v>2.5000000000000001E-3</v>
      </c>
      <c r="I20" s="60"/>
      <c r="J20" s="60"/>
      <c r="K20" s="60"/>
      <c r="L20" s="60"/>
      <c r="M20" s="60"/>
      <c r="N20" s="60"/>
      <c r="O20" s="60">
        <v>2.5000000000000001E-3</v>
      </c>
      <c r="P20" s="60"/>
      <c r="Q20" s="60"/>
      <c r="R20" s="60"/>
      <c r="S20" s="60"/>
      <c r="T20" s="60"/>
      <c r="U20" s="60"/>
      <c r="V20" s="60"/>
      <c r="W20" s="60"/>
      <c r="X20" s="101"/>
      <c r="Y20" s="61">
        <v>6.3500000000000001E-2</v>
      </c>
    </row>
    <row r="21" spans="1:25" x14ac:dyDescent="0.25">
      <c r="A21" s="55" t="s">
        <v>57</v>
      </c>
      <c r="B21" s="56"/>
      <c r="C21" s="57" t="s">
        <v>58</v>
      </c>
      <c r="D21" s="57" t="s">
        <v>52</v>
      </c>
      <c r="E21" s="58">
        <v>4.8500000000000001E-2</v>
      </c>
      <c r="F21" s="59" t="s">
        <v>821</v>
      </c>
      <c r="G21" s="60">
        <v>0.01</v>
      </c>
      <c r="H21" s="60">
        <v>2.5000000000000001E-3</v>
      </c>
      <c r="I21" s="60"/>
      <c r="J21" s="60"/>
      <c r="K21" s="60"/>
      <c r="L21" s="60"/>
      <c r="M21" s="60"/>
      <c r="N21" s="60"/>
      <c r="O21" s="60">
        <v>2.5000000000000001E-3</v>
      </c>
      <c r="P21" s="60"/>
      <c r="Q21" s="60"/>
      <c r="R21" s="60"/>
      <c r="S21" s="60"/>
      <c r="T21" s="60"/>
      <c r="U21" s="60"/>
      <c r="V21" s="60"/>
      <c r="W21" s="60"/>
      <c r="X21" s="101"/>
      <c r="Y21" s="61">
        <v>6.3500000000000001E-2</v>
      </c>
    </row>
    <row r="22" spans="1:25" x14ac:dyDescent="0.25">
      <c r="A22" s="55" t="s">
        <v>1789</v>
      </c>
      <c r="B22" s="65" t="s">
        <v>239</v>
      </c>
      <c r="C22" s="57" t="s">
        <v>1792</v>
      </c>
      <c r="D22" s="57"/>
      <c r="E22" s="58">
        <v>4.8500000000000001E-2</v>
      </c>
      <c r="F22" s="59" t="s">
        <v>821</v>
      </c>
      <c r="G22" s="60">
        <v>0.01</v>
      </c>
      <c r="H22" s="60">
        <v>2.5000000000000001E-3</v>
      </c>
      <c r="I22" s="60"/>
      <c r="J22" s="60"/>
      <c r="K22" s="60"/>
      <c r="L22" s="60"/>
      <c r="M22" s="60"/>
      <c r="N22" s="60"/>
      <c r="O22" s="60">
        <v>2.5000000000000001E-3</v>
      </c>
      <c r="P22" s="60"/>
      <c r="Q22" s="60"/>
      <c r="R22" s="60"/>
      <c r="S22" s="60"/>
      <c r="T22" s="60"/>
      <c r="U22" s="60"/>
      <c r="V22" s="60"/>
      <c r="W22" s="60"/>
      <c r="X22" s="101"/>
      <c r="Y22" s="61">
        <v>6.3500000000000001E-2</v>
      </c>
    </row>
    <row r="23" spans="1:25" x14ac:dyDescent="0.25">
      <c r="A23" s="55" t="s">
        <v>1790</v>
      </c>
      <c r="B23" s="65" t="s">
        <v>239</v>
      </c>
      <c r="C23" s="57" t="s">
        <v>1793</v>
      </c>
      <c r="D23" s="57"/>
      <c r="E23" s="58">
        <v>4.8500000000000001E-2</v>
      </c>
      <c r="F23" s="59" t="s">
        <v>821</v>
      </c>
      <c r="G23" s="60">
        <v>0.01</v>
      </c>
      <c r="H23" s="60">
        <v>2.5000000000000001E-3</v>
      </c>
      <c r="I23" s="60"/>
      <c r="J23" s="60"/>
      <c r="K23" s="60"/>
      <c r="L23" s="60"/>
      <c r="M23" s="60"/>
      <c r="N23" s="60"/>
      <c r="O23" s="60">
        <v>2.5000000000000001E-3</v>
      </c>
      <c r="P23" s="60"/>
      <c r="Q23" s="60"/>
      <c r="R23" s="60">
        <v>0.01</v>
      </c>
      <c r="S23" s="60"/>
      <c r="T23" s="60"/>
      <c r="U23" s="60"/>
      <c r="V23" s="60"/>
      <c r="W23" s="60"/>
      <c r="X23" s="101"/>
      <c r="Y23" s="61">
        <v>7.3499999999999996E-2</v>
      </c>
    </row>
    <row r="24" spans="1:25" x14ac:dyDescent="0.25">
      <c r="A24" s="55" t="s">
        <v>1791</v>
      </c>
      <c r="B24" s="65" t="s">
        <v>239</v>
      </c>
      <c r="C24" s="57" t="s">
        <v>1794</v>
      </c>
      <c r="D24" s="57"/>
      <c r="E24" s="58">
        <v>4.8500000000000001E-2</v>
      </c>
      <c r="F24" s="59" t="s">
        <v>821</v>
      </c>
      <c r="G24" s="60">
        <v>0.01</v>
      </c>
      <c r="H24" s="60">
        <v>2.5000000000000001E-3</v>
      </c>
      <c r="I24" s="60"/>
      <c r="J24" s="60"/>
      <c r="K24" s="60"/>
      <c r="L24" s="60"/>
      <c r="M24" s="60"/>
      <c r="N24" s="60"/>
      <c r="O24" s="60">
        <v>2.5000000000000001E-3</v>
      </c>
      <c r="P24" s="60"/>
      <c r="Q24" s="60"/>
      <c r="R24" s="60"/>
      <c r="S24" s="60"/>
      <c r="T24" s="60"/>
      <c r="U24" s="60"/>
      <c r="V24" s="60"/>
      <c r="W24" s="60"/>
      <c r="X24" s="101"/>
      <c r="Y24" s="61">
        <v>6.3500000000000001E-2</v>
      </c>
    </row>
    <row r="25" spans="1:25" ht="6" customHeight="1" x14ac:dyDescent="0.25">
      <c r="A25" s="62"/>
      <c r="B25" s="63"/>
      <c r="C25" s="63"/>
      <c r="D25" s="63"/>
      <c r="E25" s="64"/>
      <c r="F25" s="64" t="s">
        <v>2</v>
      </c>
      <c r="G25" s="64"/>
      <c r="H25" s="64"/>
      <c r="I25" s="64"/>
      <c r="J25" s="64"/>
      <c r="K25" s="64"/>
      <c r="L25" s="64"/>
      <c r="M25" s="64"/>
      <c r="N25" s="64"/>
      <c r="O25" s="64"/>
      <c r="P25" s="64"/>
      <c r="Q25" s="64"/>
      <c r="R25" s="64"/>
      <c r="S25" s="64"/>
      <c r="T25" s="64"/>
      <c r="U25" s="64"/>
      <c r="V25" s="64"/>
      <c r="W25" s="64"/>
      <c r="X25" s="64"/>
      <c r="Y25" s="64"/>
    </row>
    <row r="26" spans="1:25" x14ac:dyDescent="0.25">
      <c r="A26" s="55" t="s">
        <v>59</v>
      </c>
      <c r="B26" s="56"/>
      <c r="C26" s="57" t="s">
        <v>60</v>
      </c>
      <c r="D26" s="57" t="s">
        <v>60</v>
      </c>
      <c r="E26" s="58">
        <v>4.8500000000000001E-2</v>
      </c>
      <c r="F26" s="59" t="s">
        <v>821</v>
      </c>
      <c r="G26" s="60">
        <v>0.01</v>
      </c>
      <c r="H26" s="60">
        <v>2.5000000000000001E-3</v>
      </c>
      <c r="I26" s="60"/>
      <c r="J26" s="60"/>
      <c r="K26" s="60">
        <v>3.0000000000000001E-3</v>
      </c>
      <c r="L26" s="60"/>
      <c r="M26" s="60"/>
      <c r="N26" s="60"/>
      <c r="O26" s="60">
        <v>2.5000000000000001E-3</v>
      </c>
      <c r="P26" s="60"/>
      <c r="Q26" s="60"/>
      <c r="R26" s="60"/>
      <c r="S26" s="60"/>
      <c r="T26" s="60"/>
      <c r="U26" s="60"/>
      <c r="V26" s="60"/>
      <c r="W26" s="60"/>
      <c r="X26" s="101"/>
      <c r="Y26" s="61">
        <v>6.6500000000000004E-2</v>
      </c>
    </row>
    <row r="27" spans="1:25" x14ac:dyDescent="0.25">
      <c r="A27" s="55" t="s">
        <v>61</v>
      </c>
      <c r="B27" s="56"/>
      <c r="C27" s="57" t="s">
        <v>62</v>
      </c>
      <c r="D27" s="57" t="s">
        <v>60</v>
      </c>
      <c r="E27" s="58">
        <v>4.8500000000000001E-2</v>
      </c>
      <c r="F27" s="59" t="s">
        <v>821</v>
      </c>
      <c r="G27" s="60">
        <v>0.01</v>
      </c>
      <c r="H27" s="60">
        <v>2.5000000000000001E-3</v>
      </c>
      <c r="I27" s="60"/>
      <c r="J27" s="60"/>
      <c r="K27" s="60">
        <v>3.0000000000000001E-3</v>
      </c>
      <c r="L27" s="60"/>
      <c r="M27" s="60"/>
      <c r="N27" s="60"/>
      <c r="O27" s="60">
        <v>2.5000000000000001E-3</v>
      </c>
      <c r="P27" s="60"/>
      <c r="Q27" s="60"/>
      <c r="R27" s="60"/>
      <c r="S27" s="60"/>
      <c r="T27" s="60"/>
      <c r="U27" s="60"/>
      <c r="V27" s="60"/>
      <c r="W27" s="60"/>
      <c r="X27" s="101"/>
      <c r="Y27" s="61">
        <v>6.6500000000000004E-2</v>
      </c>
    </row>
    <row r="28" spans="1:25" x14ac:dyDescent="0.25">
      <c r="A28" s="55" t="s">
        <v>63</v>
      </c>
      <c r="B28" s="56"/>
      <c r="C28" s="57" t="s">
        <v>64</v>
      </c>
      <c r="D28" s="57" t="s">
        <v>64</v>
      </c>
      <c r="E28" s="58">
        <v>4.8500000000000001E-2</v>
      </c>
      <c r="F28" s="59" t="s">
        <v>821</v>
      </c>
      <c r="G28" s="60">
        <v>0.01</v>
      </c>
      <c r="H28" s="60">
        <v>2.5000000000000001E-3</v>
      </c>
      <c r="I28" s="60">
        <v>3.0000000000000001E-3</v>
      </c>
      <c r="J28" s="60"/>
      <c r="K28" s="60">
        <v>3.0000000000000001E-3</v>
      </c>
      <c r="L28" s="60"/>
      <c r="M28" s="60"/>
      <c r="N28" s="60"/>
      <c r="O28" s="60">
        <v>2.5000000000000001E-3</v>
      </c>
      <c r="P28" s="60"/>
      <c r="Q28" s="60"/>
      <c r="R28" s="60"/>
      <c r="S28" s="60"/>
      <c r="T28" s="60"/>
      <c r="U28" s="60"/>
      <c r="V28" s="60"/>
      <c r="W28" s="60"/>
      <c r="X28" s="101"/>
      <c r="Y28" s="61">
        <v>6.9500000000000006E-2</v>
      </c>
    </row>
    <row r="29" spans="1:25" x14ac:dyDescent="0.25">
      <c r="A29" s="55" t="s">
        <v>65</v>
      </c>
      <c r="B29" s="56"/>
      <c r="C29" s="57" t="s">
        <v>66</v>
      </c>
      <c r="D29" s="57" t="s">
        <v>60</v>
      </c>
      <c r="E29" s="58">
        <v>4.8500000000000001E-2</v>
      </c>
      <c r="F29" s="59" t="s">
        <v>821</v>
      </c>
      <c r="G29" s="60">
        <v>0.01</v>
      </c>
      <c r="H29" s="60">
        <v>2.5000000000000001E-3</v>
      </c>
      <c r="I29" s="60"/>
      <c r="J29" s="60"/>
      <c r="K29" s="60">
        <v>3.0000000000000001E-3</v>
      </c>
      <c r="L29" s="60"/>
      <c r="M29" s="60"/>
      <c r="N29" s="60"/>
      <c r="O29" s="60">
        <v>2.5000000000000001E-3</v>
      </c>
      <c r="P29" s="60"/>
      <c r="Q29" s="60"/>
      <c r="R29" s="60"/>
      <c r="S29" s="60"/>
      <c r="T29" s="60"/>
      <c r="U29" s="60"/>
      <c r="V29" s="60"/>
      <c r="W29" s="60"/>
      <c r="X29" s="101"/>
      <c r="Y29" s="61">
        <v>6.6500000000000004E-2</v>
      </c>
    </row>
    <row r="30" spans="1:25" x14ac:dyDescent="0.25">
      <c r="A30" s="55" t="s">
        <v>67</v>
      </c>
      <c r="B30" s="56"/>
      <c r="C30" s="57" t="s">
        <v>68</v>
      </c>
      <c r="D30" s="57" t="s">
        <v>60</v>
      </c>
      <c r="E30" s="58">
        <v>4.8500000000000001E-2</v>
      </c>
      <c r="F30" s="59" t="s">
        <v>821</v>
      </c>
      <c r="G30" s="60">
        <v>0.01</v>
      </c>
      <c r="H30" s="60">
        <v>2.5000000000000001E-3</v>
      </c>
      <c r="I30" s="60"/>
      <c r="J30" s="60"/>
      <c r="K30" s="60">
        <v>3.0000000000000001E-3</v>
      </c>
      <c r="L30" s="60"/>
      <c r="M30" s="60"/>
      <c r="N30" s="60"/>
      <c r="O30" s="60">
        <v>2.5000000000000001E-3</v>
      </c>
      <c r="P30" s="60"/>
      <c r="Q30" s="60"/>
      <c r="R30" s="60"/>
      <c r="S30" s="60"/>
      <c r="T30" s="60"/>
      <c r="U30" s="60"/>
      <c r="V30" s="60"/>
      <c r="W30" s="60"/>
      <c r="X30" s="101"/>
      <c r="Y30" s="61">
        <v>6.6500000000000004E-2</v>
      </c>
    </row>
    <row r="31" spans="1:25" x14ac:dyDescent="0.25">
      <c r="A31" s="55" t="s">
        <v>69</v>
      </c>
      <c r="B31" s="56"/>
      <c r="C31" s="57" t="s">
        <v>70</v>
      </c>
      <c r="D31" s="57" t="s">
        <v>60</v>
      </c>
      <c r="E31" s="58">
        <v>4.8500000000000001E-2</v>
      </c>
      <c r="F31" s="59" t="s">
        <v>821</v>
      </c>
      <c r="G31" s="60">
        <v>0.01</v>
      </c>
      <c r="H31" s="60">
        <v>2.5000000000000001E-3</v>
      </c>
      <c r="I31" s="60"/>
      <c r="J31" s="60"/>
      <c r="K31" s="60">
        <v>3.0000000000000001E-3</v>
      </c>
      <c r="L31" s="60"/>
      <c r="M31" s="60"/>
      <c r="N31" s="60"/>
      <c r="O31" s="60">
        <v>2.5000000000000001E-3</v>
      </c>
      <c r="P31" s="60"/>
      <c r="Q31" s="60"/>
      <c r="R31" s="60"/>
      <c r="S31" s="60"/>
      <c r="T31" s="60"/>
      <c r="U31" s="60"/>
      <c r="V31" s="60"/>
      <c r="W31" s="60"/>
      <c r="X31" s="101"/>
      <c r="Y31" s="61">
        <v>6.6500000000000004E-2</v>
      </c>
    </row>
    <row r="32" spans="1:25" x14ac:dyDescent="0.25">
      <c r="A32" s="55" t="s">
        <v>71</v>
      </c>
      <c r="B32" s="56"/>
      <c r="C32" s="57" t="s">
        <v>72</v>
      </c>
      <c r="D32" s="57" t="s">
        <v>60</v>
      </c>
      <c r="E32" s="58">
        <v>4.8500000000000001E-2</v>
      </c>
      <c r="F32" s="59" t="s">
        <v>821</v>
      </c>
      <c r="G32" s="60">
        <v>0.01</v>
      </c>
      <c r="H32" s="60">
        <v>2.5000000000000001E-3</v>
      </c>
      <c r="I32" s="60"/>
      <c r="J32" s="60"/>
      <c r="K32" s="60">
        <v>3.0000000000000001E-3</v>
      </c>
      <c r="L32" s="60"/>
      <c r="M32" s="60"/>
      <c r="N32" s="60"/>
      <c r="O32" s="60">
        <v>2.5000000000000001E-3</v>
      </c>
      <c r="P32" s="60"/>
      <c r="Q32" s="60"/>
      <c r="R32" s="60"/>
      <c r="S32" s="60"/>
      <c r="T32" s="60"/>
      <c r="U32" s="60"/>
      <c r="V32" s="60"/>
      <c r="W32" s="60"/>
      <c r="X32" s="101"/>
      <c r="Y32" s="61">
        <v>6.6500000000000004E-2</v>
      </c>
    </row>
    <row r="33" spans="1:25" x14ac:dyDescent="0.25">
      <c r="A33" s="55" t="s">
        <v>73</v>
      </c>
      <c r="B33" s="56"/>
      <c r="C33" s="57" t="s">
        <v>74</v>
      </c>
      <c r="D33" s="57" t="s">
        <v>60</v>
      </c>
      <c r="E33" s="58">
        <v>4.8500000000000001E-2</v>
      </c>
      <c r="F33" s="59" t="s">
        <v>821</v>
      </c>
      <c r="G33" s="60">
        <v>0.01</v>
      </c>
      <c r="H33" s="60">
        <v>2.5000000000000001E-3</v>
      </c>
      <c r="I33" s="60"/>
      <c r="J33" s="60"/>
      <c r="K33" s="60">
        <v>3.0000000000000001E-3</v>
      </c>
      <c r="L33" s="60"/>
      <c r="M33" s="60"/>
      <c r="N33" s="60"/>
      <c r="O33" s="60">
        <v>2.5000000000000001E-3</v>
      </c>
      <c r="P33" s="60"/>
      <c r="Q33" s="60"/>
      <c r="R33" s="60"/>
      <c r="S33" s="60"/>
      <c r="T33" s="60"/>
      <c r="U33" s="60"/>
      <c r="V33" s="60"/>
      <c r="W33" s="60"/>
      <c r="X33" s="101"/>
      <c r="Y33" s="61">
        <v>6.6500000000000004E-2</v>
      </c>
    </row>
    <row r="34" spans="1:25" x14ac:dyDescent="0.25">
      <c r="A34" s="55" t="s">
        <v>75</v>
      </c>
      <c r="B34" s="56"/>
      <c r="C34" s="57" t="s">
        <v>76</v>
      </c>
      <c r="D34" s="57" t="s">
        <v>60</v>
      </c>
      <c r="E34" s="58">
        <v>4.8500000000000001E-2</v>
      </c>
      <c r="F34" s="59" t="s">
        <v>821</v>
      </c>
      <c r="G34" s="60">
        <v>0.01</v>
      </c>
      <c r="H34" s="60">
        <v>2.5000000000000001E-3</v>
      </c>
      <c r="I34" s="60"/>
      <c r="J34" s="60"/>
      <c r="K34" s="60">
        <v>3.0000000000000001E-3</v>
      </c>
      <c r="L34" s="60"/>
      <c r="M34" s="60"/>
      <c r="N34" s="60"/>
      <c r="O34" s="60">
        <v>2.5000000000000001E-3</v>
      </c>
      <c r="P34" s="60"/>
      <c r="Q34" s="60"/>
      <c r="R34" s="60"/>
      <c r="S34" s="60"/>
      <c r="T34" s="60"/>
      <c r="U34" s="60"/>
      <c r="V34" s="60"/>
      <c r="W34" s="60"/>
      <c r="X34" s="101"/>
      <c r="Y34" s="61">
        <v>6.6500000000000004E-2</v>
      </c>
    </row>
    <row r="35" spans="1:25" x14ac:dyDescent="0.25">
      <c r="A35" s="55" t="s">
        <v>77</v>
      </c>
      <c r="B35" s="56"/>
      <c r="C35" s="57" t="s">
        <v>78</v>
      </c>
      <c r="D35" s="57" t="s">
        <v>60</v>
      </c>
      <c r="E35" s="58">
        <v>4.8500000000000001E-2</v>
      </c>
      <c r="F35" s="59" t="s">
        <v>821</v>
      </c>
      <c r="G35" s="60">
        <v>0.01</v>
      </c>
      <c r="H35" s="60">
        <v>2.5000000000000001E-3</v>
      </c>
      <c r="I35" s="60"/>
      <c r="J35" s="60"/>
      <c r="K35" s="60">
        <v>3.0000000000000001E-3</v>
      </c>
      <c r="L35" s="60"/>
      <c r="M35" s="60"/>
      <c r="N35" s="60"/>
      <c r="O35" s="60">
        <v>2.5000000000000001E-3</v>
      </c>
      <c r="P35" s="60"/>
      <c r="Q35" s="60"/>
      <c r="R35" s="60"/>
      <c r="S35" s="60"/>
      <c r="T35" s="60"/>
      <c r="U35" s="60"/>
      <c r="V35" s="60"/>
      <c r="W35" s="60"/>
      <c r="X35" s="101"/>
      <c r="Y35" s="61">
        <v>6.6500000000000004E-2</v>
      </c>
    </row>
    <row r="36" spans="1:25" x14ac:dyDescent="0.25">
      <c r="A36" s="55" t="s">
        <v>79</v>
      </c>
      <c r="B36" s="56"/>
      <c r="C36" s="57" t="s">
        <v>80</v>
      </c>
      <c r="D36" s="57" t="s">
        <v>80</v>
      </c>
      <c r="E36" s="58">
        <v>4.8500000000000001E-2</v>
      </c>
      <c r="F36" s="59" t="s">
        <v>821</v>
      </c>
      <c r="G36" s="60">
        <v>0.01</v>
      </c>
      <c r="H36" s="60">
        <v>2.5000000000000001E-3</v>
      </c>
      <c r="I36" s="60"/>
      <c r="J36" s="60"/>
      <c r="K36" s="60">
        <v>3.0000000000000001E-3</v>
      </c>
      <c r="L36" s="60"/>
      <c r="M36" s="60">
        <v>3.0000000000000001E-3</v>
      </c>
      <c r="N36" s="60"/>
      <c r="O36" s="60">
        <v>2.5000000000000001E-3</v>
      </c>
      <c r="P36" s="60"/>
      <c r="Q36" s="60"/>
      <c r="R36" s="60"/>
      <c r="S36" s="60"/>
      <c r="T36" s="60"/>
      <c r="U36" s="60"/>
      <c r="V36" s="60"/>
      <c r="W36" s="60"/>
      <c r="X36" s="101"/>
      <c r="Y36" s="61">
        <v>6.9500000000000006E-2</v>
      </c>
    </row>
    <row r="37" spans="1:25" x14ac:dyDescent="0.25">
      <c r="A37" s="55" t="s">
        <v>81</v>
      </c>
      <c r="B37" s="56"/>
      <c r="C37" s="57" t="s">
        <v>82</v>
      </c>
      <c r="D37" s="57" t="s">
        <v>82</v>
      </c>
      <c r="E37" s="58">
        <v>4.8500000000000001E-2</v>
      </c>
      <c r="F37" s="59" t="s">
        <v>821</v>
      </c>
      <c r="G37" s="60">
        <v>0.01</v>
      </c>
      <c r="H37" s="60">
        <v>2.5000000000000001E-3</v>
      </c>
      <c r="I37" s="60"/>
      <c r="J37" s="60"/>
      <c r="K37" s="60">
        <v>3.0000000000000001E-3</v>
      </c>
      <c r="L37" s="60"/>
      <c r="M37" s="60">
        <v>3.0000000000000001E-3</v>
      </c>
      <c r="N37" s="60"/>
      <c r="O37" s="60">
        <v>2.5000000000000001E-3</v>
      </c>
      <c r="P37" s="60"/>
      <c r="Q37" s="60"/>
      <c r="R37" s="60"/>
      <c r="S37" s="60"/>
      <c r="T37" s="60"/>
      <c r="U37" s="60"/>
      <c r="V37" s="60"/>
      <c r="W37" s="60"/>
      <c r="X37" s="101"/>
      <c r="Y37" s="61">
        <v>6.9500000000000006E-2</v>
      </c>
    </row>
    <row r="38" spans="1:25" x14ac:dyDescent="0.25">
      <c r="A38" s="55" t="s">
        <v>83</v>
      </c>
      <c r="B38" s="56"/>
      <c r="C38" s="57" t="s">
        <v>84</v>
      </c>
      <c r="D38" s="57" t="s">
        <v>60</v>
      </c>
      <c r="E38" s="58">
        <v>4.8500000000000001E-2</v>
      </c>
      <c r="F38" s="59" t="s">
        <v>821</v>
      </c>
      <c r="G38" s="60">
        <v>0.01</v>
      </c>
      <c r="H38" s="60">
        <v>2.5000000000000001E-3</v>
      </c>
      <c r="I38" s="60"/>
      <c r="J38" s="60"/>
      <c r="K38" s="60">
        <v>3.0000000000000001E-3</v>
      </c>
      <c r="L38" s="60"/>
      <c r="M38" s="60"/>
      <c r="N38" s="60"/>
      <c r="O38" s="60">
        <v>2.5000000000000001E-3</v>
      </c>
      <c r="P38" s="60"/>
      <c r="Q38" s="60"/>
      <c r="R38" s="60"/>
      <c r="S38" s="60"/>
      <c r="T38" s="60"/>
      <c r="U38" s="60"/>
      <c r="V38" s="60"/>
      <c r="W38" s="60"/>
      <c r="X38" s="101"/>
      <c r="Y38" s="61">
        <v>6.6500000000000004E-2</v>
      </c>
    </row>
    <row r="39" spans="1:25" x14ac:dyDescent="0.25">
      <c r="A39" s="55" t="s">
        <v>85</v>
      </c>
      <c r="B39" s="56"/>
      <c r="C39" s="57" t="s">
        <v>86</v>
      </c>
      <c r="D39" s="57" t="s">
        <v>60</v>
      </c>
      <c r="E39" s="58">
        <v>4.8500000000000001E-2</v>
      </c>
      <c r="F39" s="59" t="s">
        <v>821</v>
      </c>
      <c r="G39" s="60">
        <v>0.01</v>
      </c>
      <c r="H39" s="60">
        <v>2.5000000000000001E-3</v>
      </c>
      <c r="I39" s="60"/>
      <c r="J39" s="60"/>
      <c r="K39" s="60">
        <v>3.0000000000000001E-3</v>
      </c>
      <c r="L39" s="60"/>
      <c r="M39" s="60"/>
      <c r="N39" s="60"/>
      <c r="O39" s="60">
        <v>2.5000000000000001E-3</v>
      </c>
      <c r="P39" s="60"/>
      <c r="Q39" s="60"/>
      <c r="R39" s="60"/>
      <c r="S39" s="60"/>
      <c r="T39" s="60"/>
      <c r="U39" s="60"/>
      <c r="V39" s="60"/>
      <c r="W39" s="60"/>
      <c r="X39" s="101"/>
      <c r="Y39" s="61">
        <v>6.6500000000000004E-2</v>
      </c>
    </row>
    <row r="40" spans="1:25" x14ac:dyDescent="0.25">
      <c r="A40" s="55" t="s">
        <v>87</v>
      </c>
      <c r="B40" s="56"/>
      <c r="C40" s="57" t="s">
        <v>88</v>
      </c>
      <c r="D40" s="57" t="s">
        <v>88</v>
      </c>
      <c r="E40" s="58">
        <v>4.8500000000000001E-2</v>
      </c>
      <c r="F40" s="59" t="s">
        <v>821</v>
      </c>
      <c r="G40" s="60">
        <v>0.01</v>
      </c>
      <c r="H40" s="60">
        <v>2.5000000000000001E-3</v>
      </c>
      <c r="I40" s="60"/>
      <c r="J40" s="60"/>
      <c r="K40" s="60">
        <v>3.0000000000000001E-3</v>
      </c>
      <c r="L40" s="60"/>
      <c r="M40" s="60"/>
      <c r="N40" s="60"/>
      <c r="O40" s="60">
        <v>2.5000000000000001E-3</v>
      </c>
      <c r="P40" s="60"/>
      <c r="Q40" s="60"/>
      <c r="R40" s="60"/>
      <c r="S40" s="60"/>
      <c r="T40" s="60">
        <v>0.01</v>
      </c>
      <c r="U40" s="60"/>
      <c r="V40" s="60"/>
      <c r="W40" s="60"/>
      <c r="X40" s="101"/>
      <c r="Y40" s="61">
        <v>7.6499999999999999E-2</v>
      </c>
    </row>
    <row r="41" spans="1:25" x14ac:dyDescent="0.25">
      <c r="A41" s="55" t="s">
        <v>89</v>
      </c>
      <c r="B41" s="56"/>
      <c r="C41" s="57" t="s">
        <v>90</v>
      </c>
      <c r="D41" s="57" t="s">
        <v>60</v>
      </c>
      <c r="E41" s="58">
        <v>4.8500000000000001E-2</v>
      </c>
      <c r="F41" s="59" t="s">
        <v>821</v>
      </c>
      <c r="G41" s="60">
        <v>0.01</v>
      </c>
      <c r="H41" s="60">
        <v>2.5000000000000001E-3</v>
      </c>
      <c r="I41" s="60"/>
      <c r="J41" s="60"/>
      <c r="K41" s="60">
        <v>3.0000000000000001E-3</v>
      </c>
      <c r="L41" s="60"/>
      <c r="M41" s="60"/>
      <c r="N41" s="60"/>
      <c r="O41" s="60">
        <v>2.5000000000000001E-3</v>
      </c>
      <c r="P41" s="60"/>
      <c r="Q41" s="60"/>
      <c r="R41" s="60"/>
      <c r="S41" s="60"/>
      <c r="T41" s="60"/>
      <c r="U41" s="60"/>
      <c r="V41" s="60"/>
      <c r="W41" s="60"/>
      <c r="X41" s="101"/>
      <c r="Y41" s="61">
        <v>6.6500000000000004E-2</v>
      </c>
    </row>
    <row r="42" spans="1:25" x14ac:dyDescent="0.25">
      <c r="A42" s="55" t="s">
        <v>91</v>
      </c>
      <c r="B42" s="56"/>
      <c r="C42" s="57" t="s">
        <v>92</v>
      </c>
      <c r="D42" s="57" t="s">
        <v>92</v>
      </c>
      <c r="E42" s="58">
        <v>4.8500000000000001E-2</v>
      </c>
      <c r="F42" s="59" t="s">
        <v>821</v>
      </c>
      <c r="G42" s="60">
        <v>0.01</v>
      </c>
      <c r="H42" s="60">
        <v>2.5000000000000001E-3</v>
      </c>
      <c r="I42" s="60"/>
      <c r="J42" s="60"/>
      <c r="K42" s="60">
        <v>3.0000000000000001E-3</v>
      </c>
      <c r="L42" s="60"/>
      <c r="M42" s="60">
        <v>3.0000000000000001E-3</v>
      </c>
      <c r="N42" s="60"/>
      <c r="O42" s="60">
        <v>2.5000000000000001E-3</v>
      </c>
      <c r="P42" s="60"/>
      <c r="Q42" s="60"/>
      <c r="R42" s="60"/>
      <c r="S42" s="60"/>
      <c r="T42" s="60"/>
      <c r="U42" s="60"/>
      <c r="V42" s="60"/>
      <c r="W42" s="60"/>
      <c r="X42" s="101"/>
      <c r="Y42" s="61">
        <v>6.9500000000000006E-2</v>
      </c>
    </row>
    <row r="43" spans="1:25" x14ac:dyDescent="0.25">
      <c r="A43" s="55" t="s">
        <v>1875</v>
      </c>
      <c r="B43" s="65" t="s">
        <v>239</v>
      </c>
      <c r="C43" s="57" t="s">
        <v>1876</v>
      </c>
      <c r="D43" s="57">
        <v>0</v>
      </c>
      <c r="E43" s="58">
        <v>4.8500000000000001E-2</v>
      </c>
      <c r="F43" s="59" t="s">
        <v>821</v>
      </c>
      <c r="G43" s="60">
        <v>0.01</v>
      </c>
      <c r="H43" s="60">
        <v>2.5000000000000001E-3</v>
      </c>
      <c r="I43" s="60">
        <v>3.0000000000000001E-3</v>
      </c>
      <c r="J43" s="60"/>
      <c r="K43" s="60">
        <v>3.0000000000000001E-3</v>
      </c>
      <c r="L43" s="60"/>
      <c r="M43" s="60"/>
      <c r="N43" s="60"/>
      <c r="O43" s="60">
        <v>2.5000000000000001E-3</v>
      </c>
      <c r="P43" s="60"/>
      <c r="Q43" s="60"/>
      <c r="R43" s="60"/>
      <c r="S43" s="60"/>
      <c r="T43" s="60"/>
      <c r="U43" s="60"/>
      <c r="V43" s="60"/>
      <c r="W43" s="60"/>
      <c r="X43" s="101"/>
      <c r="Y43" s="61">
        <v>6.9500000000000006E-2</v>
      </c>
    </row>
    <row r="44" spans="1:25" x14ac:dyDescent="0.25">
      <c r="A44" s="55" t="s">
        <v>1795</v>
      </c>
      <c r="B44" s="65" t="s">
        <v>239</v>
      </c>
      <c r="C44" s="57" t="s">
        <v>1799</v>
      </c>
      <c r="D44" s="57"/>
      <c r="E44" s="58">
        <v>4.8500000000000001E-2</v>
      </c>
      <c r="F44" s="59" t="s">
        <v>821</v>
      </c>
      <c r="G44" s="60">
        <v>0.01</v>
      </c>
      <c r="H44" s="60">
        <v>2.5000000000000001E-3</v>
      </c>
      <c r="I44" s="60"/>
      <c r="J44" s="60"/>
      <c r="K44" s="60">
        <v>3.0000000000000001E-3</v>
      </c>
      <c r="L44" s="60"/>
      <c r="M44" s="60"/>
      <c r="N44" s="60"/>
      <c r="O44" s="60">
        <v>2.5000000000000001E-3</v>
      </c>
      <c r="P44" s="60"/>
      <c r="Q44" s="60"/>
      <c r="R44" s="60"/>
      <c r="S44" s="60"/>
      <c r="T44" s="60"/>
      <c r="U44" s="60"/>
      <c r="V44" s="60"/>
      <c r="W44" s="60"/>
      <c r="X44" s="101"/>
      <c r="Y44" s="61">
        <v>6.6500000000000004E-2</v>
      </c>
    </row>
    <row r="45" spans="1:25" x14ac:dyDescent="0.25">
      <c r="A45" s="55" t="s">
        <v>1796</v>
      </c>
      <c r="B45" s="65" t="s">
        <v>239</v>
      </c>
      <c r="C45" s="57" t="s">
        <v>1800</v>
      </c>
      <c r="D45" s="57"/>
      <c r="E45" s="58">
        <v>4.8500000000000001E-2</v>
      </c>
      <c r="F45" s="59" t="s">
        <v>821</v>
      </c>
      <c r="G45" s="60">
        <v>0.01</v>
      </c>
      <c r="H45" s="60">
        <v>2.5000000000000001E-3</v>
      </c>
      <c r="I45" s="60">
        <v>3.0000000000000001E-3</v>
      </c>
      <c r="J45" s="60"/>
      <c r="K45" s="60">
        <v>3.0000000000000001E-3</v>
      </c>
      <c r="L45" s="60"/>
      <c r="M45" s="60"/>
      <c r="N45" s="60"/>
      <c r="O45" s="60">
        <v>2.5000000000000001E-3</v>
      </c>
      <c r="P45" s="60"/>
      <c r="Q45" s="60"/>
      <c r="R45" s="60"/>
      <c r="S45" s="60"/>
      <c r="T45" s="60"/>
      <c r="U45" s="60"/>
      <c r="V45" s="60"/>
      <c r="W45" s="60"/>
      <c r="X45" s="101"/>
      <c r="Y45" s="61">
        <v>6.9500000000000006E-2</v>
      </c>
    </row>
    <row r="46" spans="1:25" x14ac:dyDescent="0.25">
      <c r="A46" s="55" t="s">
        <v>1797</v>
      </c>
      <c r="B46" s="65" t="s">
        <v>239</v>
      </c>
      <c r="C46" s="57" t="s">
        <v>1801</v>
      </c>
      <c r="D46" s="57"/>
      <c r="E46" s="58">
        <v>4.8500000000000001E-2</v>
      </c>
      <c r="F46" s="59" t="s">
        <v>821</v>
      </c>
      <c r="G46" s="60">
        <v>0.01</v>
      </c>
      <c r="H46" s="60">
        <v>2.5000000000000001E-3</v>
      </c>
      <c r="I46" s="60"/>
      <c r="J46" s="60"/>
      <c r="K46" s="60">
        <v>3.0000000000000001E-3</v>
      </c>
      <c r="L46" s="60"/>
      <c r="M46" s="60"/>
      <c r="N46" s="60"/>
      <c r="O46" s="60">
        <v>2.5000000000000001E-3</v>
      </c>
      <c r="P46" s="60"/>
      <c r="Q46" s="60"/>
      <c r="R46" s="60"/>
      <c r="S46" s="60"/>
      <c r="T46" s="60"/>
      <c r="U46" s="60"/>
      <c r="V46" s="60"/>
      <c r="W46" s="60"/>
      <c r="X46" s="101"/>
      <c r="Y46" s="61">
        <v>6.6500000000000004E-2</v>
      </c>
    </row>
    <row r="47" spans="1:25" x14ac:dyDescent="0.25">
      <c r="A47" s="55" t="s">
        <v>1798</v>
      </c>
      <c r="B47" s="65" t="s">
        <v>239</v>
      </c>
      <c r="C47" s="57" t="s">
        <v>1802</v>
      </c>
      <c r="D47" s="57"/>
      <c r="E47" s="58">
        <v>4.8500000000000001E-2</v>
      </c>
      <c r="F47" s="59" t="s">
        <v>821</v>
      </c>
      <c r="G47" s="60">
        <v>0.01</v>
      </c>
      <c r="H47" s="60">
        <v>2.5000000000000001E-3</v>
      </c>
      <c r="I47" s="60"/>
      <c r="J47" s="60"/>
      <c r="K47" s="60">
        <v>3.0000000000000001E-3</v>
      </c>
      <c r="L47" s="60"/>
      <c r="M47" s="60"/>
      <c r="N47" s="60"/>
      <c r="O47" s="60">
        <v>2.5000000000000001E-3</v>
      </c>
      <c r="P47" s="60"/>
      <c r="Q47" s="60"/>
      <c r="R47" s="60"/>
      <c r="S47" s="60"/>
      <c r="T47" s="60"/>
      <c r="U47" s="60"/>
      <c r="V47" s="60"/>
      <c r="W47" s="60"/>
      <c r="X47" s="101"/>
      <c r="Y47" s="61">
        <v>6.6500000000000004E-2</v>
      </c>
    </row>
    <row r="48" spans="1:25" ht="6" customHeight="1" x14ac:dyDescent="0.25">
      <c r="A48" s="62"/>
      <c r="B48" s="63"/>
      <c r="C48" s="63"/>
      <c r="D48" s="63"/>
      <c r="E48" s="64"/>
      <c r="F48" s="64" t="s">
        <v>2</v>
      </c>
      <c r="G48" s="64"/>
      <c r="H48" s="64"/>
      <c r="I48" s="64"/>
      <c r="J48" s="64"/>
      <c r="K48" s="232"/>
      <c r="L48" s="64"/>
      <c r="M48" s="64"/>
      <c r="N48" s="64"/>
      <c r="O48" s="64"/>
      <c r="P48" s="64"/>
      <c r="Q48" s="64"/>
      <c r="R48" s="64"/>
      <c r="S48" s="64"/>
      <c r="T48" s="64"/>
      <c r="U48" s="64"/>
      <c r="V48" s="64"/>
      <c r="W48" s="64"/>
      <c r="X48" s="64"/>
      <c r="Y48" s="64"/>
    </row>
    <row r="49" spans="1:25" x14ac:dyDescent="0.25">
      <c r="A49" s="55" t="s">
        <v>93</v>
      </c>
      <c r="B49" s="56"/>
      <c r="C49" s="57" t="s">
        <v>94</v>
      </c>
      <c r="D49" s="57" t="s">
        <v>94</v>
      </c>
      <c r="E49" s="58">
        <v>4.8500000000000001E-2</v>
      </c>
      <c r="F49" s="59" t="s">
        <v>821</v>
      </c>
      <c r="G49" s="60">
        <v>0.01</v>
      </c>
      <c r="H49" s="60">
        <v>2.5000000000000001E-3</v>
      </c>
      <c r="I49" s="60"/>
      <c r="J49" s="60"/>
      <c r="K49" s="60">
        <v>3.0000000000000001E-3</v>
      </c>
      <c r="L49" s="60">
        <v>2.5000000000000001E-3</v>
      </c>
      <c r="M49" s="60"/>
      <c r="N49" s="60"/>
      <c r="O49" s="60">
        <v>2.5000000000000001E-3</v>
      </c>
      <c r="P49" s="60"/>
      <c r="Q49" s="60"/>
      <c r="R49" s="60"/>
      <c r="S49" s="60">
        <v>1E-3</v>
      </c>
      <c r="T49" s="60"/>
      <c r="U49" s="60"/>
      <c r="V49" s="60"/>
      <c r="W49" s="60"/>
      <c r="X49" s="101"/>
      <c r="Y49" s="61">
        <v>7.0000000000000007E-2</v>
      </c>
    </row>
    <row r="50" spans="1:25" x14ac:dyDescent="0.25">
      <c r="A50" s="55" t="s">
        <v>95</v>
      </c>
      <c r="B50" s="56"/>
      <c r="C50" s="57" t="s">
        <v>96</v>
      </c>
      <c r="D50" s="57" t="s">
        <v>94</v>
      </c>
      <c r="E50" s="58">
        <v>4.8500000000000001E-2</v>
      </c>
      <c r="F50" s="59" t="s">
        <v>821</v>
      </c>
      <c r="G50" s="60">
        <v>0.01</v>
      </c>
      <c r="H50" s="60">
        <v>2.5000000000000001E-3</v>
      </c>
      <c r="I50" s="60"/>
      <c r="J50" s="60"/>
      <c r="K50" s="60">
        <v>3.0000000000000001E-3</v>
      </c>
      <c r="L50" s="60">
        <v>2.5000000000000001E-3</v>
      </c>
      <c r="M50" s="60"/>
      <c r="N50" s="60"/>
      <c r="O50" s="60">
        <v>2.5000000000000001E-3</v>
      </c>
      <c r="P50" s="60"/>
      <c r="Q50" s="60"/>
      <c r="R50" s="60"/>
      <c r="S50" s="60">
        <v>1E-3</v>
      </c>
      <c r="T50" s="60"/>
      <c r="U50" s="60"/>
      <c r="V50" s="60"/>
      <c r="W50" s="60"/>
      <c r="X50" s="101"/>
      <c r="Y50" s="61">
        <v>7.0000000000000007E-2</v>
      </c>
    </row>
    <row r="51" spans="1:25" x14ac:dyDescent="0.25">
      <c r="A51" s="55" t="s">
        <v>97</v>
      </c>
      <c r="B51" s="56"/>
      <c r="C51" s="57" t="s">
        <v>98</v>
      </c>
      <c r="D51" s="57" t="s">
        <v>94</v>
      </c>
      <c r="E51" s="58">
        <v>4.8500000000000001E-2</v>
      </c>
      <c r="F51" s="59" t="s">
        <v>821</v>
      </c>
      <c r="G51" s="60">
        <v>0.01</v>
      </c>
      <c r="H51" s="60">
        <v>2.5000000000000001E-3</v>
      </c>
      <c r="I51" s="60"/>
      <c r="J51" s="60"/>
      <c r="K51" s="60">
        <v>3.0000000000000001E-3</v>
      </c>
      <c r="L51" s="60">
        <v>2.5000000000000001E-3</v>
      </c>
      <c r="M51" s="60"/>
      <c r="N51" s="60"/>
      <c r="O51" s="60">
        <v>2.5000000000000001E-3</v>
      </c>
      <c r="P51" s="60"/>
      <c r="Q51" s="60"/>
      <c r="R51" s="60"/>
      <c r="S51" s="60">
        <v>1E-3</v>
      </c>
      <c r="T51" s="60"/>
      <c r="U51" s="60"/>
      <c r="V51" s="60"/>
      <c r="W51" s="60"/>
      <c r="X51" s="101"/>
      <c r="Y51" s="61">
        <v>7.0000000000000007E-2</v>
      </c>
    </row>
    <row r="52" spans="1:25" x14ac:dyDescent="0.25">
      <c r="A52" s="55" t="s">
        <v>99</v>
      </c>
      <c r="B52" s="56"/>
      <c r="C52" s="57" t="s">
        <v>100</v>
      </c>
      <c r="D52" s="57" t="s">
        <v>94</v>
      </c>
      <c r="E52" s="58">
        <v>4.8500000000000001E-2</v>
      </c>
      <c r="F52" s="59" t="s">
        <v>821</v>
      </c>
      <c r="G52" s="60">
        <v>0.01</v>
      </c>
      <c r="H52" s="60">
        <v>2.5000000000000001E-3</v>
      </c>
      <c r="I52" s="60"/>
      <c r="J52" s="60"/>
      <c r="K52" s="60">
        <v>3.0000000000000001E-3</v>
      </c>
      <c r="L52" s="60">
        <v>2.5000000000000001E-3</v>
      </c>
      <c r="M52" s="60"/>
      <c r="N52" s="60"/>
      <c r="O52" s="60">
        <v>2.5000000000000001E-3</v>
      </c>
      <c r="P52" s="60"/>
      <c r="Q52" s="60"/>
      <c r="R52" s="60"/>
      <c r="S52" s="60">
        <v>1E-3</v>
      </c>
      <c r="T52" s="60"/>
      <c r="U52" s="60"/>
      <c r="V52" s="60"/>
      <c r="W52" s="60"/>
      <c r="X52" s="101"/>
      <c r="Y52" s="61">
        <v>7.0000000000000007E-2</v>
      </c>
    </row>
    <row r="53" spans="1:25" x14ac:dyDescent="0.25">
      <c r="A53" s="55" t="s">
        <v>101</v>
      </c>
      <c r="B53" s="56"/>
      <c r="C53" s="57" t="s">
        <v>102</v>
      </c>
      <c r="D53" s="57" t="s">
        <v>102</v>
      </c>
      <c r="E53" s="58">
        <v>4.8500000000000001E-2</v>
      </c>
      <c r="F53" s="59" t="s">
        <v>821</v>
      </c>
      <c r="G53" s="60">
        <v>0.01</v>
      </c>
      <c r="H53" s="60">
        <v>2.5000000000000001E-3</v>
      </c>
      <c r="I53" s="60">
        <v>2.5000000000000001E-3</v>
      </c>
      <c r="J53" s="60"/>
      <c r="K53" s="60">
        <v>3.0000000000000001E-3</v>
      </c>
      <c r="L53" s="60">
        <v>2.5000000000000001E-3</v>
      </c>
      <c r="M53" s="60"/>
      <c r="N53" s="60"/>
      <c r="O53" s="60">
        <v>2.5000000000000001E-3</v>
      </c>
      <c r="P53" s="60"/>
      <c r="Q53" s="60"/>
      <c r="R53" s="60"/>
      <c r="S53" s="60">
        <v>1E-3</v>
      </c>
      <c r="T53" s="60"/>
      <c r="U53" s="60"/>
      <c r="V53" s="60"/>
      <c r="W53" s="60"/>
      <c r="X53" s="101"/>
      <c r="Y53" s="61">
        <v>7.2500000000000009E-2</v>
      </c>
    </row>
    <row r="54" spans="1:25" x14ac:dyDescent="0.25">
      <c r="A54" s="55" t="s">
        <v>103</v>
      </c>
      <c r="B54" s="56"/>
      <c r="C54" s="57" t="s">
        <v>104</v>
      </c>
      <c r="D54" s="57" t="s">
        <v>104</v>
      </c>
      <c r="E54" s="58">
        <v>4.8500000000000001E-2</v>
      </c>
      <c r="F54" s="59" t="s">
        <v>821</v>
      </c>
      <c r="G54" s="60">
        <v>0.01</v>
      </c>
      <c r="H54" s="60">
        <v>2.5000000000000001E-3</v>
      </c>
      <c r="I54" s="60">
        <v>3.0000000000000001E-3</v>
      </c>
      <c r="J54" s="60"/>
      <c r="K54" s="60">
        <v>3.0000000000000001E-3</v>
      </c>
      <c r="L54" s="60">
        <v>2.5000000000000001E-3</v>
      </c>
      <c r="M54" s="60"/>
      <c r="N54" s="60"/>
      <c r="O54" s="60">
        <v>2.5000000000000001E-3</v>
      </c>
      <c r="P54" s="60"/>
      <c r="Q54" s="60"/>
      <c r="R54" s="60"/>
      <c r="S54" s="60">
        <v>1E-3</v>
      </c>
      <c r="T54" s="60"/>
      <c r="U54" s="60"/>
      <c r="V54" s="60"/>
      <c r="W54" s="60"/>
      <c r="X54" s="101"/>
      <c r="Y54" s="61">
        <v>7.3000000000000009E-2</v>
      </c>
    </row>
    <row r="55" spans="1:25" x14ac:dyDescent="0.25">
      <c r="A55" s="55" t="s">
        <v>105</v>
      </c>
      <c r="B55" s="56"/>
      <c r="C55" s="57" t="s">
        <v>106</v>
      </c>
      <c r="D55" s="57" t="s">
        <v>106</v>
      </c>
      <c r="E55" s="58">
        <v>4.8500000000000001E-2</v>
      </c>
      <c r="F55" s="59" t="s">
        <v>821</v>
      </c>
      <c r="G55" s="60">
        <v>0.01</v>
      </c>
      <c r="H55" s="60">
        <v>2.5000000000000001E-3</v>
      </c>
      <c r="I55" s="60">
        <v>2.5000000000000001E-3</v>
      </c>
      <c r="J55" s="60"/>
      <c r="K55" s="60">
        <v>3.0000000000000001E-3</v>
      </c>
      <c r="L55" s="60">
        <v>2.5000000000000001E-3</v>
      </c>
      <c r="M55" s="60"/>
      <c r="N55" s="60"/>
      <c r="O55" s="60">
        <v>2.5000000000000001E-3</v>
      </c>
      <c r="P55" s="60"/>
      <c r="Q55" s="60"/>
      <c r="R55" s="60"/>
      <c r="S55" s="60">
        <v>1E-3</v>
      </c>
      <c r="T55" s="60"/>
      <c r="U55" s="60"/>
      <c r="V55" s="60"/>
      <c r="W55" s="60"/>
      <c r="X55" s="101"/>
      <c r="Y55" s="61">
        <v>7.2500000000000009E-2</v>
      </c>
    </row>
    <row r="56" spans="1:25" x14ac:dyDescent="0.25">
      <c r="A56" s="55" t="s">
        <v>107</v>
      </c>
      <c r="B56" s="56"/>
      <c r="C56" s="57" t="s">
        <v>108</v>
      </c>
      <c r="D56" s="57" t="s">
        <v>108</v>
      </c>
      <c r="E56" s="58">
        <v>4.8500000000000001E-2</v>
      </c>
      <c r="F56" s="59" t="s">
        <v>821</v>
      </c>
      <c r="G56" s="60">
        <v>0.01</v>
      </c>
      <c r="H56" s="60">
        <v>2.5000000000000001E-3</v>
      </c>
      <c r="I56" s="60">
        <v>3.0000000000000001E-3</v>
      </c>
      <c r="J56" s="60"/>
      <c r="K56" s="60">
        <v>3.0000000000000001E-3</v>
      </c>
      <c r="L56" s="60">
        <v>2.5000000000000001E-3</v>
      </c>
      <c r="M56" s="60"/>
      <c r="N56" s="60"/>
      <c r="O56" s="60">
        <v>2.5000000000000001E-3</v>
      </c>
      <c r="P56" s="60"/>
      <c r="Q56" s="60"/>
      <c r="R56" s="60"/>
      <c r="S56" s="60">
        <v>1E-3</v>
      </c>
      <c r="T56" s="60"/>
      <c r="U56" s="60"/>
      <c r="V56" s="60"/>
      <c r="W56" s="60"/>
      <c r="X56" s="101"/>
      <c r="Y56" s="61">
        <v>7.3000000000000009E-2</v>
      </c>
    </row>
    <row r="57" spans="1:25" x14ac:dyDescent="0.25">
      <c r="A57" s="55" t="s">
        <v>109</v>
      </c>
      <c r="B57" s="56"/>
      <c r="C57" s="57" t="s">
        <v>110</v>
      </c>
      <c r="D57" s="57" t="s">
        <v>94</v>
      </c>
      <c r="E57" s="58">
        <v>4.8500000000000001E-2</v>
      </c>
      <c r="F57" s="59" t="s">
        <v>821</v>
      </c>
      <c r="G57" s="60">
        <v>0.01</v>
      </c>
      <c r="H57" s="60">
        <v>2.5000000000000001E-3</v>
      </c>
      <c r="I57" s="60"/>
      <c r="J57" s="60"/>
      <c r="K57" s="60">
        <v>3.0000000000000001E-3</v>
      </c>
      <c r="L57" s="60">
        <v>2.5000000000000001E-3</v>
      </c>
      <c r="M57" s="60"/>
      <c r="N57" s="60"/>
      <c r="O57" s="60">
        <v>2.5000000000000001E-3</v>
      </c>
      <c r="P57" s="60"/>
      <c r="Q57" s="60"/>
      <c r="R57" s="60"/>
      <c r="S57" s="60">
        <v>1E-3</v>
      </c>
      <c r="T57" s="60"/>
      <c r="U57" s="60"/>
      <c r="V57" s="60"/>
      <c r="W57" s="60"/>
      <c r="X57" s="101"/>
      <c r="Y57" s="61">
        <v>7.0000000000000007E-2</v>
      </c>
    </row>
    <row r="58" spans="1:25" x14ac:dyDescent="0.25">
      <c r="A58" s="55" t="s">
        <v>111</v>
      </c>
      <c r="B58" s="56"/>
      <c r="C58" s="57" t="s">
        <v>112</v>
      </c>
      <c r="D58" s="57" t="s">
        <v>112</v>
      </c>
      <c r="E58" s="58">
        <v>4.8500000000000001E-2</v>
      </c>
      <c r="F58" s="59" t="s">
        <v>821</v>
      </c>
      <c r="G58" s="60">
        <v>0.01</v>
      </c>
      <c r="H58" s="60">
        <v>2.5000000000000001E-3</v>
      </c>
      <c r="I58" s="60">
        <v>2.5000000000000001E-3</v>
      </c>
      <c r="J58" s="60"/>
      <c r="K58" s="60">
        <v>3.0000000000000001E-3</v>
      </c>
      <c r="L58" s="60">
        <v>2.5000000000000001E-3</v>
      </c>
      <c r="M58" s="60"/>
      <c r="N58" s="60"/>
      <c r="O58" s="60">
        <v>2.5000000000000001E-3</v>
      </c>
      <c r="P58" s="60"/>
      <c r="Q58" s="60"/>
      <c r="R58" s="60"/>
      <c r="S58" s="60">
        <v>1E-3</v>
      </c>
      <c r="T58" s="60"/>
      <c r="U58" s="60"/>
      <c r="V58" s="60"/>
      <c r="W58" s="60"/>
      <c r="X58" s="101"/>
      <c r="Y58" s="61">
        <v>7.2500000000000009E-2</v>
      </c>
    </row>
    <row r="59" spans="1:25" x14ac:dyDescent="0.25">
      <c r="A59" s="55" t="s">
        <v>113</v>
      </c>
      <c r="B59" s="56"/>
      <c r="C59" s="57" t="s">
        <v>114</v>
      </c>
      <c r="D59" s="57" t="s">
        <v>94</v>
      </c>
      <c r="E59" s="58">
        <v>4.8500000000000001E-2</v>
      </c>
      <c r="F59" s="59" t="s">
        <v>821</v>
      </c>
      <c r="G59" s="60">
        <v>0.01</v>
      </c>
      <c r="H59" s="60">
        <v>2.5000000000000001E-3</v>
      </c>
      <c r="I59" s="60"/>
      <c r="J59" s="60"/>
      <c r="K59" s="60">
        <v>3.0000000000000001E-3</v>
      </c>
      <c r="L59" s="60">
        <v>2.5000000000000001E-3</v>
      </c>
      <c r="M59" s="60"/>
      <c r="N59" s="60"/>
      <c r="O59" s="60">
        <v>2.5000000000000001E-3</v>
      </c>
      <c r="P59" s="60"/>
      <c r="Q59" s="60"/>
      <c r="R59" s="60"/>
      <c r="S59" s="60">
        <v>1E-3</v>
      </c>
      <c r="T59" s="60"/>
      <c r="U59" s="60"/>
      <c r="V59" s="60"/>
      <c r="W59" s="60"/>
      <c r="X59" s="101"/>
      <c r="Y59" s="61">
        <v>7.0000000000000007E-2</v>
      </c>
    </row>
    <row r="60" spans="1:25" x14ac:dyDescent="0.25">
      <c r="A60" s="55" t="s">
        <v>115</v>
      </c>
      <c r="B60" s="56"/>
      <c r="C60" s="57" t="s">
        <v>116</v>
      </c>
      <c r="D60" s="57" t="s">
        <v>116</v>
      </c>
      <c r="E60" s="58">
        <v>4.8500000000000001E-2</v>
      </c>
      <c r="F60" s="59" t="s">
        <v>821</v>
      </c>
      <c r="G60" s="60">
        <v>0.01</v>
      </c>
      <c r="H60" s="60">
        <v>2.5000000000000001E-3</v>
      </c>
      <c r="I60" s="60">
        <v>3.0000000000000001E-3</v>
      </c>
      <c r="J60" s="60"/>
      <c r="K60" s="60">
        <v>3.0000000000000001E-3</v>
      </c>
      <c r="L60" s="60">
        <v>2.5000000000000001E-3</v>
      </c>
      <c r="M60" s="60"/>
      <c r="N60" s="60"/>
      <c r="O60" s="60">
        <v>2.5000000000000001E-3</v>
      </c>
      <c r="P60" s="60"/>
      <c r="Q60" s="60"/>
      <c r="R60" s="60"/>
      <c r="S60" s="60">
        <v>1E-3</v>
      </c>
      <c r="T60" s="60"/>
      <c r="U60" s="60"/>
      <c r="V60" s="60"/>
      <c r="W60" s="60"/>
      <c r="X60" s="101"/>
      <c r="Y60" s="61">
        <v>7.3000000000000009E-2</v>
      </c>
    </row>
    <row r="61" spans="1:25" x14ac:dyDescent="0.25">
      <c r="A61" s="55" t="s">
        <v>117</v>
      </c>
      <c r="B61" s="56"/>
      <c r="C61" s="57" t="s">
        <v>118</v>
      </c>
      <c r="D61" s="57" t="s">
        <v>94</v>
      </c>
      <c r="E61" s="58">
        <v>4.8500000000000001E-2</v>
      </c>
      <c r="F61" s="59" t="s">
        <v>821</v>
      </c>
      <c r="G61" s="60">
        <v>0.01</v>
      </c>
      <c r="H61" s="60">
        <v>2.5000000000000001E-3</v>
      </c>
      <c r="I61" s="60"/>
      <c r="J61" s="60"/>
      <c r="K61" s="60">
        <v>3.0000000000000001E-3</v>
      </c>
      <c r="L61" s="60">
        <v>2.5000000000000001E-3</v>
      </c>
      <c r="M61" s="60"/>
      <c r="N61" s="60"/>
      <c r="O61" s="60">
        <v>2.5000000000000001E-3</v>
      </c>
      <c r="P61" s="60"/>
      <c r="Q61" s="60"/>
      <c r="R61" s="60"/>
      <c r="S61" s="60">
        <v>1E-3</v>
      </c>
      <c r="T61" s="60"/>
      <c r="U61" s="60"/>
      <c r="V61" s="60"/>
      <c r="W61" s="60"/>
      <c r="X61" s="101"/>
      <c r="Y61" s="61">
        <v>7.0000000000000007E-2</v>
      </c>
    </row>
    <row r="62" spans="1:25" x14ac:dyDescent="0.25">
      <c r="A62" s="55" t="s">
        <v>119</v>
      </c>
      <c r="B62" s="56"/>
      <c r="C62" s="57" t="s">
        <v>120</v>
      </c>
      <c r="D62" s="57" t="s">
        <v>120</v>
      </c>
      <c r="E62" s="58">
        <v>4.8500000000000001E-2</v>
      </c>
      <c r="F62" s="59" t="s">
        <v>821</v>
      </c>
      <c r="G62" s="60">
        <v>0.01</v>
      </c>
      <c r="H62" s="60">
        <v>2.5000000000000001E-3</v>
      </c>
      <c r="I62" s="60">
        <v>3.0000000000000001E-3</v>
      </c>
      <c r="J62" s="60"/>
      <c r="K62" s="60">
        <v>3.0000000000000001E-3</v>
      </c>
      <c r="L62" s="60">
        <v>2.5000000000000001E-3</v>
      </c>
      <c r="M62" s="60"/>
      <c r="N62" s="60"/>
      <c r="O62" s="60">
        <v>2.5000000000000001E-3</v>
      </c>
      <c r="P62" s="60"/>
      <c r="Q62" s="60"/>
      <c r="R62" s="60"/>
      <c r="S62" s="60">
        <v>1E-3</v>
      </c>
      <c r="T62" s="60"/>
      <c r="U62" s="60"/>
      <c r="V62" s="60"/>
      <c r="W62" s="60"/>
      <c r="X62" s="101"/>
      <c r="Y62" s="61">
        <v>7.3000000000000009E-2</v>
      </c>
    </row>
    <row r="63" spans="1:25" x14ac:dyDescent="0.25">
      <c r="A63" s="55" t="s">
        <v>121</v>
      </c>
      <c r="B63" s="56"/>
      <c r="C63" s="57" t="s">
        <v>122</v>
      </c>
      <c r="D63" s="57" t="s">
        <v>122</v>
      </c>
      <c r="E63" s="58">
        <v>4.8500000000000001E-2</v>
      </c>
      <c r="F63" s="59" t="s">
        <v>821</v>
      </c>
      <c r="G63" s="60">
        <v>0.01</v>
      </c>
      <c r="H63" s="60">
        <v>2.5000000000000001E-3</v>
      </c>
      <c r="I63" s="60">
        <v>3.0000000000000001E-3</v>
      </c>
      <c r="J63" s="60"/>
      <c r="K63" s="60">
        <v>3.0000000000000001E-3</v>
      </c>
      <c r="L63" s="60">
        <v>2.5000000000000001E-3</v>
      </c>
      <c r="M63" s="60"/>
      <c r="N63" s="60"/>
      <c r="O63" s="60">
        <v>2.5000000000000001E-3</v>
      </c>
      <c r="P63" s="60"/>
      <c r="Q63" s="60"/>
      <c r="R63" s="60"/>
      <c r="S63" s="60">
        <v>1E-3</v>
      </c>
      <c r="T63" s="60"/>
      <c r="U63" s="60"/>
      <c r="V63" s="60"/>
      <c r="W63" s="60"/>
      <c r="X63" s="101"/>
      <c r="Y63" s="61">
        <v>7.3000000000000009E-2</v>
      </c>
    </row>
    <row r="64" spans="1:25" x14ac:dyDescent="0.25">
      <c r="A64" s="55" t="s">
        <v>123</v>
      </c>
      <c r="B64" s="56"/>
      <c r="C64" s="57" t="s">
        <v>124</v>
      </c>
      <c r="D64" s="57" t="s">
        <v>124</v>
      </c>
      <c r="E64" s="58">
        <v>4.8500000000000001E-2</v>
      </c>
      <c r="F64" s="59" t="s">
        <v>821</v>
      </c>
      <c r="G64" s="60">
        <v>0.01</v>
      </c>
      <c r="H64" s="60">
        <v>2.5000000000000001E-3</v>
      </c>
      <c r="I64" s="60">
        <v>3.0000000000000001E-3</v>
      </c>
      <c r="J64" s="60"/>
      <c r="K64" s="60">
        <v>3.0000000000000001E-3</v>
      </c>
      <c r="L64" s="60">
        <v>2.5000000000000001E-3</v>
      </c>
      <c r="M64" s="60"/>
      <c r="N64" s="60"/>
      <c r="O64" s="60">
        <v>2.5000000000000001E-3</v>
      </c>
      <c r="P64" s="60"/>
      <c r="Q64" s="60"/>
      <c r="R64" s="60"/>
      <c r="S64" s="60">
        <v>1E-3</v>
      </c>
      <c r="T64" s="60"/>
      <c r="U64" s="60"/>
      <c r="V64" s="60"/>
      <c r="W64" s="60"/>
      <c r="X64" s="101"/>
      <c r="Y64" s="61">
        <v>7.3000000000000009E-2</v>
      </c>
    </row>
    <row r="65" spans="1:25" x14ac:dyDescent="0.25">
      <c r="A65" s="55" t="s">
        <v>125</v>
      </c>
      <c r="B65" s="56"/>
      <c r="C65" s="57" t="s">
        <v>126</v>
      </c>
      <c r="D65" s="57" t="s">
        <v>126</v>
      </c>
      <c r="E65" s="58">
        <v>4.8500000000000001E-2</v>
      </c>
      <c r="F65" s="59" t="s">
        <v>821</v>
      </c>
      <c r="G65" s="60">
        <v>0.01</v>
      </c>
      <c r="H65" s="60">
        <v>2.5000000000000001E-3</v>
      </c>
      <c r="I65" s="60">
        <v>3.0000000000000001E-3</v>
      </c>
      <c r="J65" s="60"/>
      <c r="K65" s="60">
        <v>3.0000000000000001E-3</v>
      </c>
      <c r="L65" s="60">
        <v>2.5000000000000001E-3</v>
      </c>
      <c r="M65" s="60"/>
      <c r="N65" s="60"/>
      <c r="O65" s="60">
        <v>2.5000000000000001E-3</v>
      </c>
      <c r="P65" s="60"/>
      <c r="Q65" s="60"/>
      <c r="R65" s="60"/>
      <c r="S65" s="60">
        <v>1E-3</v>
      </c>
      <c r="T65" s="60"/>
      <c r="U65" s="60"/>
      <c r="V65" s="60"/>
      <c r="W65" s="60"/>
      <c r="X65" s="101"/>
      <c r="Y65" s="61">
        <v>7.3000000000000009E-2</v>
      </c>
    </row>
    <row r="66" spans="1:25" x14ac:dyDescent="0.25">
      <c r="A66" s="55" t="s">
        <v>127</v>
      </c>
      <c r="B66" s="56"/>
      <c r="C66" s="57" t="s">
        <v>128</v>
      </c>
      <c r="D66" s="57" t="s">
        <v>94</v>
      </c>
      <c r="E66" s="58">
        <v>4.8500000000000001E-2</v>
      </c>
      <c r="F66" s="59" t="s">
        <v>821</v>
      </c>
      <c r="G66" s="60">
        <v>0.01</v>
      </c>
      <c r="H66" s="60">
        <v>2.5000000000000001E-3</v>
      </c>
      <c r="I66" s="60"/>
      <c r="J66" s="60"/>
      <c r="K66" s="60">
        <v>3.0000000000000001E-3</v>
      </c>
      <c r="L66" s="60">
        <v>2.5000000000000001E-3</v>
      </c>
      <c r="M66" s="60"/>
      <c r="N66" s="60"/>
      <c r="O66" s="60">
        <v>2.5000000000000001E-3</v>
      </c>
      <c r="P66" s="60"/>
      <c r="Q66" s="60"/>
      <c r="R66" s="60"/>
      <c r="S66" s="60">
        <v>1E-3</v>
      </c>
      <c r="T66" s="60"/>
      <c r="U66" s="60"/>
      <c r="V66" s="60"/>
      <c r="W66" s="60"/>
      <c r="X66" s="101"/>
      <c r="Y66" s="61">
        <v>7.0000000000000007E-2</v>
      </c>
    </row>
    <row r="67" spans="1:25" x14ac:dyDescent="0.25">
      <c r="A67" s="55" t="s">
        <v>129</v>
      </c>
      <c r="B67" s="56"/>
      <c r="C67" s="57" t="s">
        <v>130</v>
      </c>
      <c r="D67" s="57" t="s">
        <v>94</v>
      </c>
      <c r="E67" s="58">
        <v>4.8500000000000001E-2</v>
      </c>
      <c r="F67" s="59" t="s">
        <v>821</v>
      </c>
      <c r="G67" s="60">
        <v>0.01</v>
      </c>
      <c r="H67" s="60">
        <v>2.5000000000000001E-3</v>
      </c>
      <c r="I67" s="60"/>
      <c r="J67" s="60"/>
      <c r="K67" s="60">
        <v>3.0000000000000001E-3</v>
      </c>
      <c r="L67" s="60">
        <v>2.5000000000000001E-3</v>
      </c>
      <c r="M67" s="60"/>
      <c r="N67" s="60"/>
      <c r="O67" s="60">
        <v>2.5000000000000001E-3</v>
      </c>
      <c r="P67" s="60"/>
      <c r="Q67" s="60"/>
      <c r="R67" s="60"/>
      <c r="S67" s="60">
        <v>1E-3</v>
      </c>
      <c r="T67" s="60"/>
      <c r="U67" s="60"/>
      <c r="V67" s="60"/>
      <c r="W67" s="60"/>
      <c r="X67" s="101"/>
      <c r="Y67" s="61">
        <v>7.0000000000000007E-2</v>
      </c>
    </row>
    <row r="68" spans="1:25" x14ac:dyDescent="0.25">
      <c r="A68" s="55" t="s">
        <v>131</v>
      </c>
      <c r="B68" s="56"/>
      <c r="C68" s="57" t="s">
        <v>132</v>
      </c>
      <c r="D68" s="57" t="s">
        <v>132</v>
      </c>
      <c r="E68" s="58">
        <v>4.8500000000000001E-2</v>
      </c>
      <c r="F68" s="59" t="s">
        <v>821</v>
      </c>
      <c r="G68" s="60">
        <v>0.01</v>
      </c>
      <c r="H68" s="60">
        <v>2.5000000000000001E-3</v>
      </c>
      <c r="I68" s="60">
        <v>3.0000000000000001E-3</v>
      </c>
      <c r="J68" s="60"/>
      <c r="K68" s="60">
        <v>3.0000000000000001E-3</v>
      </c>
      <c r="L68" s="60">
        <v>2.5000000000000001E-3</v>
      </c>
      <c r="M68" s="60"/>
      <c r="N68" s="60"/>
      <c r="O68" s="60">
        <v>2.5000000000000001E-3</v>
      </c>
      <c r="P68" s="60"/>
      <c r="Q68" s="60"/>
      <c r="R68" s="60"/>
      <c r="S68" s="60">
        <v>1E-3</v>
      </c>
      <c r="T68" s="60"/>
      <c r="U68" s="60"/>
      <c r="V68" s="60"/>
      <c r="W68" s="60"/>
      <c r="X68" s="101"/>
      <c r="Y68" s="61">
        <v>7.3000000000000009E-2</v>
      </c>
    </row>
    <row r="69" spans="1:25" x14ac:dyDescent="0.25">
      <c r="A69" s="55" t="s">
        <v>1877</v>
      </c>
      <c r="B69" s="65" t="s">
        <v>239</v>
      </c>
      <c r="C69" s="57" t="s">
        <v>1878</v>
      </c>
      <c r="D69" s="57" t="s">
        <v>657</v>
      </c>
      <c r="E69" s="58">
        <v>4.8500000000000001E-2</v>
      </c>
      <c r="F69" s="59" t="s">
        <v>821</v>
      </c>
      <c r="G69" s="60">
        <v>0.01</v>
      </c>
      <c r="H69" s="60">
        <v>2.5000000000000001E-3</v>
      </c>
      <c r="I69" s="60">
        <v>3.0000000000000001E-3</v>
      </c>
      <c r="J69" s="60"/>
      <c r="K69" s="60">
        <v>3.0000000000000001E-3</v>
      </c>
      <c r="L69" s="60">
        <v>2.5000000000000001E-3</v>
      </c>
      <c r="M69" s="60"/>
      <c r="N69" s="60"/>
      <c r="O69" s="60">
        <v>2.5000000000000001E-3</v>
      </c>
      <c r="P69" s="60"/>
      <c r="Q69" s="60"/>
      <c r="R69" s="60"/>
      <c r="S69" s="60">
        <v>1E-3</v>
      </c>
      <c r="T69" s="60"/>
      <c r="U69" s="60"/>
      <c r="V69" s="60"/>
      <c r="W69" s="60"/>
      <c r="X69" s="101"/>
      <c r="Y69" s="61">
        <v>7.3000000000000009E-2</v>
      </c>
    </row>
    <row r="70" spans="1:25" x14ac:dyDescent="0.25">
      <c r="A70" s="55" t="s">
        <v>656</v>
      </c>
      <c r="B70" s="65" t="s">
        <v>239</v>
      </c>
      <c r="C70" s="66" t="s">
        <v>657</v>
      </c>
      <c r="D70" s="66" t="s">
        <v>657</v>
      </c>
      <c r="E70" s="58">
        <v>4.8500000000000001E-2</v>
      </c>
      <c r="F70" s="59" t="s">
        <v>821</v>
      </c>
      <c r="G70" s="60">
        <v>0.01</v>
      </c>
      <c r="H70" s="60">
        <v>2.5000000000000001E-3</v>
      </c>
      <c r="I70" s="60">
        <v>2.5000000000000001E-3</v>
      </c>
      <c r="J70" s="60"/>
      <c r="K70" s="60">
        <v>3.0000000000000001E-3</v>
      </c>
      <c r="L70" s="60">
        <v>2.5000000000000001E-3</v>
      </c>
      <c r="M70" s="60"/>
      <c r="N70" s="60"/>
      <c r="O70" s="60">
        <v>2.5000000000000001E-3</v>
      </c>
      <c r="P70" s="60"/>
      <c r="Q70" s="60"/>
      <c r="R70" s="60"/>
      <c r="S70" s="60">
        <v>1E-3</v>
      </c>
      <c r="T70" s="60"/>
      <c r="U70" s="60"/>
      <c r="V70" s="60"/>
      <c r="W70" s="60"/>
      <c r="X70" s="101"/>
      <c r="Y70" s="61">
        <v>7.2500000000000009E-2</v>
      </c>
    </row>
    <row r="71" spans="1:25" ht="6" customHeight="1" x14ac:dyDescent="0.25">
      <c r="A71" s="62"/>
      <c r="B71" s="63"/>
      <c r="C71" s="63"/>
      <c r="D71" s="63"/>
      <c r="E71" s="64"/>
      <c r="F71" s="64" t="s">
        <v>2</v>
      </c>
      <c r="G71" s="64"/>
      <c r="H71" s="64"/>
      <c r="I71" s="64"/>
      <c r="J71" s="64"/>
      <c r="K71" s="64"/>
      <c r="L71" s="64"/>
      <c r="M71" s="64"/>
      <c r="N71" s="64"/>
      <c r="O71" s="64"/>
      <c r="P71" s="64"/>
      <c r="Q71" s="64"/>
      <c r="R71" s="64"/>
      <c r="S71" s="64"/>
      <c r="T71" s="64"/>
      <c r="U71" s="64"/>
      <c r="V71" s="64"/>
      <c r="W71" s="64"/>
      <c r="X71" s="64"/>
      <c r="Y71" s="64"/>
    </row>
    <row r="72" spans="1:25" x14ac:dyDescent="0.25">
      <c r="A72" s="55" t="s">
        <v>133</v>
      </c>
      <c r="B72" s="56"/>
      <c r="C72" s="57" t="s">
        <v>134</v>
      </c>
      <c r="D72" s="57" t="s">
        <v>134</v>
      </c>
      <c r="E72" s="58">
        <v>4.8500000000000001E-2</v>
      </c>
      <c r="F72" s="59" t="s">
        <v>821</v>
      </c>
      <c r="G72" s="60">
        <v>0.01</v>
      </c>
      <c r="H72" s="60">
        <v>2.5000000000000001E-3</v>
      </c>
      <c r="I72" s="60"/>
      <c r="J72" s="60"/>
      <c r="K72" s="60"/>
      <c r="L72" s="60"/>
      <c r="M72" s="60"/>
      <c r="N72" s="60"/>
      <c r="O72" s="60">
        <v>2.5000000000000001E-3</v>
      </c>
      <c r="P72" s="60"/>
      <c r="Q72" s="60"/>
      <c r="R72" s="60"/>
      <c r="S72" s="60"/>
      <c r="T72" s="60"/>
      <c r="U72" s="60"/>
      <c r="V72" s="60"/>
      <c r="W72" s="60"/>
      <c r="X72" s="101"/>
      <c r="Y72" s="61">
        <v>6.3500000000000001E-2</v>
      </c>
    </row>
    <row r="73" spans="1:25" x14ac:dyDescent="0.25">
      <c r="A73" s="55" t="s">
        <v>135</v>
      </c>
      <c r="B73" s="56"/>
      <c r="C73" s="57" t="s">
        <v>136</v>
      </c>
      <c r="D73" s="57" t="s">
        <v>136</v>
      </c>
      <c r="E73" s="58">
        <v>4.8500000000000001E-2</v>
      </c>
      <c r="F73" s="59" t="s">
        <v>821</v>
      </c>
      <c r="G73" s="60">
        <v>0.01</v>
      </c>
      <c r="H73" s="60">
        <v>2.5000000000000001E-3</v>
      </c>
      <c r="I73" s="60"/>
      <c r="J73" s="60"/>
      <c r="K73" s="60"/>
      <c r="L73" s="60"/>
      <c r="M73" s="60"/>
      <c r="N73" s="60"/>
      <c r="O73" s="60">
        <v>2.5000000000000001E-3</v>
      </c>
      <c r="P73" s="60"/>
      <c r="Q73" s="60"/>
      <c r="R73" s="60"/>
      <c r="S73" s="60">
        <v>1E-3</v>
      </c>
      <c r="T73" s="60"/>
      <c r="U73" s="60"/>
      <c r="V73" s="60"/>
      <c r="W73" s="60"/>
      <c r="X73" s="101"/>
      <c r="Y73" s="61">
        <v>6.4500000000000002E-2</v>
      </c>
    </row>
    <row r="74" spans="1:25" x14ac:dyDescent="0.25">
      <c r="A74" s="55" t="s">
        <v>137</v>
      </c>
      <c r="B74" s="56"/>
      <c r="C74" s="57" t="s">
        <v>138</v>
      </c>
      <c r="D74" s="57" t="s">
        <v>138</v>
      </c>
      <c r="E74" s="58">
        <v>4.8500000000000001E-2</v>
      </c>
      <c r="F74" s="59" t="s">
        <v>821</v>
      </c>
      <c r="G74" s="60">
        <v>0.01</v>
      </c>
      <c r="H74" s="60">
        <v>2.5000000000000001E-3</v>
      </c>
      <c r="I74" s="60"/>
      <c r="J74" s="60"/>
      <c r="K74" s="60"/>
      <c r="L74" s="60"/>
      <c r="M74" s="60">
        <v>3.0000000000000001E-3</v>
      </c>
      <c r="N74" s="60"/>
      <c r="O74" s="60">
        <v>2.5000000000000001E-3</v>
      </c>
      <c r="P74" s="60"/>
      <c r="Q74" s="60"/>
      <c r="R74" s="60"/>
      <c r="S74" s="60">
        <v>1E-3</v>
      </c>
      <c r="T74" s="60"/>
      <c r="U74" s="60"/>
      <c r="V74" s="60"/>
      <c r="W74" s="60"/>
      <c r="X74" s="101"/>
      <c r="Y74" s="61">
        <v>6.7500000000000004E-2</v>
      </c>
    </row>
    <row r="75" spans="1:25" x14ac:dyDescent="0.25">
      <c r="A75" s="55" t="s">
        <v>139</v>
      </c>
      <c r="B75" s="56"/>
      <c r="C75" s="57" t="s">
        <v>140</v>
      </c>
      <c r="D75" s="57" t="s">
        <v>134</v>
      </c>
      <c r="E75" s="58">
        <v>4.8500000000000001E-2</v>
      </c>
      <c r="F75" s="59" t="s">
        <v>821</v>
      </c>
      <c r="G75" s="60">
        <v>0.01</v>
      </c>
      <c r="H75" s="60">
        <v>2.5000000000000001E-3</v>
      </c>
      <c r="I75" s="60"/>
      <c r="J75" s="60"/>
      <c r="K75" s="60"/>
      <c r="L75" s="60"/>
      <c r="M75" s="60"/>
      <c r="N75" s="60"/>
      <c r="O75" s="60">
        <v>2.5000000000000001E-3</v>
      </c>
      <c r="P75" s="60"/>
      <c r="Q75" s="60"/>
      <c r="R75" s="60"/>
      <c r="S75" s="60"/>
      <c r="T75" s="60"/>
      <c r="U75" s="60"/>
      <c r="V75" s="60"/>
      <c r="W75" s="60"/>
      <c r="X75" s="101"/>
      <c r="Y75" s="61">
        <v>6.3500000000000001E-2</v>
      </c>
    </row>
    <row r="76" spans="1:25" x14ac:dyDescent="0.25">
      <c r="A76" s="55" t="s">
        <v>141</v>
      </c>
      <c r="B76" s="56"/>
      <c r="C76" s="57" t="s">
        <v>142</v>
      </c>
      <c r="D76" s="57" t="s">
        <v>142</v>
      </c>
      <c r="E76" s="58">
        <v>4.8500000000000001E-2</v>
      </c>
      <c r="F76" s="59" t="s">
        <v>821</v>
      </c>
      <c r="G76" s="60">
        <v>0.01</v>
      </c>
      <c r="H76" s="60">
        <v>2.5000000000000001E-3</v>
      </c>
      <c r="I76" s="60"/>
      <c r="J76" s="60"/>
      <c r="K76" s="60"/>
      <c r="L76" s="60"/>
      <c r="M76" s="60">
        <v>3.0000000000000001E-3</v>
      </c>
      <c r="N76" s="60"/>
      <c r="O76" s="60">
        <v>2.5000000000000001E-3</v>
      </c>
      <c r="P76" s="60"/>
      <c r="Q76" s="60"/>
      <c r="R76" s="60"/>
      <c r="S76" s="60"/>
      <c r="T76" s="60"/>
      <c r="U76" s="60"/>
      <c r="V76" s="60"/>
      <c r="W76" s="60"/>
      <c r="X76" s="101"/>
      <c r="Y76" s="61">
        <v>6.6500000000000004E-2</v>
      </c>
    </row>
    <row r="77" spans="1:25" x14ac:dyDescent="0.25">
      <c r="A77" s="55" t="s">
        <v>143</v>
      </c>
      <c r="B77" s="56"/>
      <c r="C77" s="57" t="s">
        <v>144</v>
      </c>
      <c r="D77" s="57" t="s">
        <v>134</v>
      </c>
      <c r="E77" s="58">
        <v>4.8500000000000001E-2</v>
      </c>
      <c r="F77" s="59" t="s">
        <v>821</v>
      </c>
      <c r="G77" s="60">
        <v>0.01</v>
      </c>
      <c r="H77" s="60">
        <v>2.5000000000000001E-3</v>
      </c>
      <c r="I77" s="60"/>
      <c r="J77" s="60"/>
      <c r="K77" s="60"/>
      <c r="L77" s="60"/>
      <c r="M77" s="60"/>
      <c r="N77" s="60"/>
      <c r="O77" s="60">
        <v>2.5000000000000001E-3</v>
      </c>
      <c r="P77" s="60"/>
      <c r="Q77" s="60"/>
      <c r="R77" s="60"/>
      <c r="S77" s="60"/>
      <c r="T77" s="60"/>
      <c r="U77" s="60"/>
      <c r="V77" s="60"/>
      <c r="W77" s="60"/>
      <c r="X77" s="101"/>
      <c r="Y77" s="61">
        <v>6.3500000000000001E-2</v>
      </c>
    </row>
    <row r="78" spans="1:25" x14ac:dyDescent="0.25">
      <c r="A78" s="55" t="s">
        <v>1879</v>
      </c>
      <c r="B78" s="65" t="s">
        <v>239</v>
      </c>
      <c r="C78" s="57" t="s">
        <v>1880</v>
      </c>
      <c r="D78" s="57">
        <v>0</v>
      </c>
      <c r="E78" s="58">
        <v>4.8500000000000001E-2</v>
      </c>
      <c r="F78" s="59" t="s">
        <v>821</v>
      </c>
      <c r="G78" s="60">
        <v>0.01</v>
      </c>
      <c r="H78" s="60">
        <v>2.5000000000000001E-3</v>
      </c>
      <c r="I78" s="60"/>
      <c r="J78" s="60"/>
      <c r="K78" s="60"/>
      <c r="L78" s="60"/>
      <c r="M78" s="60"/>
      <c r="N78" s="60"/>
      <c r="O78" s="60">
        <v>2.5000000000000001E-3</v>
      </c>
      <c r="P78" s="60"/>
      <c r="Q78" s="60"/>
      <c r="R78" s="60"/>
      <c r="S78" s="60"/>
      <c r="T78" s="60"/>
      <c r="U78" s="60"/>
      <c r="V78" s="60"/>
      <c r="W78" s="60"/>
      <c r="X78" s="101"/>
      <c r="Y78" s="61">
        <v>6.3500000000000001E-2</v>
      </c>
    </row>
    <row r="79" spans="1:25" x14ac:dyDescent="0.25">
      <c r="A79" s="55" t="s">
        <v>1857</v>
      </c>
      <c r="B79" s="65" t="s">
        <v>239</v>
      </c>
      <c r="C79" s="57" t="s">
        <v>1851</v>
      </c>
      <c r="D79" s="57"/>
      <c r="E79" s="58">
        <v>4.8500000000000001E-2</v>
      </c>
      <c r="F79" s="59" t="s">
        <v>821</v>
      </c>
      <c r="G79" s="60">
        <v>0.01</v>
      </c>
      <c r="H79" s="60">
        <v>2.5000000000000001E-3</v>
      </c>
      <c r="I79" s="60"/>
      <c r="J79" s="60"/>
      <c r="K79" s="60"/>
      <c r="L79" s="60"/>
      <c r="M79" s="60"/>
      <c r="N79" s="60"/>
      <c r="O79" s="60">
        <v>2.5000000000000001E-3</v>
      </c>
      <c r="P79" s="60"/>
      <c r="Q79" s="60"/>
      <c r="R79" s="60"/>
      <c r="S79" s="60"/>
      <c r="T79" s="60"/>
      <c r="U79" s="60"/>
      <c r="V79" s="60"/>
      <c r="W79" s="60"/>
      <c r="X79" s="101"/>
      <c r="Y79" s="61">
        <v>6.3500000000000001E-2</v>
      </c>
    </row>
    <row r="80" spans="1:25" x14ac:dyDescent="0.25">
      <c r="A80" s="55" t="s">
        <v>1935</v>
      </c>
      <c r="B80" s="65" t="s">
        <v>239</v>
      </c>
      <c r="C80" s="57" t="s">
        <v>1934</v>
      </c>
      <c r="D80" s="57" t="s">
        <v>1242</v>
      </c>
      <c r="E80" s="58">
        <v>4.8500000000000001E-2</v>
      </c>
      <c r="F80" s="59" t="s">
        <v>821</v>
      </c>
      <c r="G80" s="60">
        <v>0.01</v>
      </c>
      <c r="H80" s="60">
        <v>2.5000000000000001E-3</v>
      </c>
      <c r="I80" s="60"/>
      <c r="J80" s="60"/>
      <c r="K80" s="60"/>
      <c r="L80" s="60"/>
      <c r="M80" s="60">
        <v>3.0000000000000001E-3</v>
      </c>
      <c r="N80" s="60"/>
      <c r="O80" s="60">
        <v>2.5000000000000001E-3</v>
      </c>
      <c r="P80" s="60"/>
      <c r="Q80" s="60"/>
      <c r="R80" s="60"/>
      <c r="S80" s="60"/>
      <c r="T80" s="60"/>
      <c r="U80" s="60"/>
      <c r="V80" s="60"/>
      <c r="W80" s="60"/>
      <c r="X80" s="101"/>
      <c r="Y80" s="61">
        <v>6.6500000000000004E-2</v>
      </c>
    </row>
    <row r="81" spans="1:25" ht="6" customHeight="1" x14ac:dyDescent="0.25">
      <c r="A81" s="62"/>
      <c r="B81" s="63"/>
      <c r="C81" s="63"/>
      <c r="D81" s="63"/>
      <c r="E81" s="64"/>
      <c r="F81" s="64" t="s">
        <v>2</v>
      </c>
      <c r="G81" s="64"/>
      <c r="H81" s="64"/>
      <c r="I81" s="64"/>
      <c r="J81" s="64"/>
      <c r="K81" s="64"/>
      <c r="L81" s="64"/>
      <c r="M81" s="64"/>
      <c r="N81" s="64"/>
      <c r="O81" s="64"/>
      <c r="P81" s="64"/>
      <c r="Q81" s="64"/>
      <c r="R81" s="64"/>
      <c r="S81" s="64"/>
      <c r="T81" s="64"/>
      <c r="U81" s="64"/>
      <c r="V81" s="64"/>
      <c r="W81" s="64"/>
      <c r="X81" s="64"/>
      <c r="Y81" s="64"/>
    </row>
    <row r="82" spans="1:25" x14ac:dyDescent="0.25">
      <c r="A82" s="55" t="s">
        <v>145</v>
      </c>
      <c r="B82" s="56"/>
      <c r="C82" s="57" t="s">
        <v>146</v>
      </c>
      <c r="D82" s="57" t="s">
        <v>146</v>
      </c>
      <c r="E82" s="58">
        <v>4.8500000000000001E-2</v>
      </c>
      <c r="F82" s="59" t="s">
        <v>821</v>
      </c>
      <c r="G82" s="60">
        <v>0.01</v>
      </c>
      <c r="H82" s="60">
        <v>2.5000000000000001E-3</v>
      </c>
      <c r="I82" s="60"/>
      <c r="J82" s="60"/>
      <c r="K82" s="60">
        <v>3.0000000000000001E-3</v>
      </c>
      <c r="L82" s="60"/>
      <c r="M82" s="60"/>
      <c r="N82" s="60"/>
      <c r="O82" s="60">
        <v>2.5000000000000001E-3</v>
      </c>
      <c r="P82" s="60"/>
      <c r="Q82" s="60"/>
      <c r="R82" s="60">
        <v>0.01</v>
      </c>
      <c r="S82" s="60"/>
      <c r="T82" s="60"/>
      <c r="U82" s="60"/>
      <c r="V82" s="60"/>
      <c r="W82" s="60"/>
      <c r="X82" s="101"/>
      <c r="Y82" s="61">
        <v>7.6499999999999999E-2</v>
      </c>
    </row>
    <row r="83" spans="1:25" x14ac:dyDescent="0.25">
      <c r="A83" s="55" t="s">
        <v>1241</v>
      </c>
      <c r="B83" s="56"/>
      <c r="C83" s="57" t="s">
        <v>1242</v>
      </c>
      <c r="D83" s="57" t="s">
        <v>1242</v>
      </c>
      <c r="E83" s="58">
        <v>4.8500000000000001E-2</v>
      </c>
      <c r="F83" s="59" t="s">
        <v>821</v>
      </c>
      <c r="G83" s="60">
        <v>0.01</v>
      </c>
      <c r="H83" s="60">
        <v>2.5000000000000001E-3</v>
      </c>
      <c r="I83" s="60"/>
      <c r="J83" s="60"/>
      <c r="K83" s="60">
        <v>3.0000000000000001E-3</v>
      </c>
      <c r="L83" s="60"/>
      <c r="M83" s="60"/>
      <c r="N83" s="60"/>
      <c r="O83" s="60">
        <v>2.5000000000000001E-3</v>
      </c>
      <c r="P83" s="60"/>
      <c r="Q83" s="60"/>
      <c r="R83" s="60">
        <v>0.01</v>
      </c>
      <c r="S83" s="60"/>
      <c r="T83" s="60"/>
      <c r="U83" s="60"/>
      <c r="V83" s="60">
        <v>1.0999999999999999E-2</v>
      </c>
      <c r="W83" s="60"/>
      <c r="X83" s="101"/>
      <c r="Y83" s="61">
        <v>8.7499999999999994E-2</v>
      </c>
    </row>
    <row r="84" spans="1:25" x14ac:dyDescent="0.25">
      <c r="A84" s="55" t="s">
        <v>147</v>
      </c>
      <c r="B84" s="56"/>
      <c r="C84" s="57" t="s">
        <v>148</v>
      </c>
      <c r="D84" s="57" t="s">
        <v>146</v>
      </c>
      <c r="E84" s="58">
        <v>4.8500000000000001E-2</v>
      </c>
      <c r="F84" s="59" t="s">
        <v>821</v>
      </c>
      <c r="G84" s="60">
        <v>0.01</v>
      </c>
      <c r="H84" s="60">
        <v>2.5000000000000001E-3</v>
      </c>
      <c r="I84" s="60"/>
      <c r="J84" s="60"/>
      <c r="K84" s="60">
        <v>3.0000000000000001E-3</v>
      </c>
      <c r="L84" s="60"/>
      <c r="M84" s="60"/>
      <c r="N84" s="60"/>
      <c r="O84" s="60">
        <v>2.5000000000000001E-3</v>
      </c>
      <c r="P84" s="60"/>
      <c r="Q84" s="60"/>
      <c r="R84" s="60">
        <v>0.01</v>
      </c>
      <c r="S84" s="60"/>
      <c r="T84" s="60"/>
      <c r="U84" s="60"/>
      <c r="V84" s="60"/>
      <c r="W84" s="60"/>
      <c r="X84" s="101"/>
      <c r="Y84" s="61">
        <v>7.6499999999999999E-2</v>
      </c>
    </row>
    <row r="85" spans="1:25" ht="6" customHeight="1" x14ac:dyDescent="0.25">
      <c r="A85" s="62"/>
      <c r="B85" s="63"/>
      <c r="C85" s="63"/>
      <c r="D85" s="63"/>
      <c r="E85" s="64"/>
      <c r="F85" s="64" t="s">
        <v>2</v>
      </c>
      <c r="G85" s="64"/>
      <c r="H85" s="64"/>
      <c r="I85" s="64"/>
      <c r="J85" s="64"/>
      <c r="K85" s="64"/>
      <c r="L85" s="64"/>
      <c r="M85" s="64"/>
      <c r="N85" s="64"/>
      <c r="O85" s="64"/>
      <c r="P85" s="64"/>
      <c r="Q85" s="64"/>
      <c r="R85" s="64"/>
      <c r="S85" s="64"/>
      <c r="T85" s="64"/>
      <c r="U85" s="64"/>
      <c r="V85" s="64"/>
      <c r="W85" s="64"/>
      <c r="X85" s="64"/>
      <c r="Y85" s="64"/>
    </row>
    <row r="86" spans="1:25" x14ac:dyDescent="0.25">
      <c r="A86" s="55" t="s">
        <v>149</v>
      </c>
      <c r="B86" s="56"/>
      <c r="C86" s="57" t="s">
        <v>150</v>
      </c>
      <c r="D86" s="57" t="s">
        <v>150</v>
      </c>
      <c r="E86" s="58">
        <v>4.8500000000000001E-2</v>
      </c>
      <c r="F86" s="59" t="s">
        <v>821</v>
      </c>
      <c r="G86" s="60">
        <v>0.01</v>
      </c>
      <c r="H86" s="60">
        <v>2.5000000000000001E-3</v>
      </c>
      <c r="I86" s="60">
        <v>2.5000000000000001E-3</v>
      </c>
      <c r="J86" s="60">
        <v>2.5000000000000001E-3</v>
      </c>
      <c r="K86" s="60"/>
      <c r="L86" s="60">
        <v>2.5000000000000001E-3</v>
      </c>
      <c r="M86" s="60"/>
      <c r="N86" s="60"/>
      <c r="O86" s="60">
        <v>2.5000000000000001E-3</v>
      </c>
      <c r="P86" s="60"/>
      <c r="Q86" s="60">
        <v>5.0000000000000001E-4</v>
      </c>
      <c r="R86" s="60"/>
      <c r="S86" s="60"/>
      <c r="T86" s="60"/>
      <c r="U86" s="60"/>
      <c r="V86" s="60"/>
      <c r="W86" s="60"/>
      <c r="X86" s="101"/>
      <c r="Y86" s="61">
        <v>7.1500000000000008E-2</v>
      </c>
    </row>
    <row r="87" spans="1:25" x14ac:dyDescent="0.25">
      <c r="A87" s="55" t="s">
        <v>151</v>
      </c>
      <c r="B87" s="56"/>
      <c r="C87" s="57" t="s">
        <v>152</v>
      </c>
      <c r="D87" s="57" t="s">
        <v>152</v>
      </c>
      <c r="E87" s="58">
        <v>4.8500000000000001E-2</v>
      </c>
      <c r="F87" s="59" t="s">
        <v>821</v>
      </c>
      <c r="G87" s="60">
        <v>0.01</v>
      </c>
      <c r="H87" s="60">
        <v>2.5000000000000001E-3</v>
      </c>
      <c r="I87" s="60">
        <v>2.5000000000000001E-3</v>
      </c>
      <c r="J87" s="60">
        <v>2.5000000000000001E-3</v>
      </c>
      <c r="K87" s="60"/>
      <c r="L87" s="60">
        <v>2.5000000000000001E-3</v>
      </c>
      <c r="M87" s="60"/>
      <c r="N87" s="60"/>
      <c r="O87" s="60">
        <v>2.5000000000000001E-3</v>
      </c>
      <c r="P87" s="60"/>
      <c r="Q87" s="60">
        <v>5.0000000000000001E-4</v>
      </c>
      <c r="R87" s="60"/>
      <c r="S87" s="60">
        <v>1E-3</v>
      </c>
      <c r="T87" s="60"/>
      <c r="U87" s="60"/>
      <c r="V87" s="60"/>
      <c r="W87" s="60"/>
      <c r="X87" s="101"/>
      <c r="Y87" s="61">
        <v>7.2500000000000009E-2</v>
      </c>
    </row>
    <row r="88" spans="1:25" x14ac:dyDescent="0.25">
      <c r="A88" s="55" t="s">
        <v>153</v>
      </c>
      <c r="B88" s="56"/>
      <c r="C88" s="57" t="s">
        <v>154</v>
      </c>
      <c r="D88" s="57" t="s">
        <v>154</v>
      </c>
      <c r="E88" s="58">
        <v>4.8500000000000001E-2</v>
      </c>
      <c r="F88" s="59" t="s">
        <v>821</v>
      </c>
      <c r="G88" s="60">
        <v>0.01</v>
      </c>
      <c r="H88" s="60">
        <v>2.5000000000000001E-3</v>
      </c>
      <c r="I88" s="60">
        <v>2.5000000000000001E-3</v>
      </c>
      <c r="J88" s="60">
        <v>2.5000000000000001E-3</v>
      </c>
      <c r="K88" s="60"/>
      <c r="L88" s="60">
        <v>2.5000000000000001E-3</v>
      </c>
      <c r="M88" s="60"/>
      <c r="N88" s="60"/>
      <c r="O88" s="60">
        <v>2.5000000000000001E-3</v>
      </c>
      <c r="P88" s="60"/>
      <c r="Q88" s="60">
        <v>5.0000000000000001E-4</v>
      </c>
      <c r="R88" s="60"/>
      <c r="S88" s="60">
        <v>1E-3</v>
      </c>
      <c r="T88" s="60"/>
      <c r="U88" s="60"/>
      <c r="V88" s="60"/>
      <c r="W88" s="60"/>
      <c r="X88" s="101"/>
      <c r="Y88" s="61">
        <v>7.2500000000000009E-2</v>
      </c>
    </row>
    <row r="89" spans="1:25" x14ac:dyDescent="0.25">
      <c r="A89" s="55" t="s">
        <v>155</v>
      </c>
      <c r="B89" s="56"/>
      <c r="C89" s="57" t="s">
        <v>156</v>
      </c>
      <c r="D89" s="57" t="s">
        <v>156</v>
      </c>
      <c r="E89" s="58">
        <v>4.8500000000000001E-2</v>
      </c>
      <c r="F89" s="59" t="s">
        <v>821</v>
      </c>
      <c r="G89" s="60">
        <v>0.01</v>
      </c>
      <c r="H89" s="60">
        <v>2.5000000000000001E-3</v>
      </c>
      <c r="I89" s="60">
        <v>2.5000000000000001E-3</v>
      </c>
      <c r="J89" s="60">
        <v>2.5000000000000001E-3</v>
      </c>
      <c r="K89" s="60"/>
      <c r="L89" s="60">
        <v>2.5000000000000001E-3</v>
      </c>
      <c r="M89" s="60"/>
      <c r="N89" s="60"/>
      <c r="O89" s="60">
        <v>2.5000000000000001E-3</v>
      </c>
      <c r="P89" s="60"/>
      <c r="Q89" s="60">
        <v>5.0000000000000001E-4</v>
      </c>
      <c r="R89" s="60"/>
      <c r="S89" s="60">
        <v>1E-3</v>
      </c>
      <c r="T89" s="60"/>
      <c r="U89" s="60"/>
      <c r="V89" s="60"/>
      <c r="W89" s="60"/>
      <c r="X89" s="101"/>
      <c r="Y89" s="61">
        <v>7.2500000000000009E-2</v>
      </c>
    </row>
    <row r="90" spans="1:25" x14ac:dyDescent="0.25">
      <c r="A90" s="55" t="s">
        <v>157</v>
      </c>
      <c r="B90" s="56"/>
      <c r="C90" s="57" t="s">
        <v>158</v>
      </c>
      <c r="D90" s="57" t="s">
        <v>150</v>
      </c>
      <c r="E90" s="58">
        <v>4.8500000000000001E-2</v>
      </c>
      <c r="F90" s="59" t="s">
        <v>821</v>
      </c>
      <c r="G90" s="60">
        <v>0.01</v>
      </c>
      <c r="H90" s="60">
        <v>2.5000000000000001E-3</v>
      </c>
      <c r="I90" s="60">
        <v>2.5000000000000001E-3</v>
      </c>
      <c r="J90" s="60">
        <v>2.5000000000000001E-3</v>
      </c>
      <c r="K90" s="60"/>
      <c r="L90" s="60">
        <v>2.5000000000000001E-3</v>
      </c>
      <c r="M90" s="60"/>
      <c r="N90" s="60"/>
      <c r="O90" s="60">
        <v>2.5000000000000001E-3</v>
      </c>
      <c r="P90" s="60"/>
      <c r="Q90" s="60">
        <v>5.0000000000000001E-4</v>
      </c>
      <c r="R90" s="60"/>
      <c r="S90" s="60"/>
      <c r="T90" s="60"/>
      <c r="U90" s="60"/>
      <c r="V90" s="60"/>
      <c r="W90" s="60"/>
      <c r="X90" s="101"/>
      <c r="Y90" s="61">
        <v>7.1500000000000008E-2</v>
      </c>
    </row>
    <row r="91" spans="1:25" x14ac:dyDescent="0.25">
      <c r="A91" s="55" t="s">
        <v>159</v>
      </c>
      <c r="B91" s="56"/>
      <c r="C91" s="57" t="s">
        <v>160</v>
      </c>
      <c r="D91" s="57" t="s">
        <v>160</v>
      </c>
      <c r="E91" s="58">
        <v>4.8500000000000001E-2</v>
      </c>
      <c r="F91" s="59" t="s">
        <v>821</v>
      </c>
      <c r="G91" s="60">
        <v>0.01</v>
      </c>
      <c r="H91" s="60">
        <v>2.5000000000000001E-3</v>
      </c>
      <c r="I91" s="60">
        <v>2.5000000000000001E-3</v>
      </c>
      <c r="J91" s="60">
        <v>2.5000000000000001E-3</v>
      </c>
      <c r="K91" s="60"/>
      <c r="L91" s="60">
        <v>2.5000000000000001E-3</v>
      </c>
      <c r="M91" s="60"/>
      <c r="N91" s="60"/>
      <c r="O91" s="60">
        <v>2.5000000000000001E-3</v>
      </c>
      <c r="P91" s="60"/>
      <c r="Q91" s="60">
        <v>5.0000000000000001E-4</v>
      </c>
      <c r="R91" s="60"/>
      <c r="S91" s="60">
        <v>1E-3</v>
      </c>
      <c r="T91" s="60"/>
      <c r="U91" s="60"/>
      <c r="V91" s="60"/>
      <c r="W91" s="60"/>
      <c r="X91" s="101"/>
      <c r="Y91" s="61">
        <v>7.2500000000000009E-2</v>
      </c>
    </row>
    <row r="92" spans="1:25" x14ac:dyDescent="0.25">
      <c r="A92" s="55" t="s">
        <v>161</v>
      </c>
      <c r="B92" s="56"/>
      <c r="C92" s="57" t="s">
        <v>162</v>
      </c>
      <c r="D92" s="57" t="s">
        <v>162</v>
      </c>
      <c r="E92" s="58">
        <v>4.8500000000000001E-2</v>
      </c>
      <c r="F92" s="59" t="s">
        <v>821</v>
      </c>
      <c r="G92" s="60">
        <v>0.01</v>
      </c>
      <c r="H92" s="60">
        <v>2.5000000000000001E-3</v>
      </c>
      <c r="I92" s="60">
        <v>2.5000000000000001E-3</v>
      </c>
      <c r="J92" s="60">
        <v>2.5000000000000001E-3</v>
      </c>
      <c r="K92" s="60"/>
      <c r="L92" s="60">
        <v>2.5000000000000001E-3</v>
      </c>
      <c r="M92" s="60"/>
      <c r="N92" s="60"/>
      <c r="O92" s="60">
        <v>2.5000000000000001E-3</v>
      </c>
      <c r="P92" s="60"/>
      <c r="Q92" s="60">
        <v>5.0000000000000001E-4</v>
      </c>
      <c r="R92" s="60"/>
      <c r="S92" s="60">
        <v>1E-3</v>
      </c>
      <c r="T92" s="60"/>
      <c r="U92" s="60"/>
      <c r="V92" s="60"/>
      <c r="W92" s="60"/>
      <c r="X92" s="101"/>
      <c r="Y92" s="61">
        <v>7.2500000000000009E-2</v>
      </c>
    </row>
    <row r="93" spans="1:25" x14ac:dyDescent="0.25">
      <c r="A93" s="55" t="s">
        <v>163</v>
      </c>
      <c r="B93" s="56"/>
      <c r="C93" s="57" t="s">
        <v>164</v>
      </c>
      <c r="D93" s="57" t="s">
        <v>164</v>
      </c>
      <c r="E93" s="58">
        <v>4.8500000000000001E-2</v>
      </c>
      <c r="F93" s="59" t="s">
        <v>821</v>
      </c>
      <c r="G93" s="60">
        <v>0.01</v>
      </c>
      <c r="H93" s="60">
        <v>2.5000000000000001E-3</v>
      </c>
      <c r="I93" s="60">
        <v>2.5000000000000001E-3</v>
      </c>
      <c r="J93" s="60">
        <v>2.5000000000000001E-3</v>
      </c>
      <c r="K93" s="60"/>
      <c r="L93" s="60">
        <v>2.5000000000000001E-3</v>
      </c>
      <c r="M93" s="60"/>
      <c r="N93" s="60"/>
      <c r="O93" s="60">
        <v>2.5000000000000001E-3</v>
      </c>
      <c r="P93" s="60"/>
      <c r="Q93" s="60">
        <v>5.0000000000000001E-4</v>
      </c>
      <c r="R93" s="60"/>
      <c r="S93" s="60">
        <v>1E-3</v>
      </c>
      <c r="T93" s="60"/>
      <c r="U93" s="60"/>
      <c r="V93" s="60"/>
      <c r="W93" s="60"/>
      <c r="X93" s="101"/>
      <c r="Y93" s="61">
        <v>7.2500000000000009E-2</v>
      </c>
    </row>
    <row r="94" spans="1:25" x14ac:dyDescent="0.25">
      <c r="A94" s="55" t="s">
        <v>165</v>
      </c>
      <c r="B94" s="56"/>
      <c r="C94" s="57" t="s">
        <v>166</v>
      </c>
      <c r="D94" s="57" t="s">
        <v>166</v>
      </c>
      <c r="E94" s="58">
        <v>4.8500000000000001E-2</v>
      </c>
      <c r="F94" s="59" t="s">
        <v>821</v>
      </c>
      <c r="G94" s="60">
        <v>0.01</v>
      </c>
      <c r="H94" s="60">
        <v>2.5000000000000001E-3</v>
      </c>
      <c r="I94" s="60">
        <v>2.5000000000000001E-3</v>
      </c>
      <c r="J94" s="60">
        <v>2.5000000000000001E-3</v>
      </c>
      <c r="K94" s="60"/>
      <c r="L94" s="60">
        <v>2.5000000000000001E-3</v>
      </c>
      <c r="M94" s="60"/>
      <c r="N94" s="60"/>
      <c r="O94" s="60">
        <v>2.5000000000000001E-3</v>
      </c>
      <c r="P94" s="60"/>
      <c r="Q94" s="60">
        <v>5.0000000000000001E-4</v>
      </c>
      <c r="R94" s="60"/>
      <c r="S94" s="60">
        <v>1E-3</v>
      </c>
      <c r="T94" s="60"/>
      <c r="U94" s="60"/>
      <c r="V94" s="60"/>
      <c r="W94" s="60"/>
      <c r="X94" s="101"/>
      <c r="Y94" s="61">
        <v>7.2500000000000009E-2</v>
      </c>
    </row>
    <row r="95" spans="1:25" x14ac:dyDescent="0.25">
      <c r="A95" s="55" t="s">
        <v>167</v>
      </c>
      <c r="B95" s="56"/>
      <c r="C95" s="57" t="s">
        <v>168</v>
      </c>
      <c r="D95" s="57" t="s">
        <v>168</v>
      </c>
      <c r="E95" s="58">
        <v>4.8500000000000001E-2</v>
      </c>
      <c r="F95" s="59" t="s">
        <v>821</v>
      </c>
      <c r="G95" s="60">
        <v>0.01</v>
      </c>
      <c r="H95" s="60">
        <v>2.5000000000000001E-3</v>
      </c>
      <c r="I95" s="60">
        <v>2.5000000000000001E-3</v>
      </c>
      <c r="J95" s="60">
        <v>2.5000000000000001E-3</v>
      </c>
      <c r="K95" s="60"/>
      <c r="L95" s="60">
        <v>2.5000000000000001E-3</v>
      </c>
      <c r="M95" s="60"/>
      <c r="N95" s="60"/>
      <c r="O95" s="60">
        <v>2.5000000000000001E-3</v>
      </c>
      <c r="P95" s="60"/>
      <c r="Q95" s="60">
        <v>5.0000000000000001E-4</v>
      </c>
      <c r="R95" s="60"/>
      <c r="S95" s="60">
        <v>1E-3</v>
      </c>
      <c r="T95" s="60"/>
      <c r="U95" s="60"/>
      <c r="V95" s="60"/>
      <c r="W95" s="60"/>
      <c r="X95" s="101"/>
      <c r="Y95" s="61">
        <v>7.2500000000000009E-2</v>
      </c>
    </row>
    <row r="96" spans="1:25" x14ac:dyDescent="0.25">
      <c r="A96" s="55" t="s">
        <v>169</v>
      </c>
      <c r="B96" s="56"/>
      <c r="C96" s="57" t="s">
        <v>170</v>
      </c>
      <c r="D96" s="57" t="s">
        <v>150</v>
      </c>
      <c r="E96" s="58">
        <v>4.8500000000000001E-2</v>
      </c>
      <c r="F96" s="59" t="s">
        <v>821</v>
      </c>
      <c r="G96" s="60">
        <v>0.01</v>
      </c>
      <c r="H96" s="60">
        <v>2.5000000000000001E-3</v>
      </c>
      <c r="I96" s="60">
        <v>2.5000000000000001E-3</v>
      </c>
      <c r="J96" s="60">
        <v>2.5000000000000001E-3</v>
      </c>
      <c r="K96" s="60"/>
      <c r="L96" s="60">
        <v>2.5000000000000001E-3</v>
      </c>
      <c r="M96" s="60"/>
      <c r="N96" s="60"/>
      <c r="O96" s="60">
        <v>2.5000000000000001E-3</v>
      </c>
      <c r="P96" s="60"/>
      <c r="Q96" s="60">
        <v>5.0000000000000001E-4</v>
      </c>
      <c r="R96" s="60"/>
      <c r="S96" s="60"/>
      <c r="T96" s="60"/>
      <c r="U96" s="60"/>
      <c r="V96" s="60"/>
      <c r="W96" s="60"/>
      <c r="X96" s="101"/>
      <c r="Y96" s="61">
        <v>7.1500000000000008E-2</v>
      </c>
    </row>
    <row r="97" spans="1:25" x14ac:dyDescent="0.25">
      <c r="A97" s="55" t="s">
        <v>171</v>
      </c>
      <c r="B97" s="56"/>
      <c r="C97" s="57" t="s">
        <v>172</v>
      </c>
      <c r="D97" s="57" t="s">
        <v>172</v>
      </c>
      <c r="E97" s="58">
        <v>4.8500000000000001E-2</v>
      </c>
      <c r="F97" s="59" t="s">
        <v>821</v>
      </c>
      <c r="G97" s="60">
        <v>0.01</v>
      </c>
      <c r="H97" s="60">
        <v>2.5000000000000001E-3</v>
      </c>
      <c r="I97" s="60">
        <v>2.5000000000000001E-3</v>
      </c>
      <c r="J97" s="60">
        <v>2.5000000000000001E-3</v>
      </c>
      <c r="K97" s="60"/>
      <c r="L97" s="60">
        <v>2.5000000000000001E-3</v>
      </c>
      <c r="M97" s="60"/>
      <c r="N97" s="60"/>
      <c r="O97" s="60">
        <v>2.5000000000000001E-3</v>
      </c>
      <c r="P97" s="60"/>
      <c r="Q97" s="60">
        <v>5.0000000000000001E-4</v>
      </c>
      <c r="R97" s="60"/>
      <c r="S97" s="60">
        <v>1E-3</v>
      </c>
      <c r="T97" s="60"/>
      <c r="U97" s="60"/>
      <c r="V97" s="60"/>
      <c r="W97" s="60"/>
      <c r="X97" s="101"/>
      <c r="Y97" s="61">
        <v>7.2500000000000009E-2</v>
      </c>
    </row>
    <row r="98" spans="1:25" x14ac:dyDescent="0.25">
      <c r="A98" s="55" t="s">
        <v>173</v>
      </c>
      <c r="B98" s="56"/>
      <c r="C98" s="57" t="s">
        <v>174</v>
      </c>
      <c r="D98" s="57" t="s">
        <v>150</v>
      </c>
      <c r="E98" s="58">
        <v>4.8500000000000001E-2</v>
      </c>
      <c r="F98" s="59" t="s">
        <v>821</v>
      </c>
      <c r="G98" s="60">
        <v>0.01</v>
      </c>
      <c r="H98" s="60">
        <v>2.5000000000000001E-3</v>
      </c>
      <c r="I98" s="60">
        <v>2.5000000000000001E-3</v>
      </c>
      <c r="J98" s="60">
        <v>2.5000000000000001E-3</v>
      </c>
      <c r="K98" s="60"/>
      <c r="L98" s="60">
        <v>2.5000000000000001E-3</v>
      </c>
      <c r="M98" s="60"/>
      <c r="N98" s="60"/>
      <c r="O98" s="60">
        <v>2.5000000000000001E-3</v>
      </c>
      <c r="P98" s="60"/>
      <c r="Q98" s="60">
        <v>5.0000000000000001E-4</v>
      </c>
      <c r="R98" s="60"/>
      <c r="S98" s="60"/>
      <c r="T98" s="60"/>
      <c r="U98" s="60"/>
      <c r="V98" s="60"/>
      <c r="W98" s="60"/>
      <c r="X98" s="101"/>
      <c r="Y98" s="61">
        <v>7.1500000000000008E-2</v>
      </c>
    </row>
    <row r="99" spans="1:25" x14ac:dyDescent="0.25">
      <c r="A99" s="55" t="s">
        <v>175</v>
      </c>
      <c r="B99" s="56"/>
      <c r="C99" s="57" t="s">
        <v>176</v>
      </c>
      <c r="D99" s="57" t="s">
        <v>176</v>
      </c>
      <c r="E99" s="58">
        <v>4.8500000000000001E-2</v>
      </c>
      <c r="F99" s="59" t="s">
        <v>821</v>
      </c>
      <c r="G99" s="60">
        <v>0.01</v>
      </c>
      <c r="H99" s="60">
        <v>2.5000000000000001E-3</v>
      </c>
      <c r="I99" s="60">
        <v>2.5000000000000001E-3</v>
      </c>
      <c r="J99" s="60">
        <v>2.5000000000000001E-3</v>
      </c>
      <c r="K99" s="60"/>
      <c r="L99" s="60">
        <v>2.5000000000000001E-3</v>
      </c>
      <c r="M99" s="60"/>
      <c r="N99" s="60"/>
      <c r="O99" s="60">
        <v>2.5000000000000001E-3</v>
      </c>
      <c r="P99" s="60"/>
      <c r="Q99" s="60">
        <v>5.0000000000000001E-4</v>
      </c>
      <c r="R99" s="60"/>
      <c r="S99" s="60">
        <v>1E-3</v>
      </c>
      <c r="T99" s="60"/>
      <c r="U99" s="60"/>
      <c r="V99" s="60"/>
      <c r="W99" s="60"/>
      <c r="X99" s="101"/>
      <c r="Y99" s="61">
        <v>7.2500000000000009E-2</v>
      </c>
    </row>
    <row r="100" spans="1:25" x14ac:dyDescent="0.25">
      <c r="A100" s="55" t="s">
        <v>177</v>
      </c>
      <c r="B100" s="56"/>
      <c r="C100" s="57" t="s">
        <v>178</v>
      </c>
      <c r="D100" s="57" t="s">
        <v>178</v>
      </c>
      <c r="E100" s="58">
        <v>4.8500000000000001E-2</v>
      </c>
      <c r="F100" s="59" t="s">
        <v>821</v>
      </c>
      <c r="G100" s="60">
        <v>0.01</v>
      </c>
      <c r="H100" s="60">
        <v>2.5000000000000001E-3</v>
      </c>
      <c r="I100" s="60">
        <v>2.5000000000000001E-3</v>
      </c>
      <c r="J100" s="60">
        <v>2.5000000000000001E-3</v>
      </c>
      <c r="K100" s="60"/>
      <c r="L100" s="60">
        <v>2.5000000000000001E-3</v>
      </c>
      <c r="M100" s="60"/>
      <c r="N100" s="60"/>
      <c r="O100" s="60">
        <v>2.5000000000000001E-3</v>
      </c>
      <c r="P100" s="60"/>
      <c r="Q100" s="60">
        <v>5.0000000000000001E-4</v>
      </c>
      <c r="R100" s="60"/>
      <c r="S100" s="60">
        <v>1E-3</v>
      </c>
      <c r="T100" s="60"/>
      <c r="U100" s="60"/>
      <c r="V100" s="60"/>
      <c r="W100" s="60"/>
      <c r="X100" s="101"/>
      <c r="Y100" s="61">
        <v>7.2500000000000009E-2</v>
      </c>
    </row>
    <row r="101" spans="1:25" x14ac:dyDescent="0.25">
      <c r="A101" s="55" t="s">
        <v>179</v>
      </c>
      <c r="B101" s="56"/>
      <c r="C101" s="57" t="s">
        <v>180</v>
      </c>
      <c r="D101" s="57" t="s">
        <v>180</v>
      </c>
      <c r="E101" s="58">
        <v>4.8500000000000001E-2</v>
      </c>
      <c r="F101" s="59" t="s">
        <v>821</v>
      </c>
      <c r="G101" s="60">
        <v>0.01</v>
      </c>
      <c r="H101" s="60">
        <v>2.5000000000000001E-3</v>
      </c>
      <c r="I101" s="60">
        <v>2.5000000000000001E-3</v>
      </c>
      <c r="J101" s="60">
        <v>2.5000000000000001E-3</v>
      </c>
      <c r="K101" s="60"/>
      <c r="L101" s="60">
        <v>2.5000000000000001E-3</v>
      </c>
      <c r="M101" s="60"/>
      <c r="N101" s="60"/>
      <c r="O101" s="60">
        <v>2.5000000000000001E-3</v>
      </c>
      <c r="P101" s="60"/>
      <c r="Q101" s="60">
        <v>5.0000000000000001E-4</v>
      </c>
      <c r="R101" s="60"/>
      <c r="S101" s="60">
        <v>1E-3</v>
      </c>
      <c r="T101" s="60"/>
      <c r="U101" s="60"/>
      <c r="V101" s="60"/>
      <c r="W101" s="60"/>
      <c r="X101" s="101"/>
      <c r="Y101" s="61">
        <v>7.2500000000000009E-2</v>
      </c>
    </row>
    <row r="102" spans="1:25" x14ac:dyDescent="0.25">
      <c r="A102" s="55" t="s">
        <v>1191</v>
      </c>
      <c r="B102" s="65" t="s">
        <v>239</v>
      </c>
      <c r="C102" s="66" t="s">
        <v>749</v>
      </c>
      <c r="D102" s="57" t="s">
        <v>150</v>
      </c>
      <c r="E102" s="58">
        <v>4.8500000000000001E-2</v>
      </c>
      <c r="F102" s="59" t="s">
        <v>821</v>
      </c>
      <c r="G102" s="60">
        <v>0.01</v>
      </c>
      <c r="H102" s="60">
        <v>2.5000000000000001E-3</v>
      </c>
      <c r="I102" s="60">
        <v>2.5000000000000001E-3</v>
      </c>
      <c r="J102" s="60">
        <v>2.5000000000000001E-3</v>
      </c>
      <c r="K102" s="60"/>
      <c r="L102" s="60">
        <v>2.5000000000000001E-3</v>
      </c>
      <c r="M102" s="60"/>
      <c r="N102" s="60"/>
      <c r="O102" s="60">
        <v>2.5000000000000001E-3</v>
      </c>
      <c r="P102" s="60"/>
      <c r="Q102" s="60">
        <v>5.0000000000000001E-4</v>
      </c>
      <c r="R102" s="60"/>
      <c r="S102" s="60"/>
      <c r="T102" s="60"/>
      <c r="U102" s="60"/>
      <c r="V102" s="60"/>
      <c r="W102" s="60"/>
      <c r="X102" s="101"/>
      <c r="Y102" s="61">
        <v>7.1500000000000008E-2</v>
      </c>
    </row>
    <row r="103" spans="1:25" x14ac:dyDescent="0.25">
      <c r="A103" s="67" t="s">
        <v>1192</v>
      </c>
      <c r="B103" s="65" t="s">
        <v>239</v>
      </c>
      <c r="C103" s="66" t="s">
        <v>761</v>
      </c>
      <c r="D103" s="57" t="s">
        <v>150</v>
      </c>
      <c r="E103" s="58">
        <v>4.8500000000000001E-2</v>
      </c>
      <c r="F103" s="59" t="s">
        <v>821</v>
      </c>
      <c r="G103" s="60">
        <v>0.01</v>
      </c>
      <c r="H103" s="60">
        <v>2.5000000000000001E-3</v>
      </c>
      <c r="I103" s="60">
        <v>2.5000000000000001E-3</v>
      </c>
      <c r="J103" s="60">
        <v>2.5000000000000001E-3</v>
      </c>
      <c r="K103" s="60"/>
      <c r="L103" s="60">
        <v>2.5000000000000001E-3</v>
      </c>
      <c r="M103" s="60"/>
      <c r="N103" s="60"/>
      <c r="O103" s="60">
        <v>2.5000000000000001E-3</v>
      </c>
      <c r="P103" s="60"/>
      <c r="Q103" s="60">
        <v>5.0000000000000001E-4</v>
      </c>
      <c r="R103" s="60"/>
      <c r="S103" s="60"/>
      <c r="T103" s="60"/>
      <c r="U103" s="60"/>
      <c r="V103" s="60"/>
      <c r="W103" s="60"/>
      <c r="X103" s="101"/>
      <c r="Y103" s="61">
        <v>7.1500000000000008E-2</v>
      </c>
    </row>
    <row r="104" spans="1:25" x14ac:dyDescent="0.25">
      <c r="A104" s="67" t="s">
        <v>1193</v>
      </c>
      <c r="B104" s="65" t="s">
        <v>239</v>
      </c>
      <c r="C104" s="66" t="s">
        <v>762</v>
      </c>
      <c r="D104" s="57" t="s">
        <v>150</v>
      </c>
      <c r="E104" s="58">
        <v>4.8500000000000001E-2</v>
      </c>
      <c r="F104" s="59" t="s">
        <v>821</v>
      </c>
      <c r="G104" s="60">
        <v>0.01</v>
      </c>
      <c r="H104" s="60">
        <v>2.5000000000000001E-3</v>
      </c>
      <c r="I104" s="60">
        <v>2.5000000000000001E-3</v>
      </c>
      <c r="J104" s="60">
        <v>2.5000000000000001E-3</v>
      </c>
      <c r="K104" s="60"/>
      <c r="L104" s="60">
        <v>2.5000000000000001E-3</v>
      </c>
      <c r="M104" s="60"/>
      <c r="N104" s="60"/>
      <c r="O104" s="60">
        <v>2.5000000000000001E-3</v>
      </c>
      <c r="P104" s="60"/>
      <c r="Q104" s="60">
        <v>5.0000000000000001E-4</v>
      </c>
      <c r="R104" s="60"/>
      <c r="S104" s="60"/>
      <c r="T104" s="60"/>
      <c r="U104" s="60"/>
      <c r="V104" s="60"/>
      <c r="W104" s="60"/>
      <c r="X104" s="101"/>
      <c r="Y104" s="61">
        <v>7.1500000000000008E-2</v>
      </c>
    </row>
    <row r="105" spans="1:25" ht="6" customHeight="1" x14ac:dyDescent="0.25">
      <c r="A105" s="62"/>
      <c r="B105" s="63"/>
      <c r="C105" s="63"/>
      <c r="D105" s="63"/>
      <c r="E105" s="64"/>
      <c r="F105" s="64" t="s">
        <v>2</v>
      </c>
      <c r="G105" s="64"/>
      <c r="H105" s="64"/>
      <c r="I105" s="64"/>
      <c r="J105" s="64"/>
      <c r="K105" s="64"/>
      <c r="L105" s="64"/>
      <c r="M105" s="64"/>
      <c r="N105" s="64"/>
      <c r="O105" s="64"/>
      <c r="P105" s="64"/>
      <c r="Q105" s="64"/>
      <c r="R105" s="64"/>
      <c r="S105" s="64"/>
      <c r="T105" s="64"/>
      <c r="U105" s="64"/>
      <c r="V105" s="64"/>
      <c r="W105" s="64"/>
      <c r="X105" s="64"/>
      <c r="Y105" s="64"/>
    </row>
    <row r="106" spans="1:25" x14ac:dyDescent="0.25">
      <c r="A106" s="55" t="s">
        <v>181</v>
      </c>
      <c r="B106" s="56"/>
      <c r="C106" s="57" t="s">
        <v>182</v>
      </c>
      <c r="D106" s="57" t="s">
        <v>182</v>
      </c>
      <c r="E106" s="58">
        <v>4.8500000000000001E-2</v>
      </c>
      <c r="F106" s="59" t="s">
        <v>821</v>
      </c>
      <c r="G106" s="60">
        <v>0.01</v>
      </c>
      <c r="H106" s="60">
        <v>2.5000000000000001E-3</v>
      </c>
      <c r="I106" s="60"/>
      <c r="J106" s="60"/>
      <c r="K106" s="60"/>
      <c r="L106" s="60"/>
      <c r="M106" s="60"/>
      <c r="N106" s="60"/>
      <c r="O106" s="60">
        <v>2.5000000000000001E-3</v>
      </c>
      <c r="P106" s="60"/>
      <c r="Q106" s="60"/>
      <c r="R106" s="60"/>
      <c r="S106" s="60"/>
      <c r="T106" s="60"/>
      <c r="U106" s="60"/>
      <c r="V106" s="60"/>
      <c r="W106" s="60"/>
      <c r="X106" s="101"/>
      <c r="Y106" s="61">
        <v>6.3500000000000001E-2</v>
      </c>
    </row>
    <row r="107" spans="1:25" x14ac:dyDescent="0.25">
      <c r="A107" s="55" t="s">
        <v>183</v>
      </c>
      <c r="B107" s="56"/>
      <c r="C107" s="57" t="s">
        <v>184</v>
      </c>
      <c r="D107" s="57" t="s">
        <v>182</v>
      </c>
      <c r="E107" s="58">
        <v>4.8500000000000001E-2</v>
      </c>
      <c r="F107" s="59" t="s">
        <v>821</v>
      </c>
      <c r="G107" s="60">
        <v>0.01</v>
      </c>
      <c r="H107" s="60">
        <v>2.5000000000000001E-3</v>
      </c>
      <c r="I107" s="60"/>
      <c r="J107" s="60"/>
      <c r="K107" s="60"/>
      <c r="L107" s="60"/>
      <c r="M107" s="60"/>
      <c r="N107" s="60"/>
      <c r="O107" s="60">
        <v>2.5000000000000001E-3</v>
      </c>
      <c r="P107" s="60"/>
      <c r="Q107" s="60"/>
      <c r="R107" s="60"/>
      <c r="S107" s="60"/>
      <c r="T107" s="60"/>
      <c r="U107" s="60"/>
      <c r="V107" s="60"/>
      <c r="W107" s="60"/>
      <c r="X107" s="101"/>
      <c r="Y107" s="61">
        <v>6.3500000000000001E-2</v>
      </c>
    </row>
    <row r="108" spans="1:25" x14ac:dyDescent="0.25">
      <c r="A108" s="55" t="s">
        <v>185</v>
      </c>
      <c r="B108" s="56"/>
      <c r="C108" s="57" t="s">
        <v>186</v>
      </c>
      <c r="D108" s="57" t="s">
        <v>186</v>
      </c>
      <c r="E108" s="58">
        <v>4.8500000000000001E-2</v>
      </c>
      <c r="F108" s="59" t="s">
        <v>821</v>
      </c>
      <c r="G108" s="60">
        <v>0.01</v>
      </c>
      <c r="H108" s="60">
        <v>2.5000000000000001E-3</v>
      </c>
      <c r="I108" s="60"/>
      <c r="J108" s="60"/>
      <c r="K108" s="60"/>
      <c r="L108" s="60"/>
      <c r="M108" s="60"/>
      <c r="N108" s="60"/>
      <c r="O108" s="60">
        <v>2.5000000000000001E-3</v>
      </c>
      <c r="P108" s="60"/>
      <c r="Q108" s="60"/>
      <c r="R108" s="60"/>
      <c r="S108" s="60">
        <v>1E-3</v>
      </c>
      <c r="T108" s="60"/>
      <c r="U108" s="60"/>
      <c r="V108" s="60"/>
      <c r="W108" s="60"/>
      <c r="X108" s="101"/>
      <c r="Y108" s="61">
        <v>6.4500000000000002E-2</v>
      </c>
    </row>
    <row r="109" spans="1:25" x14ac:dyDescent="0.25">
      <c r="A109" s="55" t="s">
        <v>187</v>
      </c>
      <c r="B109" s="56"/>
      <c r="C109" s="57" t="s">
        <v>188</v>
      </c>
      <c r="D109" s="57" t="s">
        <v>182</v>
      </c>
      <c r="E109" s="58">
        <v>4.8500000000000001E-2</v>
      </c>
      <c r="F109" s="59" t="s">
        <v>821</v>
      </c>
      <c r="G109" s="60">
        <v>0.01</v>
      </c>
      <c r="H109" s="60">
        <v>2.5000000000000001E-3</v>
      </c>
      <c r="I109" s="60"/>
      <c r="J109" s="60"/>
      <c r="K109" s="60"/>
      <c r="L109" s="60"/>
      <c r="M109" s="60"/>
      <c r="N109" s="60"/>
      <c r="O109" s="60">
        <v>2.5000000000000001E-3</v>
      </c>
      <c r="P109" s="60"/>
      <c r="Q109" s="60"/>
      <c r="R109" s="60"/>
      <c r="S109" s="60"/>
      <c r="T109" s="60"/>
      <c r="U109" s="60"/>
      <c r="V109" s="60"/>
      <c r="W109" s="60"/>
      <c r="X109" s="101"/>
      <c r="Y109" s="61">
        <v>6.3500000000000001E-2</v>
      </c>
    </row>
    <row r="110" spans="1:25" x14ac:dyDescent="0.25">
      <c r="A110" s="55" t="s">
        <v>189</v>
      </c>
      <c r="B110" s="56"/>
      <c r="C110" s="57" t="s">
        <v>190</v>
      </c>
      <c r="D110" s="57" t="s">
        <v>190</v>
      </c>
      <c r="E110" s="58">
        <v>4.8500000000000001E-2</v>
      </c>
      <c r="F110" s="59" t="s">
        <v>821</v>
      </c>
      <c r="G110" s="60">
        <v>0.01</v>
      </c>
      <c r="H110" s="60">
        <v>2.5000000000000001E-3</v>
      </c>
      <c r="I110" s="60"/>
      <c r="J110" s="60"/>
      <c r="K110" s="60"/>
      <c r="L110" s="60"/>
      <c r="M110" s="60">
        <v>3.0000000000000001E-3</v>
      </c>
      <c r="N110" s="60"/>
      <c r="O110" s="60">
        <v>2.5000000000000001E-3</v>
      </c>
      <c r="P110" s="60"/>
      <c r="Q110" s="60"/>
      <c r="R110" s="60"/>
      <c r="S110" s="60">
        <v>1E-3</v>
      </c>
      <c r="T110" s="60"/>
      <c r="U110" s="60"/>
      <c r="V110" s="60"/>
      <c r="W110" s="60"/>
      <c r="X110" s="101"/>
      <c r="Y110" s="61">
        <v>6.7500000000000004E-2</v>
      </c>
    </row>
    <row r="111" spans="1:25" x14ac:dyDescent="0.25">
      <c r="A111" s="55" t="s">
        <v>191</v>
      </c>
      <c r="B111" s="56"/>
      <c r="C111" s="57" t="s">
        <v>192</v>
      </c>
      <c r="D111" s="57" t="s">
        <v>182</v>
      </c>
      <c r="E111" s="58">
        <v>4.8500000000000001E-2</v>
      </c>
      <c r="F111" s="59" t="s">
        <v>821</v>
      </c>
      <c r="G111" s="60">
        <v>0.01</v>
      </c>
      <c r="H111" s="60">
        <v>2.5000000000000001E-3</v>
      </c>
      <c r="I111" s="60"/>
      <c r="J111" s="60"/>
      <c r="K111" s="60"/>
      <c r="L111" s="60"/>
      <c r="M111" s="60"/>
      <c r="N111" s="60"/>
      <c r="O111" s="60">
        <v>2.5000000000000001E-3</v>
      </c>
      <c r="P111" s="60"/>
      <c r="Q111" s="60"/>
      <c r="R111" s="60"/>
      <c r="S111" s="60"/>
      <c r="T111" s="60"/>
      <c r="U111" s="60"/>
      <c r="V111" s="60"/>
      <c r="W111" s="60"/>
      <c r="X111" s="101"/>
      <c r="Y111" s="61">
        <v>6.3500000000000001E-2</v>
      </c>
    </row>
    <row r="112" spans="1:25" ht="6" customHeight="1" x14ac:dyDescent="0.25">
      <c r="A112" s="62"/>
      <c r="B112" s="63"/>
      <c r="C112" s="63"/>
      <c r="D112" s="63"/>
      <c r="E112" s="64"/>
      <c r="F112" s="64" t="s">
        <v>2</v>
      </c>
      <c r="G112" s="64"/>
      <c r="H112" s="64"/>
      <c r="I112" s="64"/>
      <c r="J112" s="64"/>
      <c r="K112" s="64"/>
      <c r="L112" s="64"/>
      <c r="M112" s="64"/>
      <c r="N112" s="64"/>
      <c r="O112" s="64"/>
      <c r="P112" s="64"/>
      <c r="Q112" s="64"/>
      <c r="R112" s="64"/>
      <c r="S112" s="64"/>
      <c r="T112" s="64"/>
      <c r="U112" s="64"/>
      <c r="V112" s="64"/>
      <c r="W112" s="64"/>
      <c r="X112" s="64"/>
      <c r="Y112" s="64"/>
    </row>
    <row r="113" spans="1:25" x14ac:dyDescent="0.25">
      <c r="A113" s="55" t="s">
        <v>193</v>
      </c>
      <c r="B113" s="56"/>
      <c r="C113" s="57" t="s">
        <v>194</v>
      </c>
      <c r="D113" s="57" t="s">
        <v>194</v>
      </c>
      <c r="E113" s="58">
        <v>4.8500000000000001E-2</v>
      </c>
      <c r="F113" s="59" t="s">
        <v>821</v>
      </c>
      <c r="G113" s="60">
        <v>0.01</v>
      </c>
      <c r="H113" s="60">
        <v>2.5000000000000001E-3</v>
      </c>
      <c r="I113" s="60"/>
      <c r="J113" s="60"/>
      <c r="K113" s="60"/>
      <c r="L113" s="60"/>
      <c r="M113" s="60"/>
      <c r="N113" s="60"/>
      <c r="O113" s="60">
        <v>2.5000000000000001E-3</v>
      </c>
      <c r="P113" s="60"/>
      <c r="Q113" s="60"/>
      <c r="R113" s="60"/>
      <c r="S113" s="60"/>
      <c r="T113" s="60"/>
      <c r="U113" s="60"/>
      <c r="V113" s="60"/>
      <c r="W113" s="60"/>
      <c r="X113" s="101"/>
      <c r="Y113" s="61">
        <v>6.3500000000000001E-2</v>
      </c>
    </row>
    <row r="114" spans="1:25" x14ac:dyDescent="0.25">
      <c r="A114" s="55" t="s">
        <v>195</v>
      </c>
      <c r="B114" s="56"/>
      <c r="C114" s="57" t="s">
        <v>196</v>
      </c>
      <c r="D114" s="57" t="s">
        <v>194</v>
      </c>
      <c r="E114" s="58">
        <v>4.8500000000000001E-2</v>
      </c>
      <c r="F114" s="59" t="s">
        <v>821</v>
      </c>
      <c r="G114" s="60">
        <v>0.01</v>
      </c>
      <c r="H114" s="60">
        <v>2.5000000000000001E-3</v>
      </c>
      <c r="I114" s="60"/>
      <c r="J114" s="60"/>
      <c r="K114" s="60"/>
      <c r="L114" s="60"/>
      <c r="M114" s="60"/>
      <c r="N114" s="60"/>
      <c r="O114" s="60">
        <v>2.5000000000000001E-3</v>
      </c>
      <c r="P114" s="60"/>
      <c r="Q114" s="60"/>
      <c r="R114" s="60"/>
      <c r="S114" s="60"/>
      <c r="T114" s="60"/>
      <c r="U114" s="60"/>
      <c r="V114" s="60"/>
      <c r="W114" s="60"/>
      <c r="X114" s="101"/>
      <c r="Y114" s="61">
        <v>6.3500000000000001E-2</v>
      </c>
    </row>
    <row r="115" spans="1:25" x14ac:dyDescent="0.25">
      <c r="A115" s="55" t="s">
        <v>203</v>
      </c>
      <c r="B115" s="56"/>
      <c r="C115" s="57" t="s">
        <v>204</v>
      </c>
      <c r="D115" s="57" t="s">
        <v>194</v>
      </c>
      <c r="E115" s="58">
        <v>4.8500000000000001E-2</v>
      </c>
      <c r="F115" s="59" t="s">
        <v>821</v>
      </c>
      <c r="G115" s="60">
        <v>0.01</v>
      </c>
      <c r="H115" s="60">
        <v>2.5000000000000001E-3</v>
      </c>
      <c r="I115" s="60"/>
      <c r="J115" s="60"/>
      <c r="K115" s="60"/>
      <c r="L115" s="60"/>
      <c r="M115" s="60"/>
      <c r="N115" s="60"/>
      <c r="O115" s="60">
        <v>2.5000000000000001E-3</v>
      </c>
      <c r="P115" s="60"/>
      <c r="Q115" s="60"/>
      <c r="R115" s="60"/>
      <c r="S115" s="60"/>
      <c r="T115" s="60"/>
      <c r="U115" s="60"/>
      <c r="V115" s="60"/>
      <c r="W115" s="60"/>
      <c r="X115" s="101"/>
      <c r="Y115" s="61">
        <v>6.3500000000000001E-2</v>
      </c>
    </row>
    <row r="116" spans="1:25" x14ac:dyDescent="0.25">
      <c r="A116" s="55" t="s">
        <v>205</v>
      </c>
      <c r="B116" s="56"/>
      <c r="C116" s="57" t="s">
        <v>206</v>
      </c>
      <c r="D116" s="57" t="s">
        <v>194</v>
      </c>
      <c r="E116" s="58">
        <v>4.8500000000000001E-2</v>
      </c>
      <c r="F116" s="59" t="s">
        <v>821</v>
      </c>
      <c r="G116" s="60">
        <v>0.01</v>
      </c>
      <c r="H116" s="60">
        <v>2.5000000000000001E-3</v>
      </c>
      <c r="I116" s="60"/>
      <c r="J116" s="60"/>
      <c r="K116" s="60"/>
      <c r="L116" s="60"/>
      <c r="M116" s="60"/>
      <c r="N116" s="60"/>
      <c r="O116" s="60">
        <v>2.5000000000000001E-3</v>
      </c>
      <c r="P116" s="60"/>
      <c r="Q116" s="60"/>
      <c r="R116" s="60"/>
      <c r="S116" s="60"/>
      <c r="T116" s="60"/>
      <c r="U116" s="60"/>
      <c r="V116" s="60"/>
      <c r="W116" s="60"/>
      <c r="X116" s="101"/>
      <c r="Y116" s="61">
        <v>6.3500000000000001E-2</v>
      </c>
    </row>
    <row r="117" spans="1:25" x14ac:dyDescent="0.25">
      <c r="A117" s="55" t="s">
        <v>207</v>
      </c>
      <c r="B117" s="56"/>
      <c r="C117" s="57" t="s">
        <v>208</v>
      </c>
      <c r="D117" s="57" t="s">
        <v>194</v>
      </c>
      <c r="E117" s="58">
        <v>4.8500000000000001E-2</v>
      </c>
      <c r="F117" s="59" t="s">
        <v>821</v>
      </c>
      <c r="G117" s="60">
        <v>0.01</v>
      </c>
      <c r="H117" s="60">
        <v>2.5000000000000001E-3</v>
      </c>
      <c r="I117" s="60"/>
      <c r="J117" s="60"/>
      <c r="K117" s="60"/>
      <c r="L117" s="60"/>
      <c r="M117" s="60"/>
      <c r="N117" s="60"/>
      <c r="O117" s="60">
        <v>2.5000000000000001E-3</v>
      </c>
      <c r="P117" s="60"/>
      <c r="Q117" s="60"/>
      <c r="R117" s="60"/>
      <c r="S117" s="60"/>
      <c r="T117" s="60"/>
      <c r="U117" s="60"/>
      <c r="V117" s="60"/>
      <c r="W117" s="60"/>
      <c r="X117" s="101"/>
      <c r="Y117" s="61">
        <v>6.3500000000000001E-2</v>
      </c>
    </row>
    <row r="118" spans="1:25" x14ac:dyDescent="0.25">
      <c r="A118" s="55" t="s">
        <v>209</v>
      </c>
      <c r="B118" s="56"/>
      <c r="C118" s="57" t="s">
        <v>210</v>
      </c>
      <c r="D118" s="57" t="s">
        <v>194</v>
      </c>
      <c r="E118" s="58">
        <v>4.8500000000000001E-2</v>
      </c>
      <c r="F118" s="59" t="s">
        <v>821</v>
      </c>
      <c r="G118" s="60">
        <v>0.01</v>
      </c>
      <c r="H118" s="60">
        <v>2.5000000000000001E-3</v>
      </c>
      <c r="I118" s="60"/>
      <c r="J118" s="60"/>
      <c r="K118" s="60"/>
      <c r="L118" s="60"/>
      <c r="M118" s="60"/>
      <c r="N118" s="60"/>
      <c r="O118" s="60">
        <v>2.5000000000000001E-3</v>
      </c>
      <c r="P118" s="60"/>
      <c r="Q118" s="60"/>
      <c r="R118" s="60"/>
      <c r="S118" s="60"/>
      <c r="T118" s="60"/>
      <c r="U118" s="60"/>
      <c r="V118" s="60"/>
      <c r="W118" s="60"/>
      <c r="X118" s="101"/>
      <c r="Y118" s="61">
        <v>6.3500000000000001E-2</v>
      </c>
    </row>
    <row r="119" spans="1:25" x14ac:dyDescent="0.25">
      <c r="A119" s="55" t="s">
        <v>211</v>
      </c>
      <c r="B119" s="56"/>
      <c r="C119" s="57" t="s">
        <v>212</v>
      </c>
      <c r="D119" s="57" t="s">
        <v>194</v>
      </c>
      <c r="E119" s="58">
        <v>4.8500000000000001E-2</v>
      </c>
      <c r="F119" s="59" t="s">
        <v>821</v>
      </c>
      <c r="G119" s="60">
        <v>0.01</v>
      </c>
      <c r="H119" s="60">
        <v>2.5000000000000001E-3</v>
      </c>
      <c r="I119" s="60"/>
      <c r="J119" s="60"/>
      <c r="K119" s="60"/>
      <c r="L119" s="60"/>
      <c r="M119" s="60"/>
      <c r="N119" s="60"/>
      <c r="O119" s="60">
        <v>2.5000000000000001E-3</v>
      </c>
      <c r="P119" s="60"/>
      <c r="Q119" s="60"/>
      <c r="R119" s="60"/>
      <c r="S119" s="60"/>
      <c r="T119" s="60"/>
      <c r="U119" s="60"/>
      <c r="V119" s="60"/>
      <c r="W119" s="60"/>
      <c r="X119" s="101"/>
      <c r="Y119" s="61">
        <v>6.3500000000000001E-2</v>
      </c>
    </row>
    <row r="120" spans="1:25" x14ac:dyDescent="0.25">
      <c r="A120" s="55" t="s">
        <v>213</v>
      </c>
      <c r="B120" s="56"/>
      <c r="C120" s="57" t="s">
        <v>214</v>
      </c>
      <c r="D120" s="57" t="s">
        <v>214</v>
      </c>
      <c r="E120" s="58">
        <v>4.8500000000000001E-2</v>
      </c>
      <c r="F120" s="59" t="s">
        <v>821</v>
      </c>
      <c r="G120" s="60">
        <v>0.01</v>
      </c>
      <c r="H120" s="60">
        <v>2.5000000000000001E-3</v>
      </c>
      <c r="I120" s="60"/>
      <c r="J120" s="60"/>
      <c r="K120" s="60"/>
      <c r="L120" s="60"/>
      <c r="M120" s="60">
        <v>3.0000000000000001E-3</v>
      </c>
      <c r="N120" s="60"/>
      <c r="O120" s="60">
        <v>2.5000000000000001E-3</v>
      </c>
      <c r="P120" s="60"/>
      <c r="Q120" s="60"/>
      <c r="R120" s="60"/>
      <c r="S120" s="60">
        <v>1E-3</v>
      </c>
      <c r="T120" s="60"/>
      <c r="U120" s="60"/>
      <c r="V120" s="60">
        <v>1.4999999999999999E-2</v>
      </c>
      <c r="W120" s="60"/>
      <c r="X120" s="101"/>
      <c r="Y120" s="61">
        <v>8.2500000000000004E-2</v>
      </c>
    </row>
    <row r="121" spans="1:25" x14ac:dyDescent="0.25">
      <c r="A121" s="55" t="s">
        <v>215</v>
      </c>
      <c r="B121" s="56"/>
      <c r="C121" s="57" t="s">
        <v>216</v>
      </c>
      <c r="D121" s="57" t="s">
        <v>194</v>
      </c>
      <c r="E121" s="58">
        <v>4.8500000000000001E-2</v>
      </c>
      <c r="F121" s="59" t="s">
        <v>821</v>
      </c>
      <c r="G121" s="60">
        <v>0.01</v>
      </c>
      <c r="H121" s="60">
        <v>2.5000000000000001E-3</v>
      </c>
      <c r="I121" s="60"/>
      <c r="J121" s="60"/>
      <c r="K121" s="60"/>
      <c r="L121" s="60"/>
      <c r="M121" s="60"/>
      <c r="N121" s="60"/>
      <c r="O121" s="60">
        <v>2.5000000000000001E-3</v>
      </c>
      <c r="P121" s="60"/>
      <c r="Q121" s="60"/>
      <c r="R121" s="60"/>
      <c r="S121" s="60"/>
      <c r="T121" s="60"/>
      <c r="U121" s="60"/>
      <c r="V121" s="60"/>
      <c r="W121" s="60"/>
      <c r="X121" s="101"/>
      <c r="Y121" s="61">
        <v>6.3500000000000001E-2</v>
      </c>
    </row>
    <row r="122" spans="1:25" x14ac:dyDescent="0.25">
      <c r="A122" s="55" t="s">
        <v>217</v>
      </c>
      <c r="B122" s="56"/>
      <c r="C122" s="57" t="s">
        <v>218</v>
      </c>
      <c r="D122" s="57" t="s">
        <v>194</v>
      </c>
      <c r="E122" s="58">
        <v>4.8500000000000001E-2</v>
      </c>
      <c r="F122" s="59" t="s">
        <v>821</v>
      </c>
      <c r="G122" s="60">
        <v>0.01</v>
      </c>
      <c r="H122" s="60">
        <v>2.5000000000000001E-3</v>
      </c>
      <c r="I122" s="60"/>
      <c r="J122" s="60"/>
      <c r="K122" s="60"/>
      <c r="L122" s="60"/>
      <c r="M122" s="60"/>
      <c r="N122" s="60"/>
      <c r="O122" s="60">
        <v>2.5000000000000001E-3</v>
      </c>
      <c r="P122" s="60"/>
      <c r="Q122" s="60"/>
      <c r="R122" s="60"/>
      <c r="S122" s="60"/>
      <c r="T122" s="60"/>
      <c r="U122" s="60"/>
      <c r="V122" s="60"/>
      <c r="W122" s="60"/>
      <c r="X122" s="101"/>
      <c r="Y122" s="61">
        <v>6.3500000000000001E-2</v>
      </c>
    </row>
    <row r="123" spans="1:25" x14ac:dyDescent="0.25">
      <c r="A123" s="55" t="s">
        <v>1858</v>
      </c>
      <c r="B123" s="65" t="s">
        <v>239</v>
      </c>
      <c r="C123" s="57" t="s">
        <v>1853</v>
      </c>
      <c r="D123" s="57">
        <v>0</v>
      </c>
      <c r="E123" s="58">
        <v>4.8500000000000001E-2</v>
      </c>
      <c r="F123" s="59" t="s">
        <v>821</v>
      </c>
      <c r="G123" s="60">
        <v>0.01</v>
      </c>
      <c r="H123" s="60">
        <v>2.5000000000000001E-3</v>
      </c>
      <c r="I123" s="60"/>
      <c r="J123" s="60"/>
      <c r="K123" s="60"/>
      <c r="L123" s="60"/>
      <c r="M123" s="60"/>
      <c r="N123" s="60"/>
      <c r="O123" s="60">
        <v>2.5000000000000001E-3</v>
      </c>
      <c r="P123" s="60"/>
      <c r="Q123" s="60"/>
      <c r="R123" s="60"/>
      <c r="S123" s="60"/>
      <c r="T123" s="60"/>
      <c r="U123" s="60"/>
      <c r="V123" s="60"/>
      <c r="W123" s="60"/>
      <c r="X123" s="101"/>
      <c r="Y123" s="61">
        <v>6.3500000000000001E-2</v>
      </c>
    </row>
    <row r="124" spans="1:25" x14ac:dyDescent="0.25">
      <c r="A124" s="55" t="s">
        <v>1852</v>
      </c>
      <c r="B124" s="65" t="s">
        <v>239</v>
      </c>
      <c r="C124" s="57" t="s">
        <v>1854</v>
      </c>
      <c r="D124" s="57"/>
      <c r="E124" s="58">
        <v>4.8500000000000001E-2</v>
      </c>
      <c r="F124" s="59" t="s">
        <v>821</v>
      </c>
      <c r="G124" s="60">
        <v>0.01</v>
      </c>
      <c r="H124" s="60">
        <v>2.5000000000000001E-3</v>
      </c>
      <c r="I124" s="60"/>
      <c r="J124" s="60"/>
      <c r="K124" s="60"/>
      <c r="L124" s="60"/>
      <c r="M124" s="60">
        <v>3.0000000000000001E-3</v>
      </c>
      <c r="N124" s="60"/>
      <c r="O124" s="60">
        <v>2.5000000000000001E-3</v>
      </c>
      <c r="P124" s="60"/>
      <c r="Q124" s="60"/>
      <c r="R124" s="60"/>
      <c r="S124" s="60">
        <v>1E-3</v>
      </c>
      <c r="T124" s="60"/>
      <c r="U124" s="60"/>
      <c r="V124" s="60">
        <v>1.4999999999999999E-2</v>
      </c>
      <c r="W124" s="60"/>
      <c r="X124" s="101"/>
      <c r="Y124" s="61">
        <v>8.2500000000000004E-2</v>
      </c>
    </row>
    <row r="125" spans="1:25" ht="6" customHeight="1" x14ac:dyDescent="0.25">
      <c r="A125" s="62"/>
      <c r="B125" s="63"/>
      <c r="C125" s="63"/>
      <c r="D125" s="63"/>
      <c r="E125" s="64"/>
      <c r="F125" s="64" t="s">
        <v>2</v>
      </c>
      <c r="G125" s="64"/>
      <c r="H125" s="64"/>
      <c r="I125" s="64"/>
      <c r="J125" s="64"/>
      <c r="K125" s="64"/>
      <c r="L125" s="64"/>
      <c r="M125" s="64"/>
      <c r="N125" s="64"/>
      <c r="O125" s="64"/>
      <c r="P125" s="64"/>
      <c r="Q125" s="64"/>
      <c r="R125" s="64"/>
      <c r="S125" s="64"/>
      <c r="T125" s="64"/>
      <c r="U125" s="64"/>
      <c r="V125" s="64"/>
      <c r="W125" s="64"/>
      <c r="X125" s="64"/>
      <c r="Y125" s="64"/>
    </row>
    <row r="126" spans="1:25" x14ac:dyDescent="0.25">
      <c r="A126" s="55" t="s">
        <v>219</v>
      </c>
      <c r="B126" s="56"/>
      <c r="C126" s="57" t="s">
        <v>220</v>
      </c>
      <c r="D126" s="57" t="s">
        <v>220</v>
      </c>
      <c r="E126" s="58">
        <v>4.8500000000000001E-2</v>
      </c>
      <c r="F126" s="59" t="s">
        <v>821</v>
      </c>
      <c r="G126" s="60">
        <v>0.01</v>
      </c>
      <c r="H126" s="60">
        <v>2.5000000000000001E-3</v>
      </c>
      <c r="I126" s="60"/>
      <c r="J126" s="60"/>
      <c r="K126" s="60"/>
      <c r="L126" s="60"/>
      <c r="M126" s="60"/>
      <c r="N126" s="60"/>
      <c r="O126" s="60">
        <v>2.5000000000000001E-3</v>
      </c>
      <c r="P126" s="60"/>
      <c r="Q126" s="60"/>
      <c r="R126" s="60">
        <v>0.01</v>
      </c>
      <c r="S126" s="60"/>
      <c r="T126" s="60"/>
      <c r="U126" s="60"/>
      <c r="V126" s="60"/>
      <c r="W126" s="60"/>
      <c r="X126" s="101"/>
      <c r="Y126" s="61">
        <v>7.3499999999999996E-2</v>
      </c>
    </row>
    <row r="127" spans="1:25" x14ac:dyDescent="0.25">
      <c r="A127" s="55" t="s">
        <v>221</v>
      </c>
      <c r="B127" s="56"/>
      <c r="C127" s="57" t="s">
        <v>222</v>
      </c>
      <c r="D127" s="57" t="s">
        <v>220</v>
      </c>
      <c r="E127" s="58">
        <v>4.8500000000000001E-2</v>
      </c>
      <c r="F127" s="59" t="s">
        <v>821</v>
      </c>
      <c r="G127" s="60">
        <v>0.01</v>
      </c>
      <c r="H127" s="60">
        <v>2.5000000000000001E-3</v>
      </c>
      <c r="I127" s="60"/>
      <c r="J127" s="60"/>
      <c r="K127" s="60"/>
      <c r="L127" s="60"/>
      <c r="M127" s="60"/>
      <c r="N127" s="60"/>
      <c r="O127" s="60">
        <v>2.5000000000000001E-3</v>
      </c>
      <c r="P127" s="60"/>
      <c r="Q127" s="60"/>
      <c r="R127" s="60">
        <v>0.01</v>
      </c>
      <c r="S127" s="60"/>
      <c r="T127" s="60"/>
      <c r="U127" s="60"/>
      <c r="V127" s="60"/>
      <c r="W127" s="60"/>
      <c r="X127" s="101"/>
      <c r="Y127" s="61">
        <v>7.3499999999999996E-2</v>
      </c>
    </row>
    <row r="128" spans="1:25" x14ac:dyDescent="0.25">
      <c r="A128" s="55" t="s">
        <v>223</v>
      </c>
      <c r="B128" s="56"/>
      <c r="C128" s="57" t="s">
        <v>224</v>
      </c>
      <c r="D128" s="57" t="s">
        <v>224</v>
      </c>
      <c r="E128" s="58">
        <v>4.8500000000000001E-2</v>
      </c>
      <c r="F128" s="59" t="s">
        <v>821</v>
      </c>
      <c r="G128" s="60">
        <v>0.01</v>
      </c>
      <c r="H128" s="60">
        <v>2.5000000000000001E-3</v>
      </c>
      <c r="I128" s="60"/>
      <c r="J128" s="60"/>
      <c r="K128" s="60"/>
      <c r="L128" s="60"/>
      <c r="M128" s="60"/>
      <c r="N128" s="60"/>
      <c r="O128" s="60">
        <v>2.5000000000000001E-3</v>
      </c>
      <c r="P128" s="60"/>
      <c r="Q128" s="60"/>
      <c r="R128" s="60">
        <v>0.01</v>
      </c>
      <c r="S128" s="60"/>
      <c r="T128" s="60"/>
      <c r="U128" s="60"/>
      <c r="V128" s="60">
        <v>0.01</v>
      </c>
      <c r="W128" s="60"/>
      <c r="X128" s="101"/>
      <c r="Y128" s="61">
        <v>8.3499999999999991E-2</v>
      </c>
    </row>
    <row r="129" spans="1:25" x14ac:dyDescent="0.25">
      <c r="A129" s="55" t="s">
        <v>669</v>
      </c>
      <c r="B129" s="56"/>
      <c r="C129" s="57" t="s">
        <v>670</v>
      </c>
      <c r="D129" s="57" t="s">
        <v>670</v>
      </c>
      <c r="E129" s="58">
        <v>4.8500000000000001E-2</v>
      </c>
      <c r="F129" s="59" t="s">
        <v>821</v>
      </c>
      <c r="G129" s="60">
        <v>0.01</v>
      </c>
      <c r="H129" s="60">
        <v>2.5000000000000001E-3</v>
      </c>
      <c r="I129" s="60"/>
      <c r="J129" s="60"/>
      <c r="K129" s="60"/>
      <c r="L129" s="60"/>
      <c r="M129" s="60"/>
      <c r="N129" s="60"/>
      <c r="O129" s="60">
        <v>2.5000000000000001E-3</v>
      </c>
      <c r="P129" s="60"/>
      <c r="Q129" s="60"/>
      <c r="R129" s="60">
        <v>0.01</v>
      </c>
      <c r="S129" s="60">
        <v>1E-3</v>
      </c>
      <c r="T129" s="60"/>
      <c r="U129" s="60"/>
      <c r="V129" s="60">
        <v>1.0999999999999999E-2</v>
      </c>
      <c r="W129" s="60"/>
      <c r="X129" s="101"/>
      <c r="Y129" s="61">
        <v>8.5499999999999993E-2</v>
      </c>
    </row>
    <row r="130" spans="1:25" x14ac:dyDescent="0.25">
      <c r="A130" s="55" t="s">
        <v>225</v>
      </c>
      <c r="B130" s="56"/>
      <c r="C130" s="57" t="s">
        <v>226</v>
      </c>
      <c r="D130" s="57" t="s">
        <v>220</v>
      </c>
      <c r="E130" s="58">
        <v>4.8500000000000001E-2</v>
      </c>
      <c r="F130" s="59" t="s">
        <v>821</v>
      </c>
      <c r="G130" s="60">
        <v>0.01</v>
      </c>
      <c r="H130" s="60">
        <v>2.5000000000000001E-3</v>
      </c>
      <c r="I130" s="60"/>
      <c r="J130" s="60"/>
      <c r="K130" s="60"/>
      <c r="L130" s="60"/>
      <c r="M130" s="60"/>
      <c r="N130" s="60"/>
      <c r="O130" s="60">
        <v>2.5000000000000001E-3</v>
      </c>
      <c r="P130" s="60"/>
      <c r="Q130" s="60"/>
      <c r="R130" s="60">
        <v>0.01</v>
      </c>
      <c r="S130" s="60"/>
      <c r="T130" s="60"/>
      <c r="U130" s="60"/>
      <c r="V130" s="60"/>
      <c r="W130" s="60"/>
      <c r="X130" s="101"/>
      <c r="Y130" s="61">
        <v>7.3499999999999996E-2</v>
      </c>
    </row>
    <row r="131" spans="1:25" x14ac:dyDescent="0.25">
      <c r="A131" s="55" t="s">
        <v>227</v>
      </c>
      <c r="B131" s="56"/>
      <c r="C131" s="57" t="s">
        <v>228</v>
      </c>
      <c r="D131" s="57" t="s">
        <v>228</v>
      </c>
      <c r="E131" s="58">
        <v>4.8500000000000001E-2</v>
      </c>
      <c r="F131" s="59" t="s">
        <v>821</v>
      </c>
      <c r="G131" s="60">
        <v>0.01</v>
      </c>
      <c r="H131" s="60">
        <v>2.5000000000000001E-3</v>
      </c>
      <c r="I131" s="60"/>
      <c r="J131" s="60"/>
      <c r="K131" s="60"/>
      <c r="L131" s="60"/>
      <c r="M131" s="60"/>
      <c r="N131" s="60"/>
      <c r="O131" s="60">
        <v>2.5000000000000001E-3</v>
      </c>
      <c r="P131" s="60"/>
      <c r="Q131" s="60"/>
      <c r="R131" s="60">
        <v>0.01</v>
      </c>
      <c r="S131" s="60"/>
      <c r="T131" s="60"/>
      <c r="U131" s="60"/>
      <c r="V131" s="60">
        <v>1.0999999999999999E-2</v>
      </c>
      <c r="W131" s="60"/>
      <c r="X131" s="101"/>
      <c r="Y131" s="61">
        <v>8.4499999999999992E-2</v>
      </c>
    </row>
    <row r="132" spans="1:25" x14ac:dyDescent="0.25">
      <c r="A132" s="55" t="s">
        <v>229</v>
      </c>
      <c r="B132" s="56"/>
      <c r="C132" s="57" t="s">
        <v>230</v>
      </c>
      <c r="D132" s="57" t="s">
        <v>230</v>
      </c>
      <c r="E132" s="58">
        <v>4.8500000000000001E-2</v>
      </c>
      <c r="F132" s="59" t="s">
        <v>821</v>
      </c>
      <c r="G132" s="60">
        <v>0.01</v>
      </c>
      <c r="H132" s="60">
        <v>2.5000000000000001E-3</v>
      </c>
      <c r="I132" s="60"/>
      <c r="J132" s="60"/>
      <c r="K132" s="60"/>
      <c r="L132" s="60"/>
      <c r="M132" s="60"/>
      <c r="N132" s="60"/>
      <c r="O132" s="60">
        <v>2.5000000000000001E-3</v>
      </c>
      <c r="P132" s="60"/>
      <c r="Q132" s="60"/>
      <c r="R132" s="60">
        <v>0.01</v>
      </c>
      <c r="S132" s="60"/>
      <c r="T132" s="60"/>
      <c r="U132" s="60"/>
      <c r="V132" s="60">
        <v>1.0999999999999999E-2</v>
      </c>
      <c r="W132" s="60"/>
      <c r="X132" s="101"/>
      <c r="Y132" s="61">
        <v>8.4499999999999992E-2</v>
      </c>
    </row>
    <row r="133" spans="1:25" x14ac:dyDescent="0.25">
      <c r="A133" s="55" t="s">
        <v>231</v>
      </c>
      <c r="B133" s="56"/>
      <c r="C133" s="57" t="s">
        <v>232</v>
      </c>
      <c r="D133" s="57" t="s">
        <v>220</v>
      </c>
      <c r="E133" s="58">
        <v>4.8500000000000001E-2</v>
      </c>
      <c r="F133" s="59" t="s">
        <v>821</v>
      </c>
      <c r="G133" s="60">
        <v>0.01</v>
      </c>
      <c r="H133" s="60">
        <v>2.5000000000000001E-3</v>
      </c>
      <c r="I133" s="60"/>
      <c r="J133" s="60"/>
      <c r="K133" s="60"/>
      <c r="L133" s="60"/>
      <c r="M133" s="60"/>
      <c r="N133" s="60"/>
      <c r="O133" s="60">
        <v>2.5000000000000001E-3</v>
      </c>
      <c r="P133" s="60"/>
      <c r="Q133" s="60"/>
      <c r="R133" s="60">
        <v>0.01</v>
      </c>
      <c r="S133" s="60"/>
      <c r="T133" s="60"/>
      <c r="U133" s="60"/>
      <c r="V133" s="60"/>
      <c r="W133" s="60"/>
      <c r="X133" s="101"/>
      <c r="Y133" s="61">
        <v>7.3499999999999996E-2</v>
      </c>
    </row>
    <row r="134" spans="1:25" x14ac:dyDescent="0.25">
      <c r="A134" s="55" t="s">
        <v>233</v>
      </c>
      <c r="B134" s="56"/>
      <c r="C134" s="57" t="s">
        <v>234</v>
      </c>
      <c r="D134" s="57" t="s">
        <v>234</v>
      </c>
      <c r="E134" s="58">
        <v>4.8500000000000001E-2</v>
      </c>
      <c r="F134" s="59" t="s">
        <v>821</v>
      </c>
      <c r="G134" s="60">
        <v>0.01</v>
      </c>
      <c r="H134" s="60">
        <v>2.5000000000000001E-3</v>
      </c>
      <c r="I134" s="60"/>
      <c r="J134" s="60"/>
      <c r="K134" s="60"/>
      <c r="L134" s="60"/>
      <c r="M134" s="60"/>
      <c r="N134" s="60"/>
      <c r="O134" s="60">
        <v>2.5000000000000001E-3</v>
      </c>
      <c r="P134" s="60"/>
      <c r="Q134" s="60"/>
      <c r="R134" s="60">
        <v>0.01</v>
      </c>
      <c r="S134" s="60"/>
      <c r="T134" s="60"/>
      <c r="U134" s="60"/>
      <c r="V134" s="60">
        <v>0.01</v>
      </c>
      <c r="W134" s="60"/>
      <c r="X134" s="101"/>
      <c r="Y134" s="61">
        <v>8.3499999999999991E-2</v>
      </c>
    </row>
    <row r="135" spans="1:25" x14ac:dyDescent="0.25">
      <c r="A135" s="55" t="s">
        <v>235</v>
      </c>
      <c r="B135" s="56"/>
      <c r="C135" s="57" t="s">
        <v>236</v>
      </c>
      <c r="D135" s="57" t="s">
        <v>236</v>
      </c>
      <c r="E135" s="58">
        <v>4.8500000000000001E-2</v>
      </c>
      <c r="F135" s="59" t="s">
        <v>821</v>
      </c>
      <c r="G135" s="60">
        <v>0.01</v>
      </c>
      <c r="H135" s="60">
        <v>2.5000000000000001E-3</v>
      </c>
      <c r="I135" s="60"/>
      <c r="J135" s="60"/>
      <c r="K135" s="60"/>
      <c r="L135" s="60"/>
      <c r="M135" s="60"/>
      <c r="N135" s="60"/>
      <c r="O135" s="60">
        <v>2.5000000000000001E-3</v>
      </c>
      <c r="P135" s="60"/>
      <c r="Q135" s="60"/>
      <c r="R135" s="60">
        <v>0.01</v>
      </c>
      <c r="S135" s="60"/>
      <c r="T135" s="60"/>
      <c r="U135" s="60"/>
      <c r="V135" s="60">
        <v>0.01</v>
      </c>
      <c r="W135" s="60"/>
      <c r="X135" s="101"/>
      <c r="Y135" s="61">
        <v>8.3499999999999991E-2</v>
      </c>
    </row>
    <row r="136" spans="1:25" ht="6" customHeight="1" x14ac:dyDescent="0.25">
      <c r="A136" s="62"/>
      <c r="B136" s="63"/>
      <c r="C136" s="63"/>
      <c r="D136" s="63"/>
      <c r="E136" s="64"/>
      <c r="F136" s="64" t="s">
        <v>2</v>
      </c>
      <c r="G136" s="64"/>
      <c r="H136" s="64"/>
      <c r="I136" s="64"/>
      <c r="J136" s="64"/>
      <c r="K136" s="64"/>
      <c r="L136" s="64"/>
      <c r="M136" s="64"/>
      <c r="N136" s="64"/>
      <c r="O136" s="64"/>
      <c r="P136" s="64"/>
      <c r="Q136" s="64"/>
      <c r="R136" s="64"/>
      <c r="S136" s="64"/>
      <c r="T136" s="64"/>
      <c r="U136" s="64"/>
      <c r="V136" s="64"/>
      <c r="W136" s="64"/>
      <c r="X136" s="64"/>
      <c r="Y136" s="64"/>
    </row>
    <row r="137" spans="1:25" x14ac:dyDescent="0.25">
      <c r="A137" s="55" t="s">
        <v>237</v>
      </c>
      <c r="B137" s="56"/>
      <c r="C137" s="57" t="s">
        <v>238</v>
      </c>
      <c r="D137" s="57" t="s">
        <v>238</v>
      </c>
      <c r="E137" s="58">
        <v>4.8500000000000001E-2</v>
      </c>
      <c r="F137" s="59" t="s">
        <v>821</v>
      </c>
      <c r="G137" s="60">
        <v>0.01</v>
      </c>
      <c r="H137" s="60">
        <v>2.5000000000000001E-3</v>
      </c>
      <c r="I137" s="60"/>
      <c r="J137" s="60"/>
      <c r="K137" s="60"/>
      <c r="L137" s="60"/>
      <c r="M137" s="60"/>
      <c r="N137" s="60"/>
      <c r="O137" s="60">
        <v>2.5000000000000001E-3</v>
      </c>
      <c r="P137" s="60"/>
      <c r="Q137" s="60"/>
      <c r="R137" s="60">
        <v>5.0000000000000001E-3</v>
      </c>
      <c r="S137" s="60"/>
      <c r="T137" s="60"/>
      <c r="U137" s="60"/>
      <c r="V137" s="60"/>
      <c r="W137" s="60"/>
      <c r="X137" s="101"/>
      <c r="Y137" s="61">
        <v>6.8500000000000005E-2</v>
      </c>
    </row>
    <row r="138" spans="1:25" x14ac:dyDescent="0.25">
      <c r="A138" s="55" t="s">
        <v>240</v>
      </c>
      <c r="B138" s="56"/>
      <c r="C138" s="66" t="s">
        <v>241</v>
      </c>
      <c r="D138" s="66" t="s">
        <v>238</v>
      </c>
      <c r="E138" s="58">
        <v>4.8500000000000001E-2</v>
      </c>
      <c r="F138" s="59" t="s">
        <v>821</v>
      </c>
      <c r="G138" s="60">
        <v>0.01</v>
      </c>
      <c r="H138" s="60">
        <v>2.5000000000000001E-3</v>
      </c>
      <c r="I138" s="60"/>
      <c r="J138" s="60"/>
      <c r="K138" s="60"/>
      <c r="L138" s="60"/>
      <c r="M138" s="60"/>
      <c r="N138" s="60"/>
      <c r="O138" s="60">
        <v>2.5000000000000001E-3</v>
      </c>
      <c r="P138" s="60"/>
      <c r="Q138" s="60"/>
      <c r="R138" s="60">
        <v>5.0000000000000001E-3</v>
      </c>
      <c r="S138" s="60"/>
      <c r="T138" s="60"/>
      <c r="U138" s="60"/>
      <c r="V138" s="60"/>
      <c r="W138" s="60"/>
      <c r="X138" s="101"/>
      <c r="Y138" s="61">
        <v>6.8500000000000005E-2</v>
      </c>
    </row>
    <row r="139" spans="1:25" x14ac:dyDescent="0.25">
      <c r="A139" s="55" t="s">
        <v>242</v>
      </c>
      <c r="B139" s="56"/>
      <c r="C139" s="57" t="s">
        <v>243</v>
      </c>
      <c r="D139" s="57" t="s">
        <v>243</v>
      </c>
      <c r="E139" s="58">
        <v>4.8500000000000001E-2</v>
      </c>
      <c r="F139" s="59" t="s">
        <v>821</v>
      </c>
      <c r="G139" s="60">
        <v>0.01</v>
      </c>
      <c r="H139" s="60">
        <v>2.5000000000000001E-3</v>
      </c>
      <c r="I139" s="60"/>
      <c r="J139" s="60"/>
      <c r="K139" s="60"/>
      <c r="L139" s="60"/>
      <c r="M139" s="60">
        <v>3.0000000000000001E-3</v>
      </c>
      <c r="N139" s="60"/>
      <c r="O139" s="60">
        <v>2.5000000000000001E-3</v>
      </c>
      <c r="P139" s="60"/>
      <c r="Q139" s="60"/>
      <c r="R139" s="60">
        <v>5.0000000000000001E-3</v>
      </c>
      <c r="S139" s="60">
        <v>1E-3</v>
      </c>
      <c r="T139" s="60"/>
      <c r="U139" s="60"/>
      <c r="V139" s="60">
        <v>1.6E-2</v>
      </c>
      <c r="W139" s="60"/>
      <c r="X139" s="101"/>
      <c r="Y139" s="61">
        <v>8.8500000000000009E-2</v>
      </c>
    </row>
    <row r="140" spans="1:25" ht="6" customHeight="1" x14ac:dyDescent="0.25">
      <c r="A140" s="62"/>
      <c r="B140" s="63"/>
      <c r="C140" s="63"/>
      <c r="D140" s="63"/>
      <c r="E140" s="64"/>
      <c r="F140" s="64" t="s">
        <v>2</v>
      </c>
      <c r="G140" s="64"/>
      <c r="H140" s="64"/>
      <c r="I140" s="64"/>
      <c r="J140" s="64"/>
      <c r="K140" s="64"/>
      <c r="L140" s="64"/>
      <c r="M140" s="64"/>
      <c r="N140" s="64"/>
      <c r="O140" s="64"/>
      <c r="P140" s="64"/>
      <c r="Q140" s="64"/>
      <c r="R140" s="64"/>
      <c r="S140" s="64"/>
      <c r="T140" s="64"/>
      <c r="U140" s="64"/>
      <c r="V140" s="64"/>
      <c r="W140" s="64"/>
      <c r="X140" s="64"/>
      <c r="Y140" s="64"/>
    </row>
    <row r="141" spans="1:25" x14ac:dyDescent="0.25">
      <c r="A141" s="55" t="s">
        <v>244</v>
      </c>
      <c r="B141" s="56"/>
      <c r="C141" s="57" t="s">
        <v>245</v>
      </c>
      <c r="D141" s="57" t="s">
        <v>245</v>
      </c>
      <c r="E141" s="58">
        <v>4.8500000000000001E-2</v>
      </c>
      <c r="F141" s="59" t="s">
        <v>821</v>
      </c>
      <c r="G141" s="60">
        <v>0.01</v>
      </c>
      <c r="H141" s="60">
        <v>2.5000000000000001E-3</v>
      </c>
      <c r="I141" s="60"/>
      <c r="J141" s="60"/>
      <c r="K141" s="60">
        <v>3.0000000000000001E-3</v>
      </c>
      <c r="L141" s="60">
        <v>2.5000000000000001E-3</v>
      </c>
      <c r="M141" s="60"/>
      <c r="N141" s="60"/>
      <c r="O141" s="60"/>
      <c r="P141" s="60"/>
      <c r="Q141" s="60"/>
      <c r="R141" s="60"/>
      <c r="S141" s="60"/>
      <c r="T141" s="60"/>
      <c r="U141" s="60"/>
      <c r="V141" s="60"/>
      <c r="W141" s="60"/>
      <c r="X141" s="101"/>
      <c r="Y141" s="61">
        <v>6.6500000000000004E-2</v>
      </c>
    </row>
    <row r="142" spans="1:25" x14ac:dyDescent="0.25">
      <c r="A142" s="55" t="s">
        <v>246</v>
      </c>
      <c r="B142" s="56"/>
      <c r="C142" s="57" t="s">
        <v>247</v>
      </c>
      <c r="D142" s="57" t="s">
        <v>247</v>
      </c>
      <c r="E142" s="58">
        <v>4.8500000000000001E-2</v>
      </c>
      <c r="F142" s="59" t="s">
        <v>821</v>
      </c>
      <c r="G142" s="60">
        <v>0.01</v>
      </c>
      <c r="H142" s="60">
        <v>2.5000000000000001E-3</v>
      </c>
      <c r="I142" s="60"/>
      <c r="J142" s="60"/>
      <c r="K142" s="60">
        <v>3.0000000000000001E-3</v>
      </c>
      <c r="L142" s="60">
        <v>2.5000000000000001E-3</v>
      </c>
      <c r="M142" s="60"/>
      <c r="N142" s="60"/>
      <c r="O142" s="60"/>
      <c r="P142" s="60"/>
      <c r="Q142" s="60"/>
      <c r="R142" s="60"/>
      <c r="S142" s="60">
        <v>1E-3</v>
      </c>
      <c r="T142" s="60"/>
      <c r="U142" s="60"/>
      <c r="V142" s="60"/>
      <c r="W142" s="60"/>
      <c r="X142" s="101"/>
      <c r="Y142" s="61">
        <v>6.7500000000000004E-2</v>
      </c>
    </row>
    <row r="143" spans="1:25" x14ac:dyDescent="0.25">
      <c r="A143" s="55" t="s">
        <v>248</v>
      </c>
      <c r="B143" s="56"/>
      <c r="C143" s="57" t="s">
        <v>249</v>
      </c>
      <c r="D143" s="57" t="s">
        <v>245</v>
      </c>
      <c r="E143" s="58">
        <v>4.8500000000000001E-2</v>
      </c>
      <c r="F143" s="59" t="s">
        <v>821</v>
      </c>
      <c r="G143" s="60">
        <v>0.01</v>
      </c>
      <c r="H143" s="60">
        <v>2.5000000000000001E-3</v>
      </c>
      <c r="I143" s="60"/>
      <c r="J143" s="60"/>
      <c r="K143" s="60">
        <v>3.0000000000000001E-3</v>
      </c>
      <c r="L143" s="60">
        <v>2.5000000000000001E-3</v>
      </c>
      <c r="M143" s="60"/>
      <c r="N143" s="60"/>
      <c r="O143" s="60"/>
      <c r="P143" s="60"/>
      <c r="Q143" s="60"/>
      <c r="R143" s="60"/>
      <c r="S143" s="60"/>
      <c r="T143" s="60"/>
      <c r="U143" s="60"/>
      <c r="V143" s="60"/>
      <c r="W143" s="60"/>
      <c r="X143" s="101"/>
      <c r="Y143" s="61">
        <v>6.6500000000000004E-2</v>
      </c>
    </row>
    <row r="144" spans="1:25" x14ac:dyDescent="0.25">
      <c r="A144" s="55" t="s">
        <v>250</v>
      </c>
      <c r="B144" s="56"/>
      <c r="C144" s="57" t="s">
        <v>251</v>
      </c>
      <c r="D144" s="57" t="s">
        <v>245</v>
      </c>
      <c r="E144" s="58">
        <v>4.8500000000000001E-2</v>
      </c>
      <c r="F144" s="59" t="s">
        <v>821</v>
      </c>
      <c r="G144" s="60">
        <v>0.01</v>
      </c>
      <c r="H144" s="60">
        <v>2.5000000000000001E-3</v>
      </c>
      <c r="I144" s="60"/>
      <c r="J144" s="60"/>
      <c r="K144" s="60">
        <v>3.0000000000000001E-3</v>
      </c>
      <c r="L144" s="60">
        <v>2.5000000000000001E-3</v>
      </c>
      <c r="M144" s="60"/>
      <c r="N144" s="60"/>
      <c r="O144" s="60"/>
      <c r="P144" s="60"/>
      <c r="Q144" s="60"/>
      <c r="R144" s="60"/>
      <c r="S144" s="60"/>
      <c r="T144" s="60"/>
      <c r="U144" s="60"/>
      <c r="V144" s="60"/>
      <c r="W144" s="60"/>
      <c r="X144" s="101"/>
      <c r="Y144" s="61">
        <v>6.6500000000000004E-2</v>
      </c>
    </row>
    <row r="145" spans="1:25" x14ac:dyDescent="0.25">
      <c r="A145" s="55" t="s">
        <v>252</v>
      </c>
      <c r="B145" s="56"/>
      <c r="C145" s="57" t="s">
        <v>253</v>
      </c>
      <c r="D145" s="57" t="s">
        <v>245</v>
      </c>
      <c r="E145" s="58">
        <v>4.8500000000000001E-2</v>
      </c>
      <c r="F145" s="59" t="s">
        <v>821</v>
      </c>
      <c r="G145" s="60">
        <v>0.01</v>
      </c>
      <c r="H145" s="60">
        <v>2.5000000000000001E-3</v>
      </c>
      <c r="I145" s="60"/>
      <c r="J145" s="60"/>
      <c r="K145" s="60">
        <v>3.0000000000000001E-3</v>
      </c>
      <c r="L145" s="60">
        <v>2.5000000000000001E-3</v>
      </c>
      <c r="M145" s="60"/>
      <c r="N145" s="60"/>
      <c r="O145" s="60"/>
      <c r="P145" s="60"/>
      <c r="Q145" s="60"/>
      <c r="R145" s="60"/>
      <c r="S145" s="60"/>
      <c r="T145" s="60"/>
      <c r="U145" s="60"/>
      <c r="V145" s="60"/>
      <c r="W145" s="60"/>
      <c r="X145" s="101"/>
      <c r="Y145" s="61">
        <v>6.6500000000000004E-2</v>
      </c>
    </row>
    <row r="146" spans="1:25" x14ac:dyDescent="0.25">
      <c r="A146" s="55" t="s">
        <v>254</v>
      </c>
      <c r="B146" s="56"/>
      <c r="C146" s="57" t="s">
        <v>255</v>
      </c>
      <c r="D146" s="57" t="s">
        <v>255</v>
      </c>
      <c r="E146" s="58">
        <v>4.8500000000000001E-2</v>
      </c>
      <c r="F146" s="59" t="s">
        <v>821</v>
      </c>
      <c r="G146" s="60">
        <v>0.01</v>
      </c>
      <c r="H146" s="60">
        <v>2.5000000000000001E-3</v>
      </c>
      <c r="I146" s="60"/>
      <c r="J146" s="60"/>
      <c r="K146" s="60">
        <v>3.0000000000000001E-3</v>
      </c>
      <c r="L146" s="60">
        <v>2.5000000000000001E-3</v>
      </c>
      <c r="M146" s="60"/>
      <c r="N146" s="60"/>
      <c r="O146" s="60"/>
      <c r="P146" s="60"/>
      <c r="Q146" s="60"/>
      <c r="R146" s="60"/>
      <c r="S146" s="60">
        <v>1E-3</v>
      </c>
      <c r="T146" s="60"/>
      <c r="U146" s="60"/>
      <c r="V146" s="60"/>
      <c r="W146" s="60"/>
      <c r="X146" s="101"/>
      <c r="Y146" s="61">
        <v>6.7500000000000004E-2</v>
      </c>
    </row>
    <row r="147" spans="1:25" x14ac:dyDescent="0.25">
      <c r="A147" s="55" t="s">
        <v>256</v>
      </c>
      <c r="B147" s="56"/>
      <c r="C147" s="57" t="s">
        <v>257</v>
      </c>
      <c r="D147" s="57" t="s">
        <v>257</v>
      </c>
      <c r="E147" s="58">
        <v>4.8500000000000001E-2</v>
      </c>
      <c r="F147" s="59" t="s">
        <v>821</v>
      </c>
      <c r="G147" s="60">
        <v>0.01</v>
      </c>
      <c r="H147" s="60">
        <v>2.5000000000000001E-3</v>
      </c>
      <c r="I147" s="60"/>
      <c r="J147" s="60"/>
      <c r="K147" s="60">
        <v>3.0000000000000001E-3</v>
      </c>
      <c r="L147" s="60">
        <v>2.5000000000000001E-3</v>
      </c>
      <c r="M147" s="60">
        <v>3.0000000000000001E-3</v>
      </c>
      <c r="N147" s="60"/>
      <c r="O147" s="60"/>
      <c r="P147" s="60"/>
      <c r="Q147" s="60"/>
      <c r="R147" s="60"/>
      <c r="S147" s="60">
        <v>1E-3</v>
      </c>
      <c r="T147" s="60"/>
      <c r="U147" s="60"/>
      <c r="V147" s="60">
        <v>1.6E-2</v>
      </c>
      <c r="W147" s="60"/>
      <c r="X147" s="101"/>
      <c r="Y147" s="61">
        <v>8.6500000000000007E-2</v>
      </c>
    </row>
    <row r="148" spans="1:25" x14ac:dyDescent="0.25">
      <c r="A148" s="55" t="s">
        <v>1881</v>
      </c>
      <c r="B148" s="65" t="s">
        <v>239</v>
      </c>
      <c r="C148" s="57" t="s">
        <v>1882</v>
      </c>
      <c r="D148" s="57" t="s">
        <v>245</v>
      </c>
      <c r="E148" s="58">
        <v>4.8500000000000001E-2</v>
      </c>
      <c r="F148" s="59" t="s">
        <v>821</v>
      </c>
      <c r="G148" s="60">
        <v>0.01</v>
      </c>
      <c r="H148" s="60">
        <v>2.5000000000000001E-3</v>
      </c>
      <c r="I148" s="60"/>
      <c r="J148" s="60"/>
      <c r="K148" s="60">
        <v>3.0000000000000001E-3</v>
      </c>
      <c r="L148" s="60">
        <v>2.5000000000000001E-3</v>
      </c>
      <c r="M148" s="60"/>
      <c r="N148" s="60"/>
      <c r="O148" s="60"/>
      <c r="P148" s="60"/>
      <c r="Q148" s="60"/>
      <c r="R148" s="60"/>
      <c r="S148" s="60">
        <v>1E-3</v>
      </c>
      <c r="T148" s="60"/>
      <c r="U148" s="60"/>
      <c r="V148" s="60"/>
      <c r="W148" s="60"/>
      <c r="X148" s="101"/>
      <c r="Y148" s="61">
        <v>6.7500000000000004E-2</v>
      </c>
    </row>
    <row r="149" spans="1:25" x14ac:dyDescent="0.25">
      <c r="A149" s="55" t="s">
        <v>1758</v>
      </c>
      <c r="B149" s="65" t="s">
        <v>239</v>
      </c>
      <c r="C149" s="57" t="s">
        <v>1759</v>
      </c>
      <c r="D149" s="57"/>
      <c r="E149" s="58">
        <v>4.8500000000000001E-2</v>
      </c>
      <c r="F149" s="59" t="s">
        <v>821</v>
      </c>
      <c r="G149" s="60">
        <v>0.01</v>
      </c>
      <c r="H149" s="60">
        <v>2.5000000000000001E-3</v>
      </c>
      <c r="I149" s="60"/>
      <c r="J149" s="60"/>
      <c r="K149" s="60">
        <v>3.0000000000000001E-3</v>
      </c>
      <c r="L149" s="60">
        <v>2.5000000000000001E-3</v>
      </c>
      <c r="M149" s="60"/>
      <c r="N149" s="60"/>
      <c r="O149" s="60"/>
      <c r="P149" s="60"/>
      <c r="Q149" s="60"/>
      <c r="R149" s="60"/>
      <c r="S149" s="60"/>
      <c r="T149" s="60"/>
      <c r="U149" s="60"/>
      <c r="V149" s="60"/>
      <c r="W149" s="60"/>
      <c r="X149" s="101"/>
      <c r="Y149" s="61">
        <v>6.6500000000000004E-2</v>
      </c>
    </row>
    <row r="150" spans="1:25" ht="6" customHeight="1" x14ac:dyDescent="0.25">
      <c r="A150" s="62"/>
      <c r="B150" s="63"/>
      <c r="C150" s="63"/>
      <c r="D150" s="63"/>
      <c r="E150" s="64"/>
      <c r="F150" s="64" t="s">
        <v>2</v>
      </c>
      <c r="G150" s="64"/>
      <c r="H150" s="64"/>
      <c r="I150" s="64"/>
      <c r="J150" s="64"/>
      <c r="K150" s="64"/>
      <c r="L150" s="64"/>
      <c r="M150" s="64"/>
      <c r="N150" s="64"/>
      <c r="O150" s="64"/>
      <c r="P150" s="64"/>
      <c r="Q150" s="64"/>
      <c r="R150" s="64"/>
      <c r="S150" s="64"/>
      <c r="T150" s="64"/>
      <c r="U150" s="64"/>
      <c r="V150" s="64"/>
      <c r="W150" s="64"/>
      <c r="X150" s="64"/>
      <c r="Y150" s="64"/>
    </row>
    <row r="151" spans="1:25" x14ac:dyDescent="0.25">
      <c r="A151" s="55" t="s">
        <v>258</v>
      </c>
      <c r="B151" s="56"/>
      <c r="C151" s="57" t="s">
        <v>259</v>
      </c>
      <c r="D151" s="57" t="s">
        <v>259</v>
      </c>
      <c r="E151" s="58">
        <v>4.8500000000000001E-2</v>
      </c>
      <c r="F151" s="59" t="s">
        <v>821</v>
      </c>
      <c r="G151" s="60">
        <v>0.01</v>
      </c>
      <c r="H151" s="60">
        <v>2.5000000000000001E-3</v>
      </c>
      <c r="I151" s="60"/>
      <c r="J151" s="60"/>
      <c r="K151" s="60">
        <v>3.0000000000000001E-3</v>
      </c>
      <c r="L151" s="60">
        <v>2.5000000000000001E-3</v>
      </c>
      <c r="M151" s="60"/>
      <c r="N151" s="60"/>
      <c r="O151" s="60"/>
      <c r="P151" s="60"/>
      <c r="Q151" s="60"/>
      <c r="R151" s="60"/>
      <c r="S151" s="60"/>
      <c r="T151" s="60"/>
      <c r="U151" s="60"/>
      <c r="V151" s="60"/>
      <c r="W151" s="60"/>
      <c r="X151" s="101"/>
      <c r="Y151" s="61">
        <v>6.6500000000000004E-2</v>
      </c>
    </row>
    <row r="152" spans="1:25" x14ac:dyDescent="0.25">
      <c r="A152" s="55" t="s">
        <v>260</v>
      </c>
      <c r="B152" s="56"/>
      <c r="C152" s="57" t="s">
        <v>261</v>
      </c>
      <c r="D152" s="57" t="s">
        <v>261</v>
      </c>
      <c r="E152" s="58">
        <v>4.8500000000000001E-2</v>
      </c>
      <c r="F152" s="59" t="s">
        <v>821</v>
      </c>
      <c r="G152" s="60">
        <v>0.01</v>
      </c>
      <c r="H152" s="60">
        <v>2.5000000000000001E-3</v>
      </c>
      <c r="I152" s="60"/>
      <c r="J152" s="60"/>
      <c r="K152" s="60">
        <v>3.0000000000000001E-3</v>
      </c>
      <c r="L152" s="60">
        <v>2.5000000000000001E-3</v>
      </c>
      <c r="M152" s="60">
        <v>3.0000000000000001E-3</v>
      </c>
      <c r="N152" s="60"/>
      <c r="O152" s="60"/>
      <c r="P152" s="60"/>
      <c r="Q152" s="60"/>
      <c r="R152" s="60"/>
      <c r="S152" s="60"/>
      <c r="T152" s="60"/>
      <c r="U152" s="60"/>
      <c r="V152" s="60"/>
      <c r="W152" s="60"/>
      <c r="X152" s="101"/>
      <c r="Y152" s="61">
        <v>6.9500000000000006E-2</v>
      </c>
    </row>
    <row r="153" spans="1:25" x14ac:dyDescent="0.25">
      <c r="A153" s="55" t="s">
        <v>262</v>
      </c>
      <c r="B153" s="56"/>
      <c r="C153" s="57" t="s">
        <v>263</v>
      </c>
      <c r="D153" s="57" t="s">
        <v>259</v>
      </c>
      <c r="E153" s="58">
        <v>4.8500000000000001E-2</v>
      </c>
      <c r="F153" s="59" t="s">
        <v>821</v>
      </c>
      <c r="G153" s="60">
        <v>0.01</v>
      </c>
      <c r="H153" s="60">
        <v>2.5000000000000001E-3</v>
      </c>
      <c r="I153" s="60"/>
      <c r="J153" s="60"/>
      <c r="K153" s="60">
        <v>3.0000000000000001E-3</v>
      </c>
      <c r="L153" s="60">
        <v>2.5000000000000001E-3</v>
      </c>
      <c r="M153" s="60"/>
      <c r="N153" s="60"/>
      <c r="O153" s="60"/>
      <c r="P153" s="60"/>
      <c r="Q153" s="60"/>
      <c r="R153" s="60"/>
      <c r="S153" s="60"/>
      <c r="T153" s="60"/>
      <c r="U153" s="60"/>
      <c r="V153" s="60"/>
      <c r="W153" s="60"/>
      <c r="X153" s="101"/>
      <c r="Y153" s="61">
        <v>6.6500000000000004E-2</v>
      </c>
    </row>
    <row r="154" spans="1:25" x14ac:dyDescent="0.25">
      <c r="A154" s="55" t="s">
        <v>264</v>
      </c>
      <c r="B154" s="56"/>
      <c r="C154" s="57" t="s">
        <v>265</v>
      </c>
      <c r="D154" s="57" t="s">
        <v>265</v>
      </c>
      <c r="E154" s="58">
        <v>4.8500000000000001E-2</v>
      </c>
      <c r="F154" s="59" t="s">
        <v>821</v>
      </c>
      <c r="G154" s="60">
        <v>0.01</v>
      </c>
      <c r="H154" s="60">
        <v>2.5000000000000001E-3</v>
      </c>
      <c r="I154" s="60"/>
      <c r="J154" s="60"/>
      <c r="K154" s="60">
        <v>3.0000000000000001E-3</v>
      </c>
      <c r="L154" s="60">
        <v>2.5000000000000001E-3</v>
      </c>
      <c r="M154" s="60">
        <v>3.0000000000000001E-3</v>
      </c>
      <c r="N154" s="60"/>
      <c r="O154" s="60"/>
      <c r="P154" s="60"/>
      <c r="Q154" s="60"/>
      <c r="R154" s="60"/>
      <c r="S154" s="60">
        <v>1E-3</v>
      </c>
      <c r="T154" s="60"/>
      <c r="U154" s="60"/>
      <c r="V154" s="60"/>
      <c r="W154" s="60"/>
      <c r="X154" s="101"/>
      <c r="Y154" s="61">
        <v>7.0500000000000007E-2</v>
      </c>
    </row>
    <row r="155" spans="1:25" x14ac:dyDescent="0.25">
      <c r="A155" s="55" t="s">
        <v>266</v>
      </c>
      <c r="B155" s="56"/>
      <c r="C155" s="57" t="s">
        <v>267</v>
      </c>
      <c r="D155" s="57" t="s">
        <v>267</v>
      </c>
      <c r="E155" s="58">
        <v>4.8500000000000001E-2</v>
      </c>
      <c r="F155" s="59" t="s">
        <v>821</v>
      </c>
      <c r="G155" s="60">
        <v>0.01</v>
      </c>
      <c r="H155" s="60">
        <v>2.5000000000000001E-3</v>
      </c>
      <c r="I155" s="60"/>
      <c r="J155" s="60"/>
      <c r="K155" s="60">
        <v>3.0000000000000001E-3</v>
      </c>
      <c r="L155" s="60">
        <v>2.5000000000000001E-3</v>
      </c>
      <c r="M155" s="60">
        <v>3.0000000000000001E-3</v>
      </c>
      <c r="N155" s="60"/>
      <c r="O155" s="60"/>
      <c r="P155" s="60"/>
      <c r="Q155" s="60"/>
      <c r="R155" s="60"/>
      <c r="S155" s="60">
        <v>1E-3</v>
      </c>
      <c r="T155" s="60"/>
      <c r="U155" s="60"/>
      <c r="V155" s="60"/>
      <c r="W155" s="60"/>
      <c r="X155" s="101"/>
      <c r="Y155" s="61">
        <v>7.0500000000000007E-2</v>
      </c>
    </row>
    <row r="156" spans="1:25" x14ac:dyDescent="0.25">
      <c r="A156" s="55" t="s">
        <v>18</v>
      </c>
      <c r="B156" s="56"/>
      <c r="C156" s="66" t="s">
        <v>19</v>
      </c>
      <c r="D156" s="66" t="s">
        <v>259</v>
      </c>
      <c r="E156" s="58">
        <v>4.8500000000000001E-2</v>
      </c>
      <c r="F156" s="59" t="s">
        <v>821</v>
      </c>
      <c r="G156" s="60">
        <v>0.01</v>
      </c>
      <c r="H156" s="60">
        <v>2.5000000000000001E-3</v>
      </c>
      <c r="I156" s="60"/>
      <c r="J156" s="60"/>
      <c r="K156" s="60">
        <v>3.0000000000000001E-3</v>
      </c>
      <c r="L156" s="60">
        <v>2.5000000000000001E-3</v>
      </c>
      <c r="M156" s="60"/>
      <c r="N156" s="60"/>
      <c r="O156" s="60"/>
      <c r="P156" s="60"/>
      <c r="Q156" s="60"/>
      <c r="R156" s="60"/>
      <c r="S156" s="60"/>
      <c r="T156" s="60"/>
      <c r="U156" s="60"/>
      <c r="V156" s="60"/>
      <c r="W156" s="60"/>
      <c r="X156" s="101"/>
      <c r="Y156" s="61">
        <v>6.6500000000000004E-2</v>
      </c>
    </row>
    <row r="157" spans="1:25" x14ac:dyDescent="0.25">
      <c r="A157" s="55" t="s">
        <v>744</v>
      </c>
      <c r="B157" s="56"/>
      <c r="C157" s="66" t="s">
        <v>745</v>
      </c>
      <c r="D157" s="66" t="s">
        <v>745</v>
      </c>
      <c r="E157" s="58">
        <v>4.8500000000000001E-2</v>
      </c>
      <c r="F157" s="59" t="s">
        <v>821</v>
      </c>
      <c r="G157" s="60">
        <v>0.01</v>
      </c>
      <c r="H157" s="60">
        <v>2.5000000000000001E-3</v>
      </c>
      <c r="I157" s="60">
        <v>2.5000000000000001E-3</v>
      </c>
      <c r="J157" s="60"/>
      <c r="K157" s="60">
        <v>3.0000000000000001E-3</v>
      </c>
      <c r="L157" s="60">
        <v>2.5000000000000001E-3</v>
      </c>
      <c r="M157" s="60"/>
      <c r="N157" s="60"/>
      <c r="O157" s="60"/>
      <c r="P157" s="60"/>
      <c r="Q157" s="60"/>
      <c r="R157" s="60"/>
      <c r="S157" s="60">
        <v>1E-3</v>
      </c>
      <c r="T157" s="60"/>
      <c r="U157" s="60"/>
      <c r="V157" s="60"/>
      <c r="W157" s="60"/>
      <c r="X157" s="101"/>
      <c r="Y157" s="61">
        <v>7.0000000000000007E-2</v>
      </c>
    </row>
    <row r="158" spans="1:25" x14ac:dyDescent="0.25">
      <c r="A158" s="55" t="s">
        <v>1883</v>
      </c>
      <c r="B158" s="65" t="s">
        <v>239</v>
      </c>
      <c r="C158" s="57" t="s">
        <v>1884</v>
      </c>
      <c r="D158" s="57">
        <v>0</v>
      </c>
      <c r="E158" s="58">
        <v>4.8500000000000001E-2</v>
      </c>
      <c r="F158" s="59" t="s">
        <v>821</v>
      </c>
      <c r="G158" s="60">
        <v>0.01</v>
      </c>
      <c r="H158" s="60">
        <v>2.5000000000000001E-3</v>
      </c>
      <c r="I158" s="60"/>
      <c r="J158" s="60"/>
      <c r="K158" s="60">
        <v>3.0000000000000001E-3</v>
      </c>
      <c r="L158" s="60">
        <v>2.5000000000000001E-3</v>
      </c>
      <c r="M158" s="60"/>
      <c r="N158" s="60"/>
      <c r="O158" s="60"/>
      <c r="P158" s="60"/>
      <c r="Q158" s="60"/>
      <c r="R158" s="60"/>
      <c r="S158" s="60"/>
      <c r="T158" s="60"/>
      <c r="U158" s="60"/>
      <c r="V158" s="60"/>
      <c r="W158" s="60"/>
      <c r="X158" s="101"/>
      <c r="Y158" s="61">
        <v>6.6500000000000004E-2</v>
      </c>
    </row>
    <row r="159" spans="1:25" x14ac:dyDescent="0.25">
      <c r="A159" s="55" t="s">
        <v>1804</v>
      </c>
      <c r="B159" s="65" t="s">
        <v>239</v>
      </c>
      <c r="C159" s="66" t="s">
        <v>1803</v>
      </c>
      <c r="D159" s="66"/>
      <c r="E159" s="58">
        <v>4.8500000000000001E-2</v>
      </c>
      <c r="F159" s="59" t="s">
        <v>821</v>
      </c>
      <c r="G159" s="60">
        <v>0.01</v>
      </c>
      <c r="H159" s="60">
        <v>2.5000000000000001E-3</v>
      </c>
      <c r="I159" s="60"/>
      <c r="J159" s="60"/>
      <c r="K159" s="60">
        <v>3.0000000000000001E-3</v>
      </c>
      <c r="L159" s="60">
        <v>2.5000000000000001E-3</v>
      </c>
      <c r="M159" s="60"/>
      <c r="N159" s="60"/>
      <c r="O159" s="60"/>
      <c r="P159" s="60"/>
      <c r="Q159" s="60"/>
      <c r="R159" s="60"/>
      <c r="S159" s="60"/>
      <c r="T159" s="60"/>
      <c r="U159" s="60"/>
      <c r="V159" s="60"/>
      <c r="W159" s="60"/>
      <c r="X159" s="101"/>
      <c r="Y159" s="61">
        <v>6.6500000000000004E-2</v>
      </c>
    </row>
    <row r="160" spans="1:25" ht="6" customHeight="1" x14ac:dyDescent="0.25">
      <c r="A160" s="62"/>
      <c r="B160" s="63"/>
      <c r="C160" s="63"/>
      <c r="D160" s="63"/>
      <c r="E160" s="64"/>
      <c r="F160" s="64" t="s">
        <v>2</v>
      </c>
      <c r="G160" s="64"/>
      <c r="H160" s="64"/>
      <c r="I160" s="64"/>
      <c r="J160" s="64"/>
      <c r="K160" s="64"/>
      <c r="L160" s="64"/>
      <c r="M160" s="64"/>
      <c r="N160" s="64"/>
      <c r="O160" s="64"/>
      <c r="P160" s="64"/>
      <c r="Q160" s="64"/>
      <c r="R160" s="64"/>
      <c r="S160" s="64"/>
      <c r="T160" s="64"/>
      <c r="U160" s="64"/>
      <c r="V160" s="64"/>
      <c r="W160" s="64"/>
      <c r="X160" s="64"/>
      <c r="Y160" s="64"/>
    </row>
    <row r="161" spans="1:25" x14ac:dyDescent="0.25">
      <c r="A161" s="55" t="s">
        <v>268</v>
      </c>
      <c r="B161" s="56"/>
      <c r="C161" s="57" t="s">
        <v>269</v>
      </c>
      <c r="D161" s="57" t="s">
        <v>269</v>
      </c>
      <c r="E161" s="58">
        <v>4.8500000000000001E-2</v>
      </c>
      <c r="F161" s="59" t="s">
        <v>821</v>
      </c>
      <c r="G161" s="60">
        <v>0.01</v>
      </c>
      <c r="H161" s="60">
        <v>2.5000000000000001E-3</v>
      </c>
      <c r="I161" s="60"/>
      <c r="J161" s="60"/>
      <c r="K161" s="60"/>
      <c r="L161" s="60"/>
      <c r="M161" s="60"/>
      <c r="N161" s="60"/>
      <c r="O161" s="60">
        <v>2.5000000000000001E-3</v>
      </c>
      <c r="P161" s="60"/>
      <c r="Q161" s="60"/>
      <c r="R161" s="60">
        <v>0.01</v>
      </c>
      <c r="S161" s="60"/>
      <c r="T161" s="60"/>
      <c r="U161" s="60"/>
      <c r="V161" s="60"/>
      <c r="W161" s="60"/>
      <c r="X161" s="101"/>
      <c r="Y161" s="61">
        <v>7.3499999999999996E-2</v>
      </c>
    </row>
    <row r="162" spans="1:25" x14ac:dyDescent="0.25">
      <c r="A162" s="55" t="s">
        <v>270</v>
      </c>
      <c r="B162" s="56"/>
      <c r="C162" s="57" t="s">
        <v>271</v>
      </c>
      <c r="D162" s="57" t="s">
        <v>269</v>
      </c>
      <c r="E162" s="58">
        <v>4.8500000000000001E-2</v>
      </c>
      <c r="F162" s="59" t="s">
        <v>821</v>
      </c>
      <c r="G162" s="60">
        <v>0.01</v>
      </c>
      <c r="H162" s="60">
        <v>2.5000000000000001E-3</v>
      </c>
      <c r="I162" s="60"/>
      <c r="J162" s="60"/>
      <c r="K162" s="60"/>
      <c r="L162" s="60"/>
      <c r="M162" s="60"/>
      <c r="N162" s="60"/>
      <c r="O162" s="60">
        <v>2.5000000000000001E-3</v>
      </c>
      <c r="P162" s="60"/>
      <c r="Q162" s="60"/>
      <c r="R162" s="60">
        <v>0.01</v>
      </c>
      <c r="S162" s="60"/>
      <c r="T162" s="60"/>
      <c r="U162" s="60"/>
      <c r="V162" s="60"/>
      <c r="W162" s="60"/>
      <c r="X162" s="101"/>
      <c r="Y162" s="61">
        <v>7.3499999999999996E-2</v>
      </c>
    </row>
    <row r="163" spans="1:25" x14ac:dyDescent="0.25">
      <c r="A163" s="55" t="s">
        <v>272</v>
      </c>
      <c r="B163" s="56"/>
      <c r="C163" s="57" t="s">
        <v>273</v>
      </c>
      <c r="D163" s="57" t="s">
        <v>269</v>
      </c>
      <c r="E163" s="58">
        <v>4.8500000000000001E-2</v>
      </c>
      <c r="F163" s="59" t="s">
        <v>821</v>
      </c>
      <c r="G163" s="60">
        <v>0.01</v>
      </c>
      <c r="H163" s="60">
        <v>2.5000000000000001E-3</v>
      </c>
      <c r="I163" s="60"/>
      <c r="J163" s="60"/>
      <c r="K163" s="60"/>
      <c r="L163" s="60"/>
      <c r="M163" s="60"/>
      <c r="N163" s="60"/>
      <c r="O163" s="60">
        <v>2.5000000000000001E-3</v>
      </c>
      <c r="P163" s="60"/>
      <c r="Q163" s="60"/>
      <c r="R163" s="60">
        <v>0.01</v>
      </c>
      <c r="S163" s="60"/>
      <c r="T163" s="60"/>
      <c r="U163" s="60"/>
      <c r="V163" s="60"/>
      <c r="W163" s="60"/>
      <c r="X163" s="101"/>
      <c r="Y163" s="61">
        <v>7.3499999999999996E-2</v>
      </c>
    </row>
    <row r="164" spans="1:25" x14ac:dyDescent="0.25">
      <c r="A164" s="55" t="s">
        <v>274</v>
      </c>
      <c r="B164" s="56"/>
      <c r="C164" s="57" t="s">
        <v>275</v>
      </c>
      <c r="D164" s="57" t="s">
        <v>275</v>
      </c>
      <c r="E164" s="58">
        <v>4.8500000000000001E-2</v>
      </c>
      <c r="F164" s="59" t="s">
        <v>821</v>
      </c>
      <c r="G164" s="60">
        <v>0.01</v>
      </c>
      <c r="H164" s="60">
        <v>2.5000000000000001E-3</v>
      </c>
      <c r="I164" s="60"/>
      <c r="J164" s="60"/>
      <c r="K164" s="60"/>
      <c r="L164" s="60"/>
      <c r="M164" s="60"/>
      <c r="N164" s="60"/>
      <c r="O164" s="60">
        <v>2.5000000000000001E-3</v>
      </c>
      <c r="P164" s="60"/>
      <c r="Q164" s="60"/>
      <c r="R164" s="60">
        <v>0.01</v>
      </c>
      <c r="S164" s="60">
        <v>1E-3</v>
      </c>
      <c r="T164" s="60"/>
      <c r="U164" s="60"/>
      <c r="V164" s="60">
        <v>0.01</v>
      </c>
      <c r="W164" s="60"/>
      <c r="X164" s="101"/>
      <c r="Y164" s="61">
        <v>8.4499999999999992E-2</v>
      </c>
    </row>
    <row r="165" spans="1:25" x14ac:dyDescent="0.25">
      <c r="A165" s="55" t="s">
        <v>276</v>
      </c>
      <c r="B165" s="56"/>
      <c r="C165" s="57" t="s">
        <v>277</v>
      </c>
      <c r="D165" s="57" t="s">
        <v>277</v>
      </c>
      <c r="E165" s="58">
        <v>4.8500000000000001E-2</v>
      </c>
      <c r="F165" s="59" t="s">
        <v>821</v>
      </c>
      <c r="G165" s="60">
        <v>0.01</v>
      </c>
      <c r="H165" s="60">
        <v>2.5000000000000001E-3</v>
      </c>
      <c r="I165" s="60"/>
      <c r="J165" s="60"/>
      <c r="K165" s="60"/>
      <c r="L165" s="60"/>
      <c r="M165" s="60"/>
      <c r="N165" s="60"/>
      <c r="O165" s="60">
        <v>2.5000000000000001E-3</v>
      </c>
      <c r="P165" s="60"/>
      <c r="Q165" s="60"/>
      <c r="R165" s="60">
        <v>0.01</v>
      </c>
      <c r="S165" s="60"/>
      <c r="T165" s="60"/>
      <c r="U165" s="60"/>
      <c r="V165" s="60">
        <v>0.01</v>
      </c>
      <c r="W165" s="60"/>
      <c r="X165" s="101"/>
      <c r="Y165" s="61">
        <v>8.3499999999999991E-2</v>
      </c>
    </row>
    <row r="166" spans="1:25" x14ac:dyDescent="0.25">
      <c r="A166" s="55" t="s">
        <v>278</v>
      </c>
      <c r="B166" s="56"/>
      <c r="C166" s="57" t="s">
        <v>279</v>
      </c>
      <c r="D166" s="57" t="s">
        <v>269</v>
      </c>
      <c r="E166" s="58">
        <v>4.8500000000000001E-2</v>
      </c>
      <c r="F166" s="59" t="s">
        <v>821</v>
      </c>
      <c r="G166" s="60">
        <v>0.01</v>
      </c>
      <c r="H166" s="60">
        <v>2.5000000000000001E-3</v>
      </c>
      <c r="I166" s="60"/>
      <c r="J166" s="60"/>
      <c r="K166" s="60"/>
      <c r="L166" s="60"/>
      <c r="M166" s="60"/>
      <c r="N166" s="60"/>
      <c r="O166" s="60">
        <v>2.5000000000000001E-3</v>
      </c>
      <c r="P166" s="60"/>
      <c r="Q166" s="60"/>
      <c r="R166" s="60">
        <v>0.01</v>
      </c>
      <c r="S166" s="60"/>
      <c r="T166" s="60"/>
      <c r="U166" s="60"/>
      <c r="V166" s="60"/>
      <c r="W166" s="60"/>
      <c r="X166" s="101"/>
      <c r="Y166" s="61">
        <v>7.3499999999999996E-2</v>
      </c>
    </row>
    <row r="167" spans="1:25" ht="6" customHeight="1" x14ac:dyDescent="0.25">
      <c r="A167" s="62"/>
      <c r="B167" s="63"/>
      <c r="C167" s="63"/>
      <c r="D167" s="63"/>
      <c r="E167" s="64"/>
      <c r="F167" s="64" t="s">
        <v>2</v>
      </c>
      <c r="G167" s="64"/>
      <c r="H167" s="64"/>
      <c r="I167" s="64"/>
      <c r="J167" s="64"/>
      <c r="K167" s="64"/>
      <c r="L167" s="64"/>
      <c r="M167" s="64"/>
      <c r="N167" s="64"/>
      <c r="O167" s="64"/>
      <c r="P167" s="64"/>
      <c r="Q167" s="64"/>
      <c r="R167" s="64"/>
      <c r="S167" s="64"/>
      <c r="T167" s="64"/>
      <c r="U167" s="64"/>
      <c r="V167" s="64"/>
      <c r="W167" s="64"/>
      <c r="X167" s="64"/>
      <c r="Y167" s="64"/>
    </row>
    <row r="168" spans="1:25" x14ac:dyDescent="0.25">
      <c r="A168" s="55" t="s">
        <v>280</v>
      </c>
      <c r="B168" s="56"/>
      <c r="C168" s="57" t="s">
        <v>284</v>
      </c>
      <c r="D168" s="57" t="s">
        <v>284</v>
      </c>
      <c r="E168" s="58">
        <v>4.8500000000000001E-2</v>
      </c>
      <c r="F168" s="59" t="s">
        <v>821</v>
      </c>
      <c r="G168" s="60">
        <v>0.01</v>
      </c>
      <c r="H168" s="60">
        <v>2.5000000000000001E-3</v>
      </c>
      <c r="I168" s="60"/>
      <c r="J168" s="60"/>
      <c r="K168" s="60"/>
      <c r="L168" s="60"/>
      <c r="M168" s="60"/>
      <c r="N168" s="60"/>
      <c r="O168" s="60">
        <v>2.5000000000000001E-3</v>
      </c>
      <c r="P168" s="60"/>
      <c r="Q168" s="60"/>
      <c r="R168" s="60"/>
      <c r="S168" s="60"/>
      <c r="T168" s="60"/>
      <c r="U168" s="60"/>
      <c r="V168" s="60"/>
      <c r="W168" s="60"/>
      <c r="X168" s="101"/>
      <c r="Y168" s="61">
        <v>6.3500000000000001E-2</v>
      </c>
    </row>
    <row r="169" spans="1:25" x14ac:dyDescent="0.25">
      <c r="A169" s="55" t="s">
        <v>285</v>
      </c>
      <c r="B169" s="56"/>
      <c r="C169" s="57" t="s">
        <v>286</v>
      </c>
      <c r="D169" s="57" t="s">
        <v>284</v>
      </c>
      <c r="E169" s="58">
        <v>4.8500000000000001E-2</v>
      </c>
      <c r="F169" s="59" t="s">
        <v>821</v>
      </c>
      <c r="G169" s="60">
        <v>0.01</v>
      </c>
      <c r="H169" s="60">
        <v>2.5000000000000001E-3</v>
      </c>
      <c r="I169" s="60"/>
      <c r="J169" s="60"/>
      <c r="K169" s="60"/>
      <c r="L169" s="60"/>
      <c r="M169" s="60"/>
      <c r="N169" s="60"/>
      <c r="O169" s="60">
        <v>2.5000000000000001E-3</v>
      </c>
      <c r="P169" s="60"/>
      <c r="Q169" s="60"/>
      <c r="R169" s="60"/>
      <c r="S169" s="60"/>
      <c r="T169" s="60"/>
      <c r="U169" s="60"/>
      <c r="V169" s="60"/>
      <c r="W169" s="60"/>
      <c r="X169" s="101"/>
      <c r="Y169" s="61">
        <v>6.3500000000000001E-2</v>
      </c>
    </row>
    <row r="170" spans="1:25" x14ac:dyDescent="0.25">
      <c r="A170" s="55" t="s">
        <v>287</v>
      </c>
      <c r="B170" s="56"/>
      <c r="C170" s="57" t="s">
        <v>288</v>
      </c>
      <c r="D170" s="57" t="s">
        <v>288</v>
      </c>
      <c r="E170" s="58">
        <v>4.8500000000000001E-2</v>
      </c>
      <c r="F170" s="59" t="s">
        <v>821</v>
      </c>
      <c r="G170" s="60">
        <v>0.01</v>
      </c>
      <c r="H170" s="60">
        <v>2.5000000000000001E-3</v>
      </c>
      <c r="I170" s="60"/>
      <c r="J170" s="60"/>
      <c r="K170" s="60"/>
      <c r="L170" s="60"/>
      <c r="M170" s="60">
        <v>3.0000000000000001E-3</v>
      </c>
      <c r="N170" s="60"/>
      <c r="O170" s="60">
        <v>2.5000000000000001E-3</v>
      </c>
      <c r="P170" s="60"/>
      <c r="Q170" s="60"/>
      <c r="R170" s="60"/>
      <c r="S170" s="60">
        <v>1E-3</v>
      </c>
      <c r="T170" s="60"/>
      <c r="U170" s="60"/>
      <c r="V170" s="60"/>
      <c r="W170" s="60"/>
      <c r="X170" s="101"/>
      <c r="Y170" s="61">
        <v>6.7500000000000004E-2</v>
      </c>
    </row>
    <row r="171" spans="1:25" x14ac:dyDescent="0.25">
      <c r="A171" s="55" t="s">
        <v>289</v>
      </c>
      <c r="B171" s="56"/>
      <c r="C171" s="57" t="s">
        <v>290</v>
      </c>
      <c r="D171" s="57" t="s">
        <v>284</v>
      </c>
      <c r="E171" s="58">
        <v>4.8500000000000001E-2</v>
      </c>
      <c r="F171" s="59" t="s">
        <v>821</v>
      </c>
      <c r="G171" s="60">
        <v>0.01</v>
      </c>
      <c r="H171" s="60">
        <v>2.5000000000000001E-3</v>
      </c>
      <c r="I171" s="60"/>
      <c r="J171" s="60"/>
      <c r="K171" s="60"/>
      <c r="L171" s="60"/>
      <c r="M171" s="60"/>
      <c r="N171" s="60"/>
      <c r="O171" s="60">
        <v>2.5000000000000001E-3</v>
      </c>
      <c r="P171" s="60"/>
      <c r="Q171" s="60"/>
      <c r="R171" s="60"/>
      <c r="S171" s="60"/>
      <c r="T171" s="60"/>
      <c r="U171" s="60"/>
      <c r="V171" s="60"/>
      <c r="W171" s="60"/>
      <c r="X171" s="101"/>
      <c r="Y171" s="61">
        <v>6.3500000000000001E-2</v>
      </c>
    </row>
    <row r="172" spans="1:25" x14ac:dyDescent="0.25">
      <c r="A172" s="55" t="s">
        <v>291</v>
      </c>
      <c r="B172" s="56"/>
      <c r="C172" s="57" t="s">
        <v>292</v>
      </c>
      <c r="D172" s="57" t="s">
        <v>284</v>
      </c>
      <c r="E172" s="58">
        <v>4.8500000000000001E-2</v>
      </c>
      <c r="F172" s="59" t="s">
        <v>821</v>
      </c>
      <c r="G172" s="60">
        <v>0.01</v>
      </c>
      <c r="H172" s="60">
        <v>2.5000000000000001E-3</v>
      </c>
      <c r="I172" s="60"/>
      <c r="J172" s="60"/>
      <c r="K172" s="60"/>
      <c r="L172" s="60"/>
      <c r="M172" s="60"/>
      <c r="N172" s="60"/>
      <c r="O172" s="60">
        <v>2.5000000000000001E-3</v>
      </c>
      <c r="P172" s="60"/>
      <c r="Q172" s="60"/>
      <c r="R172" s="60"/>
      <c r="S172" s="60"/>
      <c r="T172" s="60"/>
      <c r="U172" s="60"/>
      <c r="V172" s="60"/>
      <c r="W172" s="60"/>
      <c r="X172" s="101"/>
      <c r="Y172" s="61">
        <v>6.3500000000000001E-2</v>
      </c>
    </row>
    <row r="173" spans="1:25" x14ac:dyDescent="0.25">
      <c r="A173" s="55" t="s">
        <v>293</v>
      </c>
      <c r="B173" s="56"/>
      <c r="C173" s="57" t="s">
        <v>294</v>
      </c>
      <c r="D173" s="57" t="s">
        <v>284</v>
      </c>
      <c r="E173" s="58">
        <v>4.8500000000000001E-2</v>
      </c>
      <c r="F173" s="59" t="s">
        <v>821</v>
      </c>
      <c r="G173" s="60">
        <v>0.01</v>
      </c>
      <c r="H173" s="60">
        <v>2.5000000000000001E-3</v>
      </c>
      <c r="I173" s="60"/>
      <c r="J173" s="60"/>
      <c r="K173" s="60"/>
      <c r="L173" s="60"/>
      <c r="M173" s="60"/>
      <c r="N173" s="60"/>
      <c r="O173" s="60">
        <v>2.5000000000000001E-3</v>
      </c>
      <c r="P173" s="60"/>
      <c r="Q173" s="60"/>
      <c r="R173" s="60"/>
      <c r="S173" s="60"/>
      <c r="T173" s="60"/>
      <c r="U173" s="60"/>
      <c r="V173" s="60"/>
      <c r="W173" s="60"/>
      <c r="X173" s="101"/>
      <c r="Y173" s="61">
        <v>6.3500000000000001E-2</v>
      </c>
    </row>
    <row r="174" spans="1:25" x14ac:dyDescent="0.25">
      <c r="A174" s="55" t="s">
        <v>295</v>
      </c>
      <c r="B174" s="56"/>
      <c r="C174" s="57" t="s">
        <v>296</v>
      </c>
      <c r="D174" s="57" t="s">
        <v>284</v>
      </c>
      <c r="E174" s="58">
        <v>4.8500000000000001E-2</v>
      </c>
      <c r="F174" s="59" t="s">
        <v>821</v>
      </c>
      <c r="G174" s="60">
        <v>0.01</v>
      </c>
      <c r="H174" s="60">
        <v>2.5000000000000001E-3</v>
      </c>
      <c r="I174" s="60"/>
      <c r="J174" s="60"/>
      <c r="K174" s="60"/>
      <c r="L174" s="60"/>
      <c r="M174" s="60"/>
      <c r="N174" s="60"/>
      <c r="O174" s="60">
        <v>2.5000000000000001E-3</v>
      </c>
      <c r="P174" s="60"/>
      <c r="Q174" s="60"/>
      <c r="R174" s="60"/>
      <c r="S174" s="60"/>
      <c r="T174" s="60"/>
      <c r="U174" s="60"/>
      <c r="V174" s="60"/>
      <c r="W174" s="60"/>
      <c r="X174" s="101"/>
      <c r="Y174" s="61">
        <v>6.3500000000000001E-2</v>
      </c>
    </row>
    <row r="175" spans="1:25" x14ac:dyDescent="0.25">
      <c r="A175" s="55" t="s">
        <v>297</v>
      </c>
      <c r="B175" s="56"/>
      <c r="C175" s="57" t="s">
        <v>298</v>
      </c>
      <c r="D175" s="57" t="s">
        <v>284</v>
      </c>
      <c r="E175" s="58">
        <v>4.8500000000000001E-2</v>
      </c>
      <c r="F175" s="59" t="s">
        <v>821</v>
      </c>
      <c r="G175" s="60">
        <v>0.01</v>
      </c>
      <c r="H175" s="60">
        <v>2.5000000000000001E-3</v>
      </c>
      <c r="I175" s="60"/>
      <c r="J175" s="60"/>
      <c r="K175" s="60"/>
      <c r="L175" s="60"/>
      <c r="M175" s="60"/>
      <c r="N175" s="60"/>
      <c r="O175" s="60">
        <v>2.5000000000000001E-3</v>
      </c>
      <c r="P175" s="60"/>
      <c r="Q175" s="60"/>
      <c r="R175" s="60"/>
      <c r="S175" s="60"/>
      <c r="T175" s="60"/>
      <c r="U175" s="60"/>
      <c r="V175" s="60"/>
      <c r="W175" s="60"/>
      <c r="X175" s="101"/>
      <c r="Y175" s="61">
        <v>6.3500000000000001E-2</v>
      </c>
    </row>
    <row r="176" spans="1:25" x14ac:dyDescent="0.25">
      <c r="A176" s="55" t="s">
        <v>299</v>
      </c>
      <c r="B176" s="56"/>
      <c r="C176" s="57" t="s">
        <v>300</v>
      </c>
      <c r="D176" s="57" t="s">
        <v>284</v>
      </c>
      <c r="E176" s="58">
        <v>4.8500000000000001E-2</v>
      </c>
      <c r="F176" s="59" t="s">
        <v>821</v>
      </c>
      <c r="G176" s="60">
        <v>0.01</v>
      </c>
      <c r="H176" s="60">
        <v>2.5000000000000001E-3</v>
      </c>
      <c r="I176" s="60"/>
      <c r="J176" s="60"/>
      <c r="K176" s="60"/>
      <c r="L176" s="60"/>
      <c r="M176" s="60"/>
      <c r="N176" s="60"/>
      <c r="O176" s="60">
        <v>2.5000000000000001E-3</v>
      </c>
      <c r="P176" s="60"/>
      <c r="Q176" s="60"/>
      <c r="R176" s="60"/>
      <c r="S176" s="60"/>
      <c r="T176" s="60"/>
      <c r="U176" s="60"/>
      <c r="V176" s="60"/>
      <c r="W176" s="60"/>
      <c r="X176" s="101"/>
      <c r="Y176" s="61">
        <v>6.3500000000000001E-2</v>
      </c>
    </row>
    <row r="177" spans="1:25" x14ac:dyDescent="0.25">
      <c r="A177" s="55" t="s">
        <v>301</v>
      </c>
      <c r="B177" s="56"/>
      <c r="C177" s="57" t="s">
        <v>302</v>
      </c>
      <c r="D177" s="57" t="s">
        <v>284</v>
      </c>
      <c r="E177" s="58">
        <v>4.8500000000000001E-2</v>
      </c>
      <c r="F177" s="59" t="s">
        <v>821</v>
      </c>
      <c r="G177" s="60">
        <v>0.01</v>
      </c>
      <c r="H177" s="60">
        <v>2.5000000000000001E-3</v>
      </c>
      <c r="I177" s="60"/>
      <c r="J177" s="60"/>
      <c r="K177" s="60"/>
      <c r="L177" s="60"/>
      <c r="M177" s="60"/>
      <c r="N177" s="60"/>
      <c r="O177" s="60">
        <v>2.5000000000000001E-3</v>
      </c>
      <c r="P177" s="60"/>
      <c r="Q177" s="60"/>
      <c r="R177" s="60"/>
      <c r="S177" s="60"/>
      <c r="T177" s="60"/>
      <c r="U177" s="60"/>
      <c r="V177" s="60"/>
      <c r="W177" s="60"/>
      <c r="X177" s="101"/>
      <c r="Y177" s="61">
        <v>6.3500000000000001E-2</v>
      </c>
    </row>
    <row r="178" spans="1:25" x14ac:dyDescent="0.25">
      <c r="A178" s="55" t="s">
        <v>303</v>
      </c>
      <c r="B178" s="56"/>
      <c r="C178" s="57" t="s">
        <v>304</v>
      </c>
      <c r="D178" s="57" t="s">
        <v>304</v>
      </c>
      <c r="E178" s="58">
        <v>4.8500000000000001E-2</v>
      </c>
      <c r="F178" s="59" t="s">
        <v>821</v>
      </c>
      <c r="G178" s="60">
        <v>0.01</v>
      </c>
      <c r="H178" s="60">
        <v>2.5000000000000001E-3</v>
      </c>
      <c r="I178" s="60"/>
      <c r="J178" s="60"/>
      <c r="K178" s="60"/>
      <c r="L178" s="60"/>
      <c r="M178" s="60">
        <v>3.0000000000000001E-3</v>
      </c>
      <c r="N178" s="60"/>
      <c r="O178" s="60">
        <v>2.5000000000000001E-3</v>
      </c>
      <c r="P178" s="60"/>
      <c r="Q178" s="60"/>
      <c r="R178" s="60"/>
      <c r="S178" s="60"/>
      <c r="T178" s="60"/>
      <c r="U178" s="60"/>
      <c r="V178" s="60"/>
      <c r="W178" s="60"/>
      <c r="X178" s="101"/>
      <c r="Y178" s="61">
        <v>6.6500000000000004E-2</v>
      </c>
    </row>
    <row r="179" spans="1:25" x14ac:dyDescent="0.25">
      <c r="A179" s="55" t="s">
        <v>1885</v>
      </c>
      <c r="B179" s="56" t="s">
        <v>239</v>
      </c>
      <c r="C179" s="57" t="s">
        <v>1886</v>
      </c>
      <c r="D179" s="57">
        <v>0</v>
      </c>
      <c r="E179" s="58">
        <v>4.8500000000000001E-2</v>
      </c>
      <c r="F179" s="59" t="s">
        <v>821</v>
      </c>
      <c r="G179" s="60">
        <v>0.01</v>
      </c>
      <c r="H179" s="60">
        <v>2.5000000000000001E-3</v>
      </c>
      <c r="I179" s="60"/>
      <c r="J179" s="60"/>
      <c r="K179" s="60"/>
      <c r="L179" s="60"/>
      <c r="M179" s="60">
        <v>3.0000000000000001E-3</v>
      </c>
      <c r="N179" s="60"/>
      <c r="O179" s="60">
        <v>2.5000000000000001E-3</v>
      </c>
      <c r="P179" s="60"/>
      <c r="Q179" s="60"/>
      <c r="R179" s="60"/>
      <c r="S179" s="60">
        <v>1E-3</v>
      </c>
      <c r="T179" s="60"/>
      <c r="U179" s="60"/>
      <c r="V179" s="60"/>
      <c r="W179" s="60"/>
      <c r="X179" s="101"/>
      <c r="Y179" s="61">
        <v>6.7500000000000004E-2</v>
      </c>
    </row>
    <row r="180" spans="1:25" x14ac:dyDescent="0.25">
      <c r="A180" s="55" t="s">
        <v>1871</v>
      </c>
      <c r="B180" s="56" t="s">
        <v>239</v>
      </c>
      <c r="C180" s="57" t="s">
        <v>1869</v>
      </c>
      <c r="D180" s="57">
        <v>0</v>
      </c>
      <c r="E180" s="58">
        <v>4.8500000000000001E-2</v>
      </c>
      <c r="F180" s="59" t="s">
        <v>821</v>
      </c>
      <c r="G180" s="60">
        <v>0.01</v>
      </c>
      <c r="H180" s="60">
        <v>2.5000000000000001E-3</v>
      </c>
      <c r="I180" s="60"/>
      <c r="J180" s="60"/>
      <c r="K180" s="60"/>
      <c r="L180" s="60"/>
      <c r="M180" s="60"/>
      <c r="N180" s="60"/>
      <c r="O180" s="60">
        <v>2.5000000000000001E-3</v>
      </c>
      <c r="P180" s="60"/>
      <c r="Q180" s="60"/>
      <c r="R180" s="60"/>
      <c r="S180" s="60"/>
      <c r="T180" s="60"/>
      <c r="U180" s="60"/>
      <c r="V180" s="60"/>
      <c r="W180" s="60"/>
      <c r="X180" s="101"/>
      <c r="Y180" s="61">
        <v>6.3500000000000001E-2</v>
      </c>
    </row>
    <row r="181" spans="1:25" x14ac:dyDescent="0.25">
      <c r="A181" s="55" t="s">
        <v>1872</v>
      </c>
      <c r="B181" s="56" t="s">
        <v>239</v>
      </c>
      <c r="C181" s="57" t="s">
        <v>1870</v>
      </c>
      <c r="D181" s="57" t="s">
        <v>306</v>
      </c>
      <c r="E181" s="58">
        <v>4.8500000000000001E-2</v>
      </c>
      <c r="F181" s="59" t="s">
        <v>821</v>
      </c>
      <c r="G181" s="60">
        <v>0.01</v>
      </c>
      <c r="H181" s="60">
        <v>2.5000000000000001E-3</v>
      </c>
      <c r="I181" s="60"/>
      <c r="J181" s="60"/>
      <c r="K181" s="60"/>
      <c r="L181" s="60"/>
      <c r="M181" s="60">
        <v>3.0000000000000001E-3</v>
      </c>
      <c r="N181" s="60"/>
      <c r="O181" s="60">
        <v>2.5000000000000001E-3</v>
      </c>
      <c r="P181" s="60"/>
      <c r="Q181" s="60"/>
      <c r="R181" s="60"/>
      <c r="S181" s="60">
        <v>1E-3</v>
      </c>
      <c r="T181" s="60"/>
      <c r="U181" s="60"/>
      <c r="V181" s="60"/>
      <c r="W181" s="60"/>
      <c r="X181" s="101"/>
      <c r="Y181" s="61">
        <v>6.7500000000000004E-2</v>
      </c>
    </row>
    <row r="182" spans="1:25" ht="6" customHeight="1" x14ac:dyDescent="0.25">
      <c r="A182" s="62"/>
      <c r="B182" s="63"/>
      <c r="C182" s="63"/>
      <c r="D182" s="63"/>
      <c r="E182" s="64"/>
      <c r="F182" s="64" t="s">
        <v>2</v>
      </c>
      <c r="G182" s="64"/>
      <c r="H182" s="64"/>
      <c r="I182" s="64"/>
      <c r="J182" s="64"/>
      <c r="K182" s="64"/>
      <c r="L182" s="64"/>
      <c r="M182" s="64"/>
      <c r="N182" s="64"/>
      <c r="O182" s="64"/>
      <c r="P182" s="64"/>
      <c r="Q182" s="64"/>
      <c r="R182" s="64"/>
      <c r="S182" s="64"/>
      <c r="T182" s="64"/>
      <c r="U182" s="64"/>
      <c r="V182" s="64"/>
      <c r="W182" s="64"/>
      <c r="X182" s="64"/>
      <c r="Y182" s="64"/>
    </row>
    <row r="183" spans="1:25" x14ac:dyDescent="0.25">
      <c r="A183" s="55" t="s">
        <v>305</v>
      </c>
      <c r="B183" s="56"/>
      <c r="C183" s="57" t="s">
        <v>306</v>
      </c>
      <c r="D183" s="57" t="s">
        <v>306</v>
      </c>
      <c r="E183" s="58">
        <v>4.8500000000000001E-2</v>
      </c>
      <c r="F183" s="59" t="s">
        <v>821</v>
      </c>
      <c r="G183" s="60">
        <v>0.01</v>
      </c>
      <c r="H183" s="60">
        <v>2.5000000000000001E-3</v>
      </c>
      <c r="I183" s="60"/>
      <c r="J183" s="60"/>
      <c r="K183" s="60"/>
      <c r="L183" s="60">
        <v>2.5000000000000001E-3</v>
      </c>
      <c r="M183" s="60"/>
      <c r="N183" s="60"/>
      <c r="O183" s="60">
        <v>2.5000000000000001E-3</v>
      </c>
      <c r="P183" s="60"/>
      <c r="Q183" s="60"/>
      <c r="R183" s="60"/>
      <c r="S183" s="60">
        <v>1E-3</v>
      </c>
      <c r="T183" s="60"/>
      <c r="U183" s="60"/>
      <c r="V183" s="60"/>
      <c r="W183" s="60"/>
      <c r="X183" s="101"/>
      <c r="Y183" s="61">
        <v>6.7000000000000004E-2</v>
      </c>
    </row>
    <row r="184" spans="1:25" x14ac:dyDescent="0.25">
      <c r="A184" s="55" t="s">
        <v>307</v>
      </c>
      <c r="B184" s="56"/>
      <c r="C184" s="57" t="s">
        <v>308</v>
      </c>
      <c r="D184" s="57" t="s">
        <v>308</v>
      </c>
      <c r="E184" s="58">
        <v>4.8500000000000001E-2</v>
      </c>
      <c r="F184" s="59" t="s">
        <v>821</v>
      </c>
      <c r="G184" s="60">
        <v>0.01</v>
      </c>
      <c r="H184" s="60">
        <v>2.5000000000000001E-3</v>
      </c>
      <c r="I184" s="60"/>
      <c r="J184" s="60"/>
      <c r="K184" s="60"/>
      <c r="L184" s="60">
        <v>2.5000000000000001E-3</v>
      </c>
      <c r="M184" s="60">
        <v>2.5000000000000001E-3</v>
      </c>
      <c r="N184" s="60"/>
      <c r="O184" s="60">
        <v>2.5000000000000001E-3</v>
      </c>
      <c r="P184" s="60"/>
      <c r="Q184" s="60"/>
      <c r="R184" s="60"/>
      <c r="S184" s="60">
        <v>1E-3</v>
      </c>
      <c r="T184" s="60"/>
      <c r="U184" s="60"/>
      <c r="V184" s="60"/>
      <c r="W184" s="60"/>
      <c r="X184" s="101"/>
      <c r="Y184" s="61">
        <v>6.9500000000000006E-2</v>
      </c>
    </row>
    <row r="185" spans="1:25" ht="6" customHeight="1" x14ac:dyDescent="0.25">
      <c r="A185" s="62"/>
      <c r="B185" s="63"/>
      <c r="C185" s="63"/>
      <c r="D185" s="63"/>
      <c r="E185" s="64"/>
      <c r="F185" s="64" t="s">
        <v>2</v>
      </c>
      <c r="G185" s="64"/>
      <c r="H185" s="64"/>
      <c r="I185" s="64"/>
      <c r="J185" s="64"/>
      <c r="K185" s="64"/>
      <c r="L185" s="64"/>
      <c r="M185" s="64"/>
      <c r="N185" s="64"/>
      <c r="O185" s="64"/>
      <c r="P185" s="64"/>
      <c r="Q185" s="64"/>
      <c r="R185" s="64"/>
      <c r="S185" s="64"/>
      <c r="T185" s="64"/>
      <c r="U185" s="64"/>
      <c r="V185" s="64"/>
      <c r="W185" s="64"/>
      <c r="X185" s="64"/>
      <c r="Y185" s="64"/>
    </row>
    <row r="186" spans="1:25" x14ac:dyDescent="0.25">
      <c r="A186" s="55" t="s">
        <v>309</v>
      </c>
      <c r="B186" s="56"/>
      <c r="C186" s="57" t="s">
        <v>310</v>
      </c>
      <c r="D186" s="57" t="s">
        <v>310</v>
      </c>
      <c r="E186" s="58">
        <v>4.8500000000000001E-2</v>
      </c>
      <c r="F186" s="59" t="s">
        <v>821</v>
      </c>
      <c r="G186" s="60">
        <v>0.01</v>
      </c>
      <c r="H186" s="60">
        <v>2.5000000000000001E-3</v>
      </c>
      <c r="I186" s="60"/>
      <c r="J186" s="60"/>
      <c r="K186" s="60"/>
      <c r="L186" s="60">
        <v>2.5000000000000001E-3</v>
      </c>
      <c r="M186" s="60"/>
      <c r="N186" s="60"/>
      <c r="O186" s="60"/>
      <c r="P186" s="60"/>
      <c r="Q186" s="60"/>
      <c r="R186" s="60"/>
      <c r="S186" s="60"/>
      <c r="T186" s="60"/>
      <c r="U186" s="60"/>
      <c r="V186" s="60"/>
      <c r="W186" s="60"/>
      <c r="X186" s="101"/>
      <c r="Y186" s="61">
        <v>6.3500000000000001E-2</v>
      </c>
    </row>
    <row r="187" spans="1:25" x14ac:dyDescent="0.25">
      <c r="A187" s="55" t="s">
        <v>311</v>
      </c>
      <c r="B187" s="56"/>
      <c r="C187" s="57" t="s">
        <v>312</v>
      </c>
      <c r="D187" s="57" t="s">
        <v>310</v>
      </c>
      <c r="E187" s="58">
        <v>4.8500000000000001E-2</v>
      </c>
      <c r="F187" s="59" t="s">
        <v>821</v>
      </c>
      <c r="G187" s="60">
        <v>0.01</v>
      </c>
      <c r="H187" s="60">
        <v>2.5000000000000001E-3</v>
      </c>
      <c r="I187" s="60"/>
      <c r="J187" s="60"/>
      <c r="K187" s="60"/>
      <c r="L187" s="60">
        <v>2.5000000000000001E-3</v>
      </c>
      <c r="M187" s="60"/>
      <c r="N187" s="60"/>
      <c r="O187" s="60"/>
      <c r="P187" s="60"/>
      <c r="Q187" s="60"/>
      <c r="R187" s="60"/>
      <c r="S187" s="60"/>
      <c r="T187" s="60"/>
      <c r="U187" s="60"/>
      <c r="V187" s="60"/>
      <c r="W187" s="60"/>
      <c r="X187" s="101"/>
      <c r="Y187" s="61">
        <v>6.3500000000000001E-2</v>
      </c>
    </row>
    <row r="188" spans="1:25" x14ac:dyDescent="0.25">
      <c r="A188" s="55" t="s">
        <v>313</v>
      </c>
      <c r="B188" s="56"/>
      <c r="C188" s="57" t="s">
        <v>314</v>
      </c>
      <c r="D188" s="57" t="s">
        <v>310</v>
      </c>
      <c r="E188" s="58">
        <v>4.8500000000000001E-2</v>
      </c>
      <c r="F188" s="59" t="s">
        <v>821</v>
      </c>
      <c r="G188" s="60">
        <v>0.01</v>
      </c>
      <c r="H188" s="60">
        <v>2.5000000000000001E-3</v>
      </c>
      <c r="I188" s="60"/>
      <c r="J188" s="60"/>
      <c r="K188" s="60"/>
      <c r="L188" s="60">
        <v>2.5000000000000001E-3</v>
      </c>
      <c r="M188" s="60"/>
      <c r="N188" s="60"/>
      <c r="O188" s="60"/>
      <c r="P188" s="60"/>
      <c r="Q188" s="60"/>
      <c r="R188" s="60"/>
      <c r="S188" s="60"/>
      <c r="T188" s="60"/>
      <c r="U188" s="60"/>
      <c r="V188" s="60"/>
      <c r="W188" s="60"/>
      <c r="X188" s="101"/>
      <c r="Y188" s="61">
        <v>6.3500000000000001E-2</v>
      </c>
    </row>
    <row r="189" spans="1:25" x14ac:dyDescent="0.25">
      <c r="A189" s="55" t="s">
        <v>315</v>
      </c>
      <c r="B189" s="56"/>
      <c r="C189" s="57" t="s">
        <v>316</v>
      </c>
      <c r="D189" s="57" t="s">
        <v>310</v>
      </c>
      <c r="E189" s="58">
        <v>4.8500000000000001E-2</v>
      </c>
      <c r="F189" s="59" t="s">
        <v>821</v>
      </c>
      <c r="G189" s="60">
        <v>0.01</v>
      </c>
      <c r="H189" s="60">
        <v>2.5000000000000001E-3</v>
      </c>
      <c r="I189" s="60"/>
      <c r="J189" s="60"/>
      <c r="K189" s="60"/>
      <c r="L189" s="60">
        <v>2.5000000000000001E-3</v>
      </c>
      <c r="M189" s="60"/>
      <c r="N189" s="60"/>
      <c r="O189" s="60"/>
      <c r="P189" s="60"/>
      <c r="Q189" s="60"/>
      <c r="R189" s="60"/>
      <c r="S189" s="60"/>
      <c r="T189" s="60"/>
      <c r="U189" s="60"/>
      <c r="V189" s="60"/>
      <c r="W189" s="60"/>
      <c r="X189" s="101"/>
      <c r="Y189" s="61">
        <v>6.3500000000000001E-2</v>
      </c>
    </row>
    <row r="190" spans="1:25" x14ac:dyDescent="0.25">
      <c r="A190" s="55" t="s">
        <v>317</v>
      </c>
      <c r="B190" s="56"/>
      <c r="C190" s="57" t="s">
        <v>318</v>
      </c>
      <c r="D190" s="57" t="s">
        <v>310</v>
      </c>
      <c r="E190" s="58">
        <v>4.8500000000000001E-2</v>
      </c>
      <c r="F190" s="59" t="s">
        <v>821</v>
      </c>
      <c r="G190" s="60">
        <v>0.01</v>
      </c>
      <c r="H190" s="60">
        <v>2.5000000000000001E-3</v>
      </c>
      <c r="I190" s="60"/>
      <c r="J190" s="60"/>
      <c r="K190" s="60"/>
      <c r="L190" s="60">
        <v>2.5000000000000001E-3</v>
      </c>
      <c r="M190" s="60"/>
      <c r="N190" s="60"/>
      <c r="O190" s="60"/>
      <c r="P190" s="60"/>
      <c r="Q190" s="60"/>
      <c r="R190" s="60"/>
      <c r="S190" s="60"/>
      <c r="T190" s="60"/>
      <c r="U190" s="60"/>
      <c r="V190" s="60"/>
      <c r="W190" s="60"/>
      <c r="X190" s="101"/>
      <c r="Y190" s="61">
        <v>6.3500000000000001E-2</v>
      </c>
    </row>
    <row r="191" spans="1:25" ht="6" customHeight="1" x14ac:dyDescent="0.25">
      <c r="A191" s="62"/>
      <c r="B191" s="63"/>
      <c r="C191" s="63"/>
      <c r="D191" s="63"/>
      <c r="E191" s="64"/>
      <c r="F191" s="64" t="s">
        <v>2</v>
      </c>
      <c r="G191" s="64"/>
      <c r="H191" s="64"/>
      <c r="I191" s="64"/>
      <c r="J191" s="64"/>
      <c r="K191" s="64"/>
      <c r="L191" s="64"/>
      <c r="M191" s="64"/>
      <c r="N191" s="64"/>
      <c r="O191" s="64"/>
      <c r="P191" s="64"/>
      <c r="Q191" s="64"/>
      <c r="R191" s="64"/>
      <c r="S191" s="64"/>
      <c r="T191" s="64"/>
      <c r="U191" s="64"/>
      <c r="V191" s="64"/>
      <c r="W191" s="64"/>
      <c r="X191" s="64"/>
      <c r="Y191" s="64"/>
    </row>
    <row r="192" spans="1:25" x14ac:dyDescent="0.25">
      <c r="A192" s="55" t="s">
        <v>319</v>
      </c>
      <c r="B192" s="56"/>
      <c r="C192" s="57" t="s">
        <v>320</v>
      </c>
      <c r="D192" s="57" t="s">
        <v>320</v>
      </c>
      <c r="E192" s="58">
        <v>4.8500000000000001E-2</v>
      </c>
      <c r="F192" s="59" t="s">
        <v>821</v>
      </c>
      <c r="G192" s="60">
        <v>0.01</v>
      </c>
      <c r="H192" s="60">
        <v>2.5000000000000001E-3</v>
      </c>
      <c r="I192" s="60"/>
      <c r="J192" s="60"/>
      <c r="K192" s="60">
        <v>3.0000000000000001E-3</v>
      </c>
      <c r="L192" s="60"/>
      <c r="M192" s="60"/>
      <c r="N192" s="60"/>
      <c r="O192" s="60">
        <v>2.5000000000000001E-3</v>
      </c>
      <c r="P192" s="60"/>
      <c r="Q192" s="60"/>
      <c r="R192" s="60"/>
      <c r="S192" s="60"/>
      <c r="T192" s="60"/>
      <c r="U192" s="60"/>
      <c r="V192" s="60"/>
      <c r="W192" s="60"/>
      <c r="X192" s="101"/>
      <c r="Y192" s="61">
        <v>6.6500000000000004E-2</v>
      </c>
    </row>
    <row r="193" spans="1:25" x14ac:dyDescent="0.25">
      <c r="A193" s="55" t="s">
        <v>321</v>
      </c>
      <c r="B193" s="56"/>
      <c r="C193" s="57" t="s">
        <v>322</v>
      </c>
      <c r="D193" s="57" t="s">
        <v>322</v>
      </c>
      <c r="E193" s="58">
        <v>4.8500000000000001E-2</v>
      </c>
      <c r="F193" s="59" t="s">
        <v>821</v>
      </c>
      <c r="G193" s="60">
        <v>0.01</v>
      </c>
      <c r="H193" s="60">
        <v>2.5000000000000001E-3</v>
      </c>
      <c r="I193" s="60"/>
      <c r="J193" s="60"/>
      <c r="K193" s="60">
        <v>3.0000000000000001E-3</v>
      </c>
      <c r="L193" s="60"/>
      <c r="M193" s="60"/>
      <c r="N193" s="60"/>
      <c r="O193" s="60">
        <v>2.5000000000000001E-3</v>
      </c>
      <c r="P193" s="60"/>
      <c r="Q193" s="60"/>
      <c r="R193" s="60"/>
      <c r="S193" s="60"/>
      <c r="T193" s="60"/>
      <c r="U193" s="60"/>
      <c r="V193" s="60">
        <v>1.6E-2</v>
      </c>
      <c r="W193" s="60"/>
      <c r="X193" s="101"/>
      <c r="Y193" s="61">
        <v>8.2500000000000004E-2</v>
      </c>
    </row>
    <row r="194" spans="1:25" x14ac:dyDescent="0.25">
      <c r="A194" s="55" t="s">
        <v>323</v>
      </c>
      <c r="B194" s="56"/>
      <c r="C194" s="57" t="s">
        <v>324</v>
      </c>
      <c r="D194" s="57" t="s">
        <v>320</v>
      </c>
      <c r="E194" s="58">
        <v>4.8500000000000001E-2</v>
      </c>
      <c r="F194" s="59" t="s">
        <v>821</v>
      </c>
      <c r="G194" s="60">
        <v>0.01</v>
      </c>
      <c r="H194" s="60">
        <v>2.5000000000000001E-3</v>
      </c>
      <c r="I194" s="60"/>
      <c r="J194" s="60"/>
      <c r="K194" s="60">
        <v>3.0000000000000001E-3</v>
      </c>
      <c r="L194" s="60"/>
      <c r="M194" s="60"/>
      <c r="N194" s="60"/>
      <c r="O194" s="60">
        <v>2.5000000000000001E-3</v>
      </c>
      <c r="P194" s="60"/>
      <c r="Q194" s="60"/>
      <c r="R194" s="60"/>
      <c r="S194" s="60"/>
      <c r="T194" s="60"/>
      <c r="U194" s="60"/>
      <c r="V194" s="60"/>
      <c r="W194" s="60"/>
      <c r="X194" s="101"/>
      <c r="Y194" s="61">
        <v>6.6500000000000004E-2</v>
      </c>
    </row>
    <row r="195" spans="1:25" x14ac:dyDescent="0.25">
      <c r="A195" s="55" t="s">
        <v>325</v>
      </c>
      <c r="B195" s="56"/>
      <c r="C195" s="57" t="s">
        <v>326</v>
      </c>
      <c r="D195" s="57" t="s">
        <v>320</v>
      </c>
      <c r="E195" s="58">
        <v>4.8500000000000001E-2</v>
      </c>
      <c r="F195" s="59" t="s">
        <v>821</v>
      </c>
      <c r="G195" s="60">
        <v>0.01</v>
      </c>
      <c r="H195" s="60">
        <v>2.5000000000000001E-3</v>
      </c>
      <c r="I195" s="60"/>
      <c r="J195" s="60"/>
      <c r="K195" s="60">
        <v>3.0000000000000001E-3</v>
      </c>
      <c r="L195" s="60"/>
      <c r="M195" s="60"/>
      <c r="N195" s="60"/>
      <c r="O195" s="60">
        <v>2.5000000000000001E-3</v>
      </c>
      <c r="P195" s="60"/>
      <c r="Q195" s="60"/>
      <c r="R195" s="60"/>
      <c r="S195" s="60"/>
      <c r="T195" s="60"/>
      <c r="U195" s="60"/>
      <c r="V195" s="60"/>
      <c r="W195" s="60"/>
      <c r="X195" s="101"/>
      <c r="Y195" s="61">
        <v>6.6500000000000004E-2</v>
      </c>
    </row>
    <row r="196" spans="1:25" x14ac:dyDescent="0.25">
      <c r="A196" s="55" t="s">
        <v>327</v>
      </c>
      <c r="B196" s="56"/>
      <c r="C196" s="57" t="s">
        <v>328</v>
      </c>
      <c r="D196" s="57" t="s">
        <v>320</v>
      </c>
      <c r="E196" s="58">
        <v>4.8500000000000001E-2</v>
      </c>
      <c r="F196" s="59" t="s">
        <v>821</v>
      </c>
      <c r="G196" s="60">
        <v>0.01</v>
      </c>
      <c r="H196" s="60">
        <v>2.5000000000000001E-3</v>
      </c>
      <c r="I196" s="60"/>
      <c r="J196" s="60"/>
      <c r="K196" s="60">
        <v>3.0000000000000001E-3</v>
      </c>
      <c r="L196" s="60"/>
      <c r="M196" s="60"/>
      <c r="N196" s="60"/>
      <c r="O196" s="60">
        <v>2.5000000000000001E-3</v>
      </c>
      <c r="P196" s="60"/>
      <c r="Q196" s="60"/>
      <c r="R196" s="60"/>
      <c r="S196" s="60"/>
      <c r="T196" s="60"/>
      <c r="U196" s="60"/>
      <c r="V196" s="60"/>
      <c r="W196" s="60"/>
      <c r="X196" s="101"/>
      <c r="Y196" s="61">
        <v>6.6500000000000004E-2</v>
      </c>
    </row>
    <row r="197" spans="1:25" ht="6" customHeight="1" x14ac:dyDescent="0.25">
      <c r="A197" s="62"/>
      <c r="B197" s="63"/>
      <c r="C197" s="63"/>
      <c r="D197" s="63"/>
      <c r="E197" s="64"/>
      <c r="F197" s="64" t="s">
        <v>2</v>
      </c>
      <c r="G197" s="64"/>
      <c r="H197" s="64"/>
      <c r="I197" s="64"/>
      <c r="J197" s="64"/>
      <c r="K197" s="64"/>
      <c r="L197" s="64"/>
      <c r="M197" s="64"/>
      <c r="N197" s="64"/>
      <c r="O197" s="64"/>
      <c r="P197" s="64"/>
      <c r="Q197" s="64"/>
      <c r="R197" s="64"/>
      <c r="S197" s="64"/>
      <c r="T197" s="64"/>
      <c r="U197" s="64"/>
      <c r="V197" s="64"/>
      <c r="W197" s="64"/>
      <c r="X197" s="64"/>
      <c r="Y197" s="64"/>
    </row>
    <row r="198" spans="1:25" x14ac:dyDescent="0.25">
      <c r="A198" s="55" t="s">
        <v>329</v>
      </c>
      <c r="B198" s="56"/>
      <c r="C198" s="57" t="s">
        <v>330</v>
      </c>
      <c r="D198" s="57" t="s">
        <v>330</v>
      </c>
      <c r="E198" s="58">
        <v>4.8500000000000001E-2</v>
      </c>
      <c r="F198" s="59" t="s">
        <v>821</v>
      </c>
      <c r="G198" s="60">
        <v>0.01</v>
      </c>
      <c r="H198" s="60">
        <v>2.5000000000000001E-3</v>
      </c>
      <c r="I198" s="60">
        <v>3.0000000000000001E-3</v>
      </c>
      <c r="J198" s="60">
        <v>2.5000000000000001E-3</v>
      </c>
      <c r="K198" s="60"/>
      <c r="L198" s="60">
        <v>2.5000000000000001E-3</v>
      </c>
      <c r="M198" s="60"/>
      <c r="N198" s="60"/>
      <c r="O198" s="60">
        <v>2.5000000000000001E-3</v>
      </c>
      <c r="P198" s="60">
        <v>2E-3</v>
      </c>
      <c r="Q198" s="60"/>
      <c r="R198" s="60"/>
      <c r="S198" s="60">
        <v>1E-3</v>
      </c>
      <c r="T198" s="60"/>
      <c r="U198" s="60"/>
      <c r="V198" s="60"/>
      <c r="W198" s="60"/>
      <c r="X198" s="101"/>
      <c r="Y198" s="61">
        <v>7.4500000000000011E-2</v>
      </c>
    </row>
    <row r="199" spans="1:25" x14ac:dyDescent="0.25">
      <c r="A199" s="55" t="s">
        <v>331</v>
      </c>
      <c r="B199" s="56"/>
      <c r="C199" s="57" t="s">
        <v>332</v>
      </c>
      <c r="D199" s="57" t="s">
        <v>332</v>
      </c>
      <c r="E199" s="58">
        <v>4.8500000000000001E-2</v>
      </c>
      <c r="F199" s="59" t="s">
        <v>821</v>
      </c>
      <c r="G199" s="60">
        <v>0.01</v>
      </c>
      <c r="H199" s="60">
        <v>2.5000000000000001E-3</v>
      </c>
      <c r="I199" s="60">
        <v>3.0000000000000001E-3</v>
      </c>
      <c r="J199" s="60">
        <v>2.5000000000000001E-3</v>
      </c>
      <c r="K199" s="60"/>
      <c r="L199" s="60">
        <v>2.5000000000000001E-3</v>
      </c>
      <c r="M199" s="60"/>
      <c r="N199" s="60"/>
      <c r="O199" s="60">
        <v>2.5000000000000001E-3</v>
      </c>
      <c r="P199" s="60">
        <v>2E-3</v>
      </c>
      <c r="Q199" s="60"/>
      <c r="R199" s="60"/>
      <c r="S199" s="60">
        <v>1E-3</v>
      </c>
      <c r="T199" s="60"/>
      <c r="U199" s="60"/>
      <c r="V199" s="60">
        <v>1.6E-2</v>
      </c>
      <c r="W199" s="60"/>
      <c r="X199" s="101"/>
      <c r="Y199" s="61">
        <v>9.0500000000000011E-2</v>
      </c>
    </row>
    <row r="200" spans="1:25" x14ac:dyDescent="0.25">
      <c r="A200" s="55" t="s">
        <v>1346</v>
      </c>
      <c r="B200" s="56"/>
      <c r="C200" s="57" t="s">
        <v>1347</v>
      </c>
      <c r="D200" s="57" t="s">
        <v>1347</v>
      </c>
      <c r="E200" s="58">
        <v>4.8500000000000001E-2</v>
      </c>
      <c r="F200" s="59" t="s">
        <v>821</v>
      </c>
      <c r="G200" s="60">
        <v>0.01</v>
      </c>
      <c r="H200" s="60">
        <v>2.5000000000000001E-3</v>
      </c>
      <c r="I200" s="60">
        <v>3.0000000000000001E-3</v>
      </c>
      <c r="J200" s="60">
        <v>2.5000000000000001E-3</v>
      </c>
      <c r="K200" s="60"/>
      <c r="L200" s="60">
        <v>2.5000000000000001E-3</v>
      </c>
      <c r="M200" s="60"/>
      <c r="N200" s="60"/>
      <c r="O200" s="60">
        <v>2.5000000000000001E-3</v>
      </c>
      <c r="P200" s="60">
        <v>2E-3</v>
      </c>
      <c r="Q200" s="60"/>
      <c r="R200" s="60"/>
      <c r="S200" s="60">
        <v>1E-3</v>
      </c>
      <c r="T200" s="60"/>
      <c r="U200" s="60"/>
      <c r="V200" s="60">
        <v>1.0999999999999999E-2</v>
      </c>
      <c r="W200" s="60"/>
      <c r="X200" s="101"/>
      <c r="Y200" s="61">
        <v>8.5500000000000007E-2</v>
      </c>
    </row>
    <row r="201" spans="1:25" x14ac:dyDescent="0.25">
      <c r="A201" s="55" t="s">
        <v>333</v>
      </c>
      <c r="B201" s="56"/>
      <c r="C201" s="66" t="s">
        <v>334</v>
      </c>
      <c r="D201" s="57" t="s">
        <v>330</v>
      </c>
      <c r="E201" s="58">
        <v>4.8500000000000001E-2</v>
      </c>
      <c r="F201" s="59" t="s">
        <v>821</v>
      </c>
      <c r="G201" s="60">
        <v>0.01</v>
      </c>
      <c r="H201" s="60">
        <v>2.5000000000000001E-3</v>
      </c>
      <c r="I201" s="60">
        <v>3.0000000000000001E-3</v>
      </c>
      <c r="J201" s="60">
        <v>2.5000000000000001E-3</v>
      </c>
      <c r="K201" s="60"/>
      <c r="L201" s="60">
        <v>2.5000000000000001E-3</v>
      </c>
      <c r="M201" s="60"/>
      <c r="N201" s="60"/>
      <c r="O201" s="60">
        <v>2.5000000000000001E-3</v>
      </c>
      <c r="P201" s="60">
        <v>2E-3</v>
      </c>
      <c r="Q201" s="60"/>
      <c r="R201" s="60"/>
      <c r="S201" s="60">
        <v>1E-3</v>
      </c>
      <c r="T201" s="60"/>
      <c r="U201" s="60"/>
      <c r="V201" s="60"/>
      <c r="W201" s="60"/>
      <c r="X201" s="101"/>
      <c r="Y201" s="61">
        <v>7.4500000000000011E-2</v>
      </c>
    </row>
    <row r="202" spans="1:25" x14ac:dyDescent="0.25">
      <c r="A202" s="55" t="s">
        <v>687</v>
      </c>
      <c r="B202" s="56"/>
      <c r="C202" s="66" t="s">
        <v>688</v>
      </c>
      <c r="D202" s="57" t="s">
        <v>330</v>
      </c>
      <c r="E202" s="58">
        <v>4.8500000000000001E-2</v>
      </c>
      <c r="F202" s="59" t="s">
        <v>821</v>
      </c>
      <c r="G202" s="60">
        <v>0.01</v>
      </c>
      <c r="H202" s="60">
        <v>2.5000000000000001E-3</v>
      </c>
      <c r="I202" s="60">
        <v>3.0000000000000001E-3</v>
      </c>
      <c r="J202" s="60">
        <v>2.5000000000000001E-3</v>
      </c>
      <c r="K202" s="60"/>
      <c r="L202" s="60">
        <v>2.5000000000000001E-3</v>
      </c>
      <c r="M202" s="60"/>
      <c r="N202" s="60"/>
      <c r="O202" s="60">
        <v>2.5000000000000001E-3</v>
      </c>
      <c r="P202" s="60">
        <v>2E-3</v>
      </c>
      <c r="Q202" s="60"/>
      <c r="R202" s="60"/>
      <c r="S202" s="60">
        <v>1E-3</v>
      </c>
      <c r="T202" s="60"/>
      <c r="U202" s="60"/>
      <c r="V202" s="60"/>
      <c r="W202" s="60"/>
      <c r="X202" s="101"/>
      <c r="Y202" s="61">
        <v>7.4500000000000011E-2</v>
      </c>
    </row>
    <row r="203" spans="1:25" x14ac:dyDescent="0.25">
      <c r="A203" s="55" t="s">
        <v>335</v>
      </c>
      <c r="B203" s="56"/>
      <c r="C203" s="57" t="s">
        <v>336</v>
      </c>
      <c r="D203" s="57" t="s">
        <v>330</v>
      </c>
      <c r="E203" s="58">
        <v>4.8500000000000001E-2</v>
      </c>
      <c r="F203" s="59" t="s">
        <v>821</v>
      </c>
      <c r="G203" s="60">
        <v>0.01</v>
      </c>
      <c r="H203" s="60">
        <v>2.5000000000000001E-3</v>
      </c>
      <c r="I203" s="60">
        <v>3.0000000000000001E-3</v>
      </c>
      <c r="J203" s="60">
        <v>2.5000000000000001E-3</v>
      </c>
      <c r="K203" s="60"/>
      <c r="L203" s="60">
        <v>2.5000000000000001E-3</v>
      </c>
      <c r="M203" s="60"/>
      <c r="N203" s="60"/>
      <c r="O203" s="60">
        <v>2.5000000000000001E-3</v>
      </c>
      <c r="P203" s="60">
        <v>2E-3</v>
      </c>
      <c r="Q203" s="60"/>
      <c r="R203" s="60"/>
      <c r="S203" s="60">
        <v>1E-3</v>
      </c>
      <c r="T203" s="60"/>
      <c r="U203" s="60"/>
      <c r="V203" s="60"/>
      <c r="W203" s="60"/>
      <c r="X203" s="101"/>
      <c r="Y203" s="61">
        <v>7.4500000000000011E-2</v>
      </c>
    </row>
    <row r="204" spans="1:25" x14ac:dyDescent="0.25">
      <c r="A204" s="55" t="s">
        <v>14</v>
      </c>
      <c r="B204" s="56"/>
      <c r="C204" s="66" t="s">
        <v>15</v>
      </c>
      <c r="D204" s="57" t="s">
        <v>330</v>
      </c>
      <c r="E204" s="58">
        <v>4.8500000000000001E-2</v>
      </c>
      <c r="F204" s="59" t="s">
        <v>821</v>
      </c>
      <c r="G204" s="60">
        <v>0.01</v>
      </c>
      <c r="H204" s="60">
        <v>2.5000000000000001E-3</v>
      </c>
      <c r="I204" s="60">
        <v>3.0000000000000001E-3</v>
      </c>
      <c r="J204" s="60">
        <v>2.5000000000000001E-3</v>
      </c>
      <c r="K204" s="60"/>
      <c r="L204" s="60">
        <v>2.5000000000000001E-3</v>
      </c>
      <c r="M204" s="60"/>
      <c r="N204" s="60"/>
      <c r="O204" s="60">
        <v>2.5000000000000001E-3</v>
      </c>
      <c r="P204" s="60">
        <v>2E-3</v>
      </c>
      <c r="Q204" s="60"/>
      <c r="R204" s="60"/>
      <c r="S204" s="60">
        <v>1E-3</v>
      </c>
      <c r="T204" s="60"/>
      <c r="U204" s="60"/>
      <c r="V204" s="60"/>
      <c r="W204" s="60"/>
      <c r="X204" s="101"/>
      <c r="Y204" s="61">
        <v>7.4500000000000011E-2</v>
      </c>
    </row>
    <row r="205" spans="1:25" x14ac:dyDescent="0.25">
      <c r="A205" s="67" t="s">
        <v>668</v>
      </c>
      <c r="B205" s="65"/>
      <c r="C205" s="66" t="s">
        <v>681</v>
      </c>
      <c r="D205" s="57" t="s">
        <v>330</v>
      </c>
      <c r="E205" s="58">
        <v>4.8500000000000001E-2</v>
      </c>
      <c r="F205" s="59" t="s">
        <v>821</v>
      </c>
      <c r="G205" s="60">
        <v>0.01</v>
      </c>
      <c r="H205" s="60">
        <v>2.5000000000000001E-3</v>
      </c>
      <c r="I205" s="60">
        <v>3.0000000000000001E-3</v>
      </c>
      <c r="J205" s="60">
        <v>2.5000000000000001E-3</v>
      </c>
      <c r="K205" s="60"/>
      <c r="L205" s="60">
        <v>2.5000000000000001E-3</v>
      </c>
      <c r="M205" s="60"/>
      <c r="N205" s="60"/>
      <c r="O205" s="60">
        <v>2.5000000000000001E-3</v>
      </c>
      <c r="P205" s="60">
        <v>2E-3</v>
      </c>
      <c r="Q205" s="60"/>
      <c r="R205" s="60"/>
      <c r="S205" s="60">
        <v>1E-3</v>
      </c>
      <c r="T205" s="60"/>
      <c r="U205" s="60"/>
      <c r="V205" s="60"/>
      <c r="W205" s="60"/>
      <c r="X205" s="101"/>
      <c r="Y205" s="61">
        <v>7.4500000000000011E-2</v>
      </c>
    </row>
    <row r="206" spans="1:25" x14ac:dyDescent="0.25">
      <c r="A206" s="55" t="s">
        <v>337</v>
      </c>
      <c r="B206" s="56"/>
      <c r="C206" s="57" t="s">
        <v>338</v>
      </c>
      <c r="D206" s="57" t="s">
        <v>330</v>
      </c>
      <c r="E206" s="58">
        <v>4.8500000000000001E-2</v>
      </c>
      <c r="F206" s="59" t="s">
        <v>821</v>
      </c>
      <c r="G206" s="60">
        <v>0.01</v>
      </c>
      <c r="H206" s="60">
        <v>2.5000000000000001E-3</v>
      </c>
      <c r="I206" s="60">
        <v>3.0000000000000001E-3</v>
      </c>
      <c r="J206" s="60">
        <v>2.5000000000000001E-3</v>
      </c>
      <c r="K206" s="60"/>
      <c r="L206" s="60">
        <v>2.5000000000000001E-3</v>
      </c>
      <c r="M206" s="60"/>
      <c r="N206" s="60"/>
      <c r="O206" s="60">
        <v>2.5000000000000001E-3</v>
      </c>
      <c r="P206" s="60">
        <v>2E-3</v>
      </c>
      <c r="Q206" s="60"/>
      <c r="R206" s="60"/>
      <c r="S206" s="60">
        <v>1E-3</v>
      </c>
      <c r="T206" s="60"/>
      <c r="U206" s="60"/>
      <c r="V206" s="60"/>
      <c r="W206" s="60"/>
      <c r="X206" s="101"/>
      <c r="Y206" s="61">
        <v>7.4500000000000011E-2</v>
      </c>
    </row>
    <row r="207" spans="1:25" x14ac:dyDescent="0.25">
      <c r="A207" s="55" t="s">
        <v>1270</v>
      </c>
      <c r="B207" s="56"/>
      <c r="C207" s="57" t="s">
        <v>1271</v>
      </c>
      <c r="D207" s="57" t="s">
        <v>330</v>
      </c>
      <c r="E207" s="58">
        <v>4.8500000000000001E-2</v>
      </c>
      <c r="F207" s="59" t="s">
        <v>821</v>
      </c>
      <c r="G207" s="60">
        <v>0.01</v>
      </c>
      <c r="H207" s="60">
        <v>2.5000000000000001E-3</v>
      </c>
      <c r="I207" s="60">
        <v>3.0000000000000001E-3</v>
      </c>
      <c r="J207" s="60">
        <v>2.5000000000000001E-3</v>
      </c>
      <c r="K207" s="60"/>
      <c r="L207" s="60">
        <v>2.5000000000000001E-3</v>
      </c>
      <c r="M207" s="60"/>
      <c r="N207" s="60"/>
      <c r="O207" s="60">
        <v>2.5000000000000001E-3</v>
      </c>
      <c r="P207" s="60">
        <v>2E-3</v>
      </c>
      <c r="Q207" s="60"/>
      <c r="R207" s="60"/>
      <c r="S207" s="60">
        <v>1E-3</v>
      </c>
      <c r="T207" s="60"/>
      <c r="U207" s="60"/>
      <c r="V207" s="60"/>
      <c r="W207" s="60"/>
      <c r="X207" s="101"/>
      <c r="Y207" s="61">
        <v>7.4500000000000011E-2</v>
      </c>
    </row>
    <row r="208" spans="1:25" x14ac:dyDescent="0.25">
      <c r="A208" s="55" t="s">
        <v>339</v>
      </c>
      <c r="B208" s="56"/>
      <c r="C208" s="57" t="s">
        <v>340</v>
      </c>
      <c r="D208" s="57" t="s">
        <v>340</v>
      </c>
      <c r="E208" s="58">
        <v>4.8500000000000001E-2</v>
      </c>
      <c r="F208" s="59" t="s">
        <v>821</v>
      </c>
      <c r="G208" s="60">
        <v>0.01</v>
      </c>
      <c r="H208" s="60">
        <v>2.5000000000000001E-3</v>
      </c>
      <c r="I208" s="60">
        <v>3.0000000000000001E-3</v>
      </c>
      <c r="J208" s="60">
        <v>2.5000000000000001E-3</v>
      </c>
      <c r="K208" s="60"/>
      <c r="L208" s="60">
        <v>2.5000000000000001E-3</v>
      </c>
      <c r="M208" s="60"/>
      <c r="N208" s="60"/>
      <c r="O208" s="60">
        <v>2.5000000000000001E-3</v>
      </c>
      <c r="P208" s="60">
        <v>2E-3</v>
      </c>
      <c r="Q208" s="60"/>
      <c r="R208" s="60"/>
      <c r="S208" s="60">
        <v>1E-3</v>
      </c>
      <c r="T208" s="60"/>
      <c r="U208" s="60">
        <v>2E-3</v>
      </c>
      <c r="V208" s="60"/>
      <c r="W208" s="60"/>
      <c r="X208" s="101"/>
      <c r="Y208" s="61">
        <v>7.6500000000000012E-2</v>
      </c>
    </row>
    <row r="209" spans="1:25" x14ac:dyDescent="0.25">
      <c r="A209" s="55" t="s">
        <v>341</v>
      </c>
      <c r="B209" s="56"/>
      <c r="C209" s="57" t="s">
        <v>342</v>
      </c>
      <c r="D209" s="57" t="s">
        <v>330</v>
      </c>
      <c r="E209" s="58">
        <v>4.8500000000000001E-2</v>
      </c>
      <c r="F209" s="59" t="s">
        <v>821</v>
      </c>
      <c r="G209" s="60">
        <v>0.01</v>
      </c>
      <c r="H209" s="60">
        <v>2.5000000000000001E-3</v>
      </c>
      <c r="I209" s="60">
        <v>3.0000000000000001E-3</v>
      </c>
      <c r="J209" s="60">
        <v>2.5000000000000001E-3</v>
      </c>
      <c r="K209" s="60"/>
      <c r="L209" s="60">
        <v>2.5000000000000001E-3</v>
      </c>
      <c r="M209" s="60"/>
      <c r="N209" s="60"/>
      <c r="O209" s="60">
        <v>2.5000000000000001E-3</v>
      </c>
      <c r="P209" s="60">
        <v>2E-3</v>
      </c>
      <c r="Q209" s="60"/>
      <c r="R209" s="60"/>
      <c r="S209" s="60">
        <v>1E-3</v>
      </c>
      <c r="T209" s="60"/>
      <c r="U209" s="60"/>
      <c r="V209" s="60"/>
      <c r="W209" s="60"/>
      <c r="X209" s="101"/>
      <c r="Y209" s="61">
        <v>7.4500000000000011E-2</v>
      </c>
    </row>
    <row r="210" spans="1:25" x14ac:dyDescent="0.25">
      <c r="A210" s="55" t="s">
        <v>343</v>
      </c>
      <c r="B210" s="56"/>
      <c r="C210" s="57" t="s">
        <v>344</v>
      </c>
      <c r="D210" s="57" t="s">
        <v>344</v>
      </c>
      <c r="E210" s="58">
        <v>4.8500000000000001E-2</v>
      </c>
      <c r="F210" s="59" t="s">
        <v>821</v>
      </c>
      <c r="G210" s="60">
        <v>0.01</v>
      </c>
      <c r="H210" s="60">
        <v>2.5000000000000001E-3</v>
      </c>
      <c r="I210" s="60">
        <v>3.0000000000000001E-3</v>
      </c>
      <c r="J210" s="60">
        <v>2.5000000000000001E-3</v>
      </c>
      <c r="K210" s="60"/>
      <c r="L210" s="60">
        <v>2.5000000000000001E-3</v>
      </c>
      <c r="M210" s="60"/>
      <c r="N210" s="60"/>
      <c r="O210" s="60">
        <v>2.5000000000000001E-3</v>
      </c>
      <c r="P210" s="60">
        <v>2E-3</v>
      </c>
      <c r="Q210" s="60"/>
      <c r="R210" s="60"/>
      <c r="S210" s="60">
        <v>1E-3</v>
      </c>
      <c r="T210" s="60"/>
      <c r="U210" s="60"/>
      <c r="V210" s="60"/>
      <c r="W210" s="60">
        <v>5.0000000000000001E-3</v>
      </c>
      <c r="X210" s="101">
        <v>5.0000000000000001E-3</v>
      </c>
      <c r="Y210" s="61">
        <v>8.450000000000002E-2</v>
      </c>
    </row>
    <row r="211" spans="1:25" x14ac:dyDescent="0.25">
      <c r="A211" s="55" t="s">
        <v>345</v>
      </c>
      <c r="B211" s="56"/>
      <c r="C211" s="57" t="s">
        <v>346</v>
      </c>
      <c r="D211" s="57" t="s">
        <v>330</v>
      </c>
      <c r="E211" s="58">
        <v>4.8500000000000001E-2</v>
      </c>
      <c r="F211" s="59" t="s">
        <v>821</v>
      </c>
      <c r="G211" s="60">
        <v>0.01</v>
      </c>
      <c r="H211" s="60">
        <v>2.5000000000000001E-3</v>
      </c>
      <c r="I211" s="60">
        <v>3.0000000000000001E-3</v>
      </c>
      <c r="J211" s="60">
        <v>2.5000000000000001E-3</v>
      </c>
      <c r="K211" s="60"/>
      <c r="L211" s="60">
        <v>2.5000000000000001E-3</v>
      </c>
      <c r="M211" s="60"/>
      <c r="N211" s="60"/>
      <c r="O211" s="60">
        <v>2.5000000000000001E-3</v>
      </c>
      <c r="P211" s="60">
        <v>2E-3</v>
      </c>
      <c r="Q211" s="60"/>
      <c r="R211" s="60"/>
      <c r="S211" s="60">
        <v>1E-3</v>
      </c>
      <c r="T211" s="60"/>
      <c r="U211" s="60"/>
      <c r="V211" s="60"/>
      <c r="W211" s="60"/>
      <c r="X211" s="101"/>
      <c r="Y211" s="61">
        <v>7.4500000000000011E-2</v>
      </c>
    </row>
    <row r="212" spans="1:25" x14ac:dyDescent="0.25">
      <c r="A212" s="55" t="s">
        <v>347</v>
      </c>
      <c r="B212" s="56"/>
      <c r="C212" s="57" t="s">
        <v>348</v>
      </c>
      <c r="D212" s="57" t="s">
        <v>330</v>
      </c>
      <c r="E212" s="58">
        <v>4.8500000000000001E-2</v>
      </c>
      <c r="F212" s="59" t="s">
        <v>821</v>
      </c>
      <c r="G212" s="60">
        <v>0.01</v>
      </c>
      <c r="H212" s="60">
        <v>2.5000000000000001E-3</v>
      </c>
      <c r="I212" s="60">
        <v>3.0000000000000001E-3</v>
      </c>
      <c r="J212" s="60">
        <v>2.5000000000000001E-3</v>
      </c>
      <c r="K212" s="60"/>
      <c r="L212" s="60">
        <v>2.5000000000000001E-3</v>
      </c>
      <c r="M212" s="60"/>
      <c r="N212" s="60"/>
      <c r="O212" s="60">
        <v>2.5000000000000001E-3</v>
      </c>
      <c r="P212" s="60">
        <v>2E-3</v>
      </c>
      <c r="Q212" s="60"/>
      <c r="R212" s="60"/>
      <c r="S212" s="60">
        <v>1E-3</v>
      </c>
      <c r="T212" s="60"/>
      <c r="U212" s="60"/>
      <c r="V212" s="60"/>
      <c r="W212" s="60"/>
      <c r="X212" s="101"/>
      <c r="Y212" s="61">
        <v>7.4500000000000011E-2</v>
      </c>
    </row>
    <row r="213" spans="1:25" x14ac:dyDescent="0.25">
      <c r="A213" s="55" t="s">
        <v>349</v>
      </c>
      <c r="B213" s="56"/>
      <c r="C213" s="57" t="s">
        <v>350</v>
      </c>
      <c r="D213" s="57" t="s">
        <v>350</v>
      </c>
      <c r="E213" s="58">
        <v>4.8500000000000001E-2</v>
      </c>
      <c r="F213" s="59" t="s">
        <v>821</v>
      </c>
      <c r="G213" s="60">
        <v>0.01</v>
      </c>
      <c r="H213" s="60">
        <v>2.5000000000000001E-3</v>
      </c>
      <c r="I213" s="60">
        <v>3.0000000000000001E-3</v>
      </c>
      <c r="J213" s="60">
        <v>2.5000000000000001E-3</v>
      </c>
      <c r="K213" s="60"/>
      <c r="L213" s="60">
        <v>2.5000000000000001E-3</v>
      </c>
      <c r="M213" s="60"/>
      <c r="N213" s="60"/>
      <c r="O213" s="60">
        <v>2.5000000000000001E-3</v>
      </c>
      <c r="P213" s="60">
        <v>2E-3</v>
      </c>
      <c r="Q213" s="60"/>
      <c r="R213" s="60"/>
      <c r="S213" s="60">
        <v>1E-3</v>
      </c>
      <c r="T213" s="60"/>
      <c r="U213" s="60">
        <v>2E-3</v>
      </c>
      <c r="V213" s="60"/>
      <c r="W213" s="60"/>
      <c r="X213" s="101"/>
      <c r="Y213" s="61">
        <v>7.6500000000000012E-2</v>
      </c>
    </row>
    <row r="214" spans="1:25" x14ac:dyDescent="0.25">
      <c r="A214" s="67" t="s">
        <v>351</v>
      </c>
      <c r="B214" s="65"/>
      <c r="C214" s="66" t="s">
        <v>352</v>
      </c>
      <c r="D214" s="57" t="s">
        <v>330</v>
      </c>
      <c r="E214" s="58">
        <v>4.8500000000000001E-2</v>
      </c>
      <c r="F214" s="59" t="s">
        <v>821</v>
      </c>
      <c r="G214" s="60">
        <v>0.01</v>
      </c>
      <c r="H214" s="60">
        <v>2.5000000000000001E-3</v>
      </c>
      <c r="I214" s="60">
        <v>3.0000000000000001E-3</v>
      </c>
      <c r="J214" s="60">
        <v>2.5000000000000001E-3</v>
      </c>
      <c r="K214" s="60"/>
      <c r="L214" s="60">
        <v>2.5000000000000001E-3</v>
      </c>
      <c r="M214" s="60"/>
      <c r="N214" s="60"/>
      <c r="O214" s="60">
        <v>2.5000000000000001E-3</v>
      </c>
      <c r="P214" s="60">
        <v>2E-3</v>
      </c>
      <c r="Q214" s="60"/>
      <c r="R214" s="60"/>
      <c r="S214" s="60">
        <v>1E-3</v>
      </c>
      <c r="T214" s="60"/>
      <c r="U214" s="60"/>
      <c r="V214" s="60"/>
      <c r="W214" s="60"/>
      <c r="X214" s="101"/>
      <c r="Y214" s="61">
        <v>7.4500000000000011E-2</v>
      </c>
    </row>
    <row r="215" spans="1:25" x14ac:dyDescent="0.25">
      <c r="A215" s="55" t="s">
        <v>353</v>
      </c>
      <c r="B215" s="56"/>
      <c r="C215" s="57" t="s">
        <v>354</v>
      </c>
      <c r="D215" s="57" t="s">
        <v>330</v>
      </c>
      <c r="E215" s="58">
        <v>4.8500000000000001E-2</v>
      </c>
      <c r="F215" s="59" t="s">
        <v>821</v>
      </c>
      <c r="G215" s="60">
        <v>0.01</v>
      </c>
      <c r="H215" s="60">
        <v>2.5000000000000001E-3</v>
      </c>
      <c r="I215" s="60">
        <v>3.0000000000000001E-3</v>
      </c>
      <c r="J215" s="60">
        <v>2.5000000000000001E-3</v>
      </c>
      <c r="K215" s="60"/>
      <c r="L215" s="60">
        <v>2.5000000000000001E-3</v>
      </c>
      <c r="M215" s="60"/>
      <c r="N215" s="60"/>
      <c r="O215" s="60">
        <v>2.5000000000000001E-3</v>
      </c>
      <c r="P215" s="60">
        <v>2E-3</v>
      </c>
      <c r="Q215" s="60"/>
      <c r="R215" s="60"/>
      <c r="S215" s="60">
        <v>1E-3</v>
      </c>
      <c r="T215" s="60"/>
      <c r="U215" s="60"/>
      <c r="V215" s="60"/>
      <c r="W215" s="60"/>
      <c r="X215" s="101"/>
      <c r="Y215" s="61">
        <v>7.4500000000000011E-2</v>
      </c>
    </row>
    <row r="216" spans="1:25" x14ac:dyDescent="0.25">
      <c r="A216" s="55" t="s">
        <v>645</v>
      </c>
      <c r="B216" s="56"/>
      <c r="C216" s="57" t="s">
        <v>355</v>
      </c>
      <c r="D216" s="57" t="s">
        <v>330</v>
      </c>
      <c r="E216" s="58">
        <v>4.8500000000000001E-2</v>
      </c>
      <c r="F216" s="59" t="s">
        <v>821</v>
      </c>
      <c r="G216" s="60">
        <v>0.01</v>
      </c>
      <c r="H216" s="60">
        <v>2.5000000000000001E-3</v>
      </c>
      <c r="I216" s="60">
        <v>3.0000000000000001E-3</v>
      </c>
      <c r="J216" s="60">
        <v>2.5000000000000001E-3</v>
      </c>
      <c r="K216" s="60"/>
      <c r="L216" s="60">
        <v>2.5000000000000001E-3</v>
      </c>
      <c r="M216" s="60"/>
      <c r="N216" s="60"/>
      <c r="O216" s="60">
        <v>2.5000000000000001E-3</v>
      </c>
      <c r="P216" s="60">
        <v>2E-3</v>
      </c>
      <c r="Q216" s="60"/>
      <c r="R216" s="60"/>
      <c r="S216" s="60">
        <v>1E-3</v>
      </c>
      <c r="T216" s="60"/>
      <c r="U216" s="60"/>
      <c r="V216" s="60"/>
      <c r="W216" s="60"/>
      <c r="X216" s="101"/>
      <c r="Y216" s="61">
        <v>7.4500000000000011E-2</v>
      </c>
    </row>
    <row r="217" spans="1:25" x14ac:dyDescent="0.25">
      <c r="A217" s="67" t="s">
        <v>1194</v>
      </c>
      <c r="B217" s="56" t="s">
        <v>239</v>
      </c>
      <c r="C217" s="57" t="s">
        <v>753</v>
      </c>
      <c r="D217" s="57" t="s">
        <v>330</v>
      </c>
      <c r="E217" s="58">
        <v>4.8500000000000001E-2</v>
      </c>
      <c r="F217" s="59" t="s">
        <v>821</v>
      </c>
      <c r="G217" s="60">
        <v>0.01</v>
      </c>
      <c r="H217" s="60">
        <v>2.5000000000000001E-3</v>
      </c>
      <c r="I217" s="60">
        <v>3.0000000000000001E-3</v>
      </c>
      <c r="J217" s="60">
        <v>2.5000000000000001E-3</v>
      </c>
      <c r="K217" s="60"/>
      <c r="L217" s="60">
        <v>2.5000000000000001E-3</v>
      </c>
      <c r="M217" s="60"/>
      <c r="N217" s="60"/>
      <c r="O217" s="60">
        <v>2.5000000000000001E-3</v>
      </c>
      <c r="P217" s="60">
        <v>2E-3</v>
      </c>
      <c r="Q217" s="60"/>
      <c r="R217" s="60"/>
      <c r="S217" s="60">
        <v>1E-3</v>
      </c>
      <c r="T217" s="60"/>
      <c r="U217" s="60"/>
      <c r="V217" s="60"/>
      <c r="W217" s="60"/>
      <c r="X217" s="101"/>
      <c r="Y217" s="61">
        <v>7.4500000000000011E-2</v>
      </c>
    </row>
    <row r="218" spans="1:25" x14ac:dyDescent="0.25">
      <c r="A218" s="67" t="s">
        <v>1862</v>
      </c>
      <c r="B218" s="56" t="s">
        <v>239</v>
      </c>
      <c r="C218" s="57" t="s">
        <v>1844</v>
      </c>
      <c r="D218" s="57"/>
      <c r="E218" s="58">
        <v>4.8500000000000001E-2</v>
      </c>
      <c r="F218" s="59" t="s">
        <v>821</v>
      </c>
      <c r="G218" s="60">
        <v>0.01</v>
      </c>
      <c r="H218" s="60">
        <v>2.5000000000000001E-3</v>
      </c>
      <c r="I218" s="60">
        <v>3.0000000000000001E-3</v>
      </c>
      <c r="J218" s="60">
        <v>2.5000000000000001E-3</v>
      </c>
      <c r="K218" s="60"/>
      <c r="L218" s="60">
        <v>2.5000000000000001E-3</v>
      </c>
      <c r="M218" s="60"/>
      <c r="N218" s="60"/>
      <c r="O218" s="60">
        <v>2.5000000000000001E-3</v>
      </c>
      <c r="P218" s="60">
        <v>2E-3</v>
      </c>
      <c r="Q218" s="60"/>
      <c r="R218" s="60"/>
      <c r="S218" s="60">
        <v>1E-3</v>
      </c>
      <c r="T218" s="60"/>
      <c r="U218" s="60"/>
      <c r="V218" s="60">
        <v>1.6E-2</v>
      </c>
      <c r="W218" s="60">
        <v>5.0000000000000001E-3</v>
      </c>
      <c r="X218" s="101">
        <v>5.0000000000000001E-3</v>
      </c>
      <c r="Y218" s="61">
        <v>0.10050000000000002</v>
      </c>
    </row>
    <row r="219" spans="1:25" x14ac:dyDescent="0.25">
      <c r="A219" s="55" t="s">
        <v>1888</v>
      </c>
      <c r="B219" s="56" t="s">
        <v>239</v>
      </c>
      <c r="C219" s="57" t="s">
        <v>1887</v>
      </c>
      <c r="D219" s="57" t="s">
        <v>330</v>
      </c>
      <c r="E219" s="58">
        <v>4.8500000000000001E-2</v>
      </c>
      <c r="F219" s="59" t="s">
        <v>821</v>
      </c>
      <c r="G219" s="60">
        <v>0.01</v>
      </c>
      <c r="H219" s="60">
        <v>2.5000000000000001E-3</v>
      </c>
      <c r="I219" s="60">
        <v>3.0000000000000001E-3</v>
      </c>
      <c r="J219" s="60">
        <v>2.5000000000000001E-3</v>
      </c>
      <c r="K219" s="60"/>
      <c r="L219" s="60">
        <v>2.5000000000000001E-3</v>
      </c>
      <c r="M219" s="60"/>
      <c r="N219" s="60"/>
      <c r="O219" s="60">
        <v>2.5000000000000001E-3</v>
      </c>
      <c r="P219" s="60">
        <v>2E-3</v>
      </c>
      <c r="Q219" s="60"/>
      <c r="R219" s="60"/>
      <c r="S219" s="60">
        <v>1E-3</v>
      </c>
      <c r="T219" s="60"/>
      <c r="U219" s="60"/>
      <c r="V219" s="60"/>
      <c r="W219" s="60"/>
      <c r="X219" s="101"/>
      <c r="Y219" s="61">
        <v>7.4500000000000011E-2</v>
      </c>
    </row>
    <row r="220" spans="1:25" x14ac:dyDescent="0.25">
      <c r="A220" s="55" t="s">
        <v>1889</v>
      </c>
      <c r="B220" s="56" t="s">
        <v>239</v>
      </c>
      <c r="C220" s="66" t="s">
        <v>1890</v>
      </c>
      <c r="D220" s="57" t="s">
        <v>330</v>
      </c>
      <c r="E220" s="58">
        <v>4.8500000000000001E-2</v>
      </c>
      <c r="F220" s="59" t="s">
        <v>821</v>
      </c>
      <c r="G220" s="60">
        <v>0.01</v>
      </c>
      <c r="H220" s="60">
        <v>2.5000000000000001E-3</v>
      </c>
      <c r="I220" s="60">
        <v>3.0000000000000001E-3</v>
      </c>
      <c r="J220" s="60">
        <v>2.5000000000000001E-3</v>
      </c>
      <c r="K220" s="60"/>
      <c r="L220" s="60">
        <v>2.5000000000000001E-3</v>
      </c>
      <c r="M220" s="60"/>
      <c r="N220" s="60"/>
      <c r="O220" s="60">
        <v>2.5000000000000001E-3</v>
      </c>
      <c r="P220" s="60">
        <v>2E-3</v>
      </c>
      <c r="Q220" s="60"/>
      <c r="R220" s="60"/>
      <c r="S220" s="60">
        <v>1E-3</v>
      </c>
      <c r="T220" s="60"/>
      <c r="U220" s="60"/>
      <c r="V220" s="60"/>
      <c r="W220" s="60"/>
      <c r="X220" s="101"/>
      <c r="Y220" s="61">
        <v>7.4500000000000011E-2</v>
      </c>
    </row>
    <row r="221" spans="1:25" x14ac:dyDescent="0.25">
      <c r="A221" s="55" t="s">
        <v>1892</v>
      </c>
      <c r="B221" s="56" t="s">
        <v>239</v>
      </c>
      <c r="C221" s="66" t="s">
        <v>1891</v>
      </c>
      <c r="D221" s="57" t="s">
        <v>330</v>
      </c>
      <c r="E221" s="58">
        <v>4.8500000000000001E-2</v>
      </c>
      <c r="F221" s="59" t="s">
        <v>821</v>
      </c>
      <c r="G221" s="60">
        <v>0.01</v>
      </c>
      <c r="H221" s="60">
        <v>2.5000000000000001E-3</v>
      </c>
      <c r="I221" s="60">
        <v>3.0000000000000001E-3</v>
      </c>
      <c r="J221" s="60">
        <v>2.5000000000000001E-3</v>
      </c>
      <c r="K221" s="60"/>
      <c r="L221" s="60">
        <v>2.5000000000000001E-3</v>
      </c>
      <c r="M221" s="60"/>
      <c r="N221" s="60"/>
      <c r="O221" s="60">
        <v>2.5000000000000001E-3</v>
      </c>
      <c r="P221" s="60">
        <v>2E-3</v>
      </c>
      <c r="Q221" s="60"/>
      <c r="R221" s="60"/>
      <c r="S221" s="60">
        <v>1E-3</v>
      </c>
      <c r="T221" s="60"/>
      <c r="U221" s="60"/>
      <c r="V221" s="60"/>
      <c r="W221" s="60"/>
      <c r="X221" s="101"/>
      <c r="Y221" s="61">
        <v>7.4500000000000011E-2</v>
      </c>
    </row>
    <row r="222" spans="1:25" x14ac:dyDescent="0.25">
      <c r="A222" s="55" t="s">
        <v>1893</v>
      </c>
      <c r="B222" s="56" t="s">
        <v>239</v>
      </c>
      <c r="C222" s="57" t="s">
        <v>1894</v>
      </c>
      <c r="D222" s="57" t="s">
        <v>330</v>
      </c>
      <c r="E222" s="58">
        <v>4.8500000000000001E-2</v>
      </c>
      <c r="F222" s="59" t="s">
        <v>821</v>
      </c>
      <c r="G222" s="60">
        <v>0.01</v>
      </c>
      <c r="H222" s="60">
        <v>2.5000000000000001E-3</v>
      </c>
      <c r="I222" s="60">
        <v>3.0000000000000001E-3</v>
      </c>
      <c r="J222" s="60">
        <v>2.5000000000000001E-3</v>
      </c>
      <c r="K222" s="60"/>
      <c r="L222" s="60">
        <v>2.5000000000000001E-3</v>
      </c>
      <c r="M222" s="60"/>
      <c r="N222" s="60"/>
      <c r="O222" s="60">
        <v>2.5000000000000001E-3</v>
      </c>
      <c r="P222" s="60">
        <v>2E-3</v>
      </c>
      <c r="Q222" s="60"/>
      <c r="R222" s="60"/>
      <c r="S222" s="60">
        <v>1E-3</v>
      </c>
      <c r="T222" s="60"/>
      <c r="U222" s="60"/>
      <c r="V222" s="60"/>
      <c r="W222" s="60"/>
      <c r="X222" s="101"/>
      <c r="Y222" s="61">
        <v>7.4500000000000011E-2</v>
      </c>
    </row>
    <row r="223" spans="1:25" x14ac:dyDescent="0.25">
      <c r="A223" s="55" t="s">
        <v>1277</v>
      </c>
      <c r="B223" s="65"/>
      <c r="C223" s="57" t="s">
        <v>1272</v>
      </c>
      <c r="D223" s="57" t="s">
        <v>330</v>
      </c>
      <c r="E223" s="58">
        <v>4.8500000000000001E-2</v>
      </c>
      <c r="F223" s="59" t="s">
        <v>821</v>
      </c>
      <c r="G223" s="60">
        <v>0.01</v>
      </c>
      <c r="H223" s="60">
        <v>2.5000000000000001E-3</v>
      </c>
      <c r="I223" s="60">
        <v>3.0000000000000001E-3</v>
      </c>
      <c r="J223" s="60">
        <v>2.5000000000000001E-3</v>
      </c>
      <c r="K223" s="60"/>
      <c r="L223" s="60">
        <v>2.5000000000000001E-3</v>
      </c>
      <c r="M223" s="60"/>
      <c r="N223" s="60"/>
      <c r="O223" s="60">
        <v>2.5000000000000001E-3</v>
      </c>
      <c r="P223" s="60">
        <v>2E-3</v>
      </c>
      <c r="Q223" s="60"/>
      <c r="R223" s="60"/>
      <c r="S223" s="60">
        <v>1E-3</v>
      </c>
      <c r="T223" s="60"/>
      <c r="U223" s="60"/>
      <c r="V223" s="60"/>
      <c r="W223" s="60"/>
      <c r="X223" s="101"/>
      <c r="Y223" s="61">
        <v>7.4500000000000011E-2</v>
      </c>
    </row>
    <row r="224" spans="1:25" x14ac:dyDescent="0.25">
      <c r="A224" s="55" t="s">
        <v>1278</v>
      </c>
      <c r="B224" s="65"/>
      <c r="C224" s="57" t="s">
        <v>1273</v>
      </c>
      <c r="D224" s="57" t="s">
        <v>330</v>
      </c>
      <c r="E224" s="58">
        <v>4.8500000000000001E-2</v>
      </c>
      <c r="F224" s="59" t="s">
        <v>821</v>
      </c>
      <c r="G224" s="60">
        <v>0.01</v>
      </c>
      <c r="H224" s="60">
        <v>2.5000000000000001E-3</v>
      </c>
      <c r="I224" s="60">
        <v>3.0000000000000001E-3</v>
      </c>
      <c r="J224" s="60">
        <v>2.5000000000000001E-3</v>
      </c>
      <c r="K224" s="60"/>
      <c r="L224" s="60">
        <v>2.5000000000000001E-3</v>
      </c>
      <c r="M224" s="60"/>
      <c r="N224" s="60"/>
      <c r="O224" s="60">
        <v>2.5000000000000001E-3</v>
      </c>
      <c r="P224" s="60">
        <v>2E-3</v>
      </c>
      <c r="Q224" s="60"/>
      <c r="R224" s="60"/>
      <c r="S224" s="60">
        <v>1E-3</v>
      </c>
      <c r="T224" s="60"/>
      <c r="U224" s="60"/>
      <c r="V224" s="60"/>
      <c r="W224" s="60"/>
      <c r="X224" s="101"/>
      <c r="Y224" s="61">
        <v>7.4500000000000011E-2</v>
      </c>
    </row>
    <row r="225" spans="1:25" x14ac:dyDescent="0.25">
      <c r="A225" s="55" t="s">
        <v>1279</v>
      </c>
      <c r="B225" s="65"/>
      <c r="C225" s="57" t="s">
        <v>1274</v>
      </c>
      <c r="D225" s="57" t="s">
        <v>330</v>
      </c>
      <c r="E225" s="58">
        <v>4.8500000000000001E-2</v>
      </c>
      <c r="F225" s="59" t="s">
        <v>821</v>
      </c>
      <c r="G225" s="60">
        <v>0.01</v>
      </c>
      <c r="H225" s="60">
        <v>2.5000000000000001E-3</v>
      </c>
      <c r="I225" s="60">
        <v>3.0000000000000001E-3</v>
      </c>
      <c r="J225" s="60">
        <v>2.5000000000000001E-3</v>
      </c>
      <c r="K225" s="60"/>
      <c r="L225" s="60">
        <v>2.5000000000000001E-3</v>
      </c>
      <c r="M225" s="60"/>
      <c r="N225" s="60"/>
      <c r="O225" s="60">
        <v>2.5000000000000001E-3</v>
      </c>
      <c r="P225" s="60">
        <v>2E-3</v>
      </c>
      <c r="Q225" s="60"/>
      <c r="R225" s="60"/>
      <c r="S225" s="60">
        <v>1E-3</v>
      </c>
      <c r="T225" s="60"/>
      <c r="U225" s="60"/>
      <c r="V225" s="60"/>
      <c r="W225" s="60"/>
      <c r="X225" s="101"/>
      <c r="Y225" s="61">
        <v>7.4500000000000011E-2</v>
      </c>
    </row>
    <row r="226" spans="1:25" x14ac:dyDescent="0.25">
      <c r="A226" s="55" t="s">
        <v>1280</v>
      </c>
      <c r="B226" s="65"/>
      <c r="C226" s="57" t="s">
        <v>1275</v>
      </c>
      <c r="D226" s="57" t="s">
        <v>330</v>
      </c>
      <c r="E226" s="58">
        <v>4.8500000000000001E-2</v>
      </c>
      <c r="F226" s="59" t="s">
        <v>821</v>
      </c>
      <c r="G226" s="60">
        <v>0.01</v>
      </c>
      <c r="H226" s="60">
        <v>2.5000000000000001E-3</v>
      </c>
      <c r="I226" s="60">
        <v>3.0000000000000001E-3</v>
      </c>
      <c r="J226" s="60">
        <v>2.5000000000000001E-3</v>
      </c>
      <c r="K226" s="60"/>
      <c r="L226" s="60">
        <v>2.5000000000000001E-3</v>
      </c>
      <c r="M226" s="60"/>
      <c r="N226" s="60"/>
      <c r="O226" s="60">
        <v>2.5000000000000001E-3</v>
      </c>
      <c r="P226" s="60">
        <v>2E-3</v>
      </c>
      <c r="Q226" s="60"/>
      <c r="R226" s="60"/>
      <c r="S226" s="60">
        <v>1E-3</v>
      </c>
      <c r="T226" s="60"/>
      <c r="U226" s="60"/>
      <c r="V226" s="60"/>
      <c r="W226" s="60"/>
      <c r="X226" s="101"/>
      <c r="Y226" s="61">
        <v>7.4500000000000011E-2</v>
      </c>
    </row>
    <row r="227" spans="1:25" x14ac:dyDescent="0.25">
      <c r="A227" s="55" t="s">
        <v>1281</v>
      </c>
      <c r="B227" s="65"/>
      <c r="C227" s="57" t="s">
        <v>1276</v>
      </c>
      <c r="D227" s="57" t="s">
        <v>330</v>
      </c>
      <c r="E227" s="58">
        <v>4.8500000000000001E-2</v>
      </c>
      <c r="F227" s="59" t="s">
        <v>821</v>
      </c>
      <c r="G227" s="60">
        <v>0.01</v>
      </c>
      <c r="H227" s="60">
        <v>2.5000000000000001E-3</v>
      </c>
      <c r="I227" s="60">
        <v>3.0000000000000001E-3</v>
      </c>
      <c r="J227" s="60">
        <v>2.5000000000000001E-3</v>
      </c>
      <c r="K227" s="60"/>
      <c r="L227" s="60">
        <v>2.5000000000000001E-3</v>
      </c>
      <c r="M227" s="60"/>
      <c r="N227" s="60"/>
      <c r="O227" s="60">
        <v>2.5000000000000001E-3</v>
      </c>
      <c r="P227" s="60">
        <v>2E-3</v>
      </c>
      <c r="Q227" s="60"/>
      <c r="R227" s="60"/>
      <c r="S227" s="60">
        <v>1E-3</v>
      </c>
      <c r="T227" s="60"/>
      <c r="U227" s="60"/>
      <c r="V227" s="60"/>
      <c r="W227" s="60"/>
      <c r="X227" s="101"/>
      <c r="Y227" s="61">
        <v>7.4500000000000011E-2</v>
      </c>
    </row>
    <row r="228" spans="1:25" x14ac:dyDescent="0.25">
      <c r="A228" s="67" t="s">
        <v>1703</v>
      </c>
      <c r="B228" s="65" t="s">
        <v>239</v>
      </c>
      <c r="C228" s="57" t="s">
        <v>1699</v>
      </c>
      <c r="D228" s="57" t="s">
        <v>1699</v>
      </c>
      <c r="E228" s="58">
        <v>4.8500000000000001E-2</v>
      </c>
      <c r="F228" s="59" t="s">
        <v>821</v>
      </c>
      <c r="G228" s="60">
        <v>0.01</v>
      </c>
      <c r="H228" s="60">
        <v>2.5000000000000001E-3</v>
      </c>
      <c r="I228" s="60">
        <v>3.0000000000000001E-3</v>
      </c>
      <c r="J228" s="60">
        <v>2.5000000000000001E-3</v>
      </c>
      <c r="K228" s="60"/>
      <c r="L228" s="60">
        <v>2.5000000000000001E-3</v>
      </c>
      <c r="M228" s="60"/>
      <c r="N228" s="60"/>
      <c r="O228" s="60">
        <v>2.5000000000000001E-3</v>
      </c>
      <c r="P228" s="60">
        <v>2E-3</v>
      </c>
      <c r="Q228" s="60"/>
      <c r="R228" s="60"/>
      <c r="S228" s="60">
        <v>1E-3</v>
      </c>
      <c r="T228" s="60"/>
      <c r="U228" s="60"/>
      <c r="V228" s="60"/>
      <c r="W228" s="60">
        <v>5.0000000000000001E-3</v>
      </c>
      <c r="X228" s="101">
        <v>5.0000000000000001E-3</v>
      </c>
      <c r="Y228" s="61">
        <v>8.450000000000002E-2</v>
      </c>
    </row>
    <row r="229" spans="1:25" x14ac:dyDescent="0.25">
      <c r="A229" s="67" t="s">
        <v>1704</v>
      </c>
      <c r="B229" s="65" t="s">
        <v>239</v>
      </c>
      <c r="C229" s="57" t="s">
        <v>1700</v>
      </c>
      <c r="D229" s="57" t="s">
        <v>330</v>
      </c>
      <c r="E229" s="58">
        <v>4.8500000000000001E-2</v>
      </c>
      <c r="F229" s="59" t="s">
        <v>821</v>
      </c>
      <c r="G229" s="60">
        <v>0.01</v>
      </c>
      <c r="H229" s="60">
        <v>2.5000000000000001E-3</v>
      </c>
      <c r="I229" s="60">
        <v>3.0000000000000001E-3</v>
      </c>
      <c r="J229" s="60">
        <v>2.5000000000000001E-3</v>
      </c>
      <c r="K229" s="60"/>
      <c r="L229" s="60">
        <v>2.5000000000000001E-3</v>
      </c>
      <c r="M229" s="60"/>
      <c r="N229" s="60"/>
      <c r="O229" s="60">
        <v>2.5000000000000001E-3</v>
      </c>
      <c r="P229" s="60">
        <v>2E-3</v>
      </c>
      <c r="Q229" s="60"/>
      <c r="R229" s="60"/>
      <c r="S229" s="60">
        <v>1E-3</v>
      </c>
      <c r="T229" s="60"/>
      <c r="U229" s="60"/>
      <c r="V229" s="60"/>
      <c r="W229" s="60"/>
      <c r="X229" s="101"/>
      <c r="Y229" s="61">
        <v>7.4500000000000011E-2</v>
      </c>
    </row>
    <row r="230" spans="1:25" x14ac:dyDescent="0.25">
      <c r="A230" s="67" t="s">
        <v>1705</v>
      </c>
      <c r="B230" s="65" t="s">
        <v>239</v>
      </c>
      <c r="C230" s="57" t="s">
        <v>1701</v>
      </c>
      <c r="D230" s="57" t="s">
        <v>330</v>
      </c>
      <c r="E230" s="58">
        <v>4.8500000000000001E-2</v>
      </c>
      <c r="F230" s="59" t="s">
        <v>821</v>
      </c>
      <c r="G230" s="60">
        <v>0.01</v>
      </c>
      <c r="H230" s="60">
        <v>2.5000000000000001E-3</v>
      </c>
      <c r="I230" s="60">
        <v>3.0000000000000001E-3</v>
      </c>
      <c r="J230" s="60">
        <v>2.5000000000000001E-3</v>
      </c>
      <c r="K230" s="60"/>
      <c r="L230" s="60">
        <v>2.5000000000000001E-3</v>
      </c>
      <c r="M230" s="60"/>
      <c r="N230" s="60"/>
      <c r="O230" s="60">
        <v>2.5000000000000001E-3</v>
      </c>
      <c r="P230" s="60">
        <v>2E-3</v>
      </c>
      <c r="Q230" s="60"/>
      <c r="R230" s="60"/>
      <c r="S230" s="60">
        <v>1E-3</v>
      </c>
      <c r="T230" s="60"/>
      <c r="U230" s="60"/>
      <c r="V230" s="60"/>
      <c r="W230" s="60"/>
      <c r="X230" s="101"/>
      <c r="Y230" s="61">
        <v>7.4500000000000011E-2</v>
      </c>
    </row>
    <row r="231" spans="1:25" x14ac:dyDescent="0.25">
      <c r="A231" s="67" t="s">
        <v>1706</v>
      </c>
      <c r="B231" s="65" t="s">
        <v>239</v>
      </c>
      <c r="C231" s="57" t="s">
        <v>1702</v>
      </c>
      <c r="D231" s="57" t="s">
        <v>330</v>
      </c>
      <c r="E231" s="58">
        <v>4.8500000000000001E-2</v>
      </c>
      <c r="F231" s="59" t="s">
        <v>821</v>
      </c>
      <c r="G231" s="60">
        <v>0.01</v>
      </c>
      <c r="H231" s="60">
        <v>2.5000000000000001E-3</v>
      </c>
      <c r="I231" s="60">
        <v>3.0000000000000001E-3</v>
      </c>
      <c r="J231" s="60">
        <v>2.5000000000000001E-3</v>
      </c>
      <c r="K231" s="60"/>
      <c r="L231" s="60">
        <v>2.5000000000000001E-3</v>
      </c>
      <c r="M231" s="60"/>
      <c r="N231" s="60"/>
      <c r="O231" s="60">
        <v>2.5000000000000001E-3</v>
      </c>
      <c r="P231" s="60">
        <v>2E-3</v>
      </c>
      <c r="Q231" s="60"/>
      <c r="R231" s="60"/>
      <c r="S231" s="60">
        <v>1E-3</v>
      </c>
      <c r="T231" s="60"/>
      <c r="U231" s="60"/>
      <c r="V231" s="60"/>
      <c r="W231" s="60"/>
      <c r="X231" s="101"/>
      <c r="Y231" s="61">
        <v>7.4500000000000011E-2</v>
      </c>
    </row>
    <row r="232" spans="1:25" x14ac:dyDescent="0.25">
      <c r="A232" s="55" t="s">
        <v>1724</v>
      </c>
      <c r="B232" s="65" t="s">
        <v>239</v>
      </c>
      <c r="C232" s="57" t="s">
        <v>1725</v>
      </c>
      <c r="D232" s="57" t="s">
        <v>1725</v>
      </c>
      <c r="E232" s="58">
        <v>4.8500000000000001E-2</v>
      </c>
      <c r="F232" s="59" t="s">
        <v>821</v>
      </c>
      <c r="G232" s="60">
        <v>0.01</v>
      </c>
      <c r="H232" s="60">
        <v>2.5000000000000001E-3</v>
      </c>
      <c r="I232" s="60">
        <v>3.0000000000000001E-3</v>
      </c>
      <c r="J232" s="60">
        <v>2.5000000000000001E-3</v>
      </c>
      <c r="K232" s="60"/>
      <c r="L232" s="60">
        <v>2.5000000000000001E-3</v>
      </c>
      <c r="M232" s="60"/>
      <c r="N232" s="60"/>
      <c r="O232" s="60">
        <v>2.5000000000000001E-3</v>
      </c>
      <c r="P232" s="60">
        <v>2E-3</v>
      </c>
      <c r="Q232" s="60"/>
      <c r="R232" s="60"/>
      <c r="S232" s="60">
        <v>1E-3</v>
      </c>
      <c r="T232" s="60"/>
      <c r="U232" s="60"/>
      <c r="V232" s="60"/>
      <c r="W232" s="60">
        <v>5.0000000000000001E-3</v>
      </c>
      <c r="X232" s="101">
        <v>5.0000000000000001E-3</v>
      </c>
      <c r="Y232" s="61">
        <v>8.450000000000002E-2</v>
      </c>
    </row>
    <row r="233" spans="1:25" x14ac:dyDescent="0.25">
      <c r="A233" s="55" t="s">
        <v>1863</v>
      </c>
      <c r="B233" s="65" t="s">
        <v>239</v>
      </c>
      <c r="C233" s="57" t="s">
        <v>1864</v>
      </c>
      <c r="D233" s="57" t="s">
        <v>357</v>
      </c>
      <c r="E233" s="58">
        <v>4.8500000000000001E-2</v>
      </c>
      <c r="F233" s="59" t="s">
        <v>821</v>
      </c>
      <c r="G233" s="60">
        <v>0.01</v>
      </c>
      <c r="H233" s="60">
        <v>2.5000000000000001E-3</v>
      </c>
      <c r="I233" s="60">
        <v>3.0000000000000001E-3</v>
      </c>
      <c r="J233" s="60">
        <v>2.5000000000000001E-3</v>
      </c>
      <c r="K233" s="60"/>
      <c r="L233" s="60">
        <v>2.5000000000000001E-3</v>
      </c>
      <c r="M233" s="60"/>
      <c r="N233" s="60"/>
      <c r="O233" s="60">
        <v>2.5000000000000001E-3</v>
      </c>
      <c r="P233" s="60">
        <v>2E-3</v>
      </c>
      <c r="Q233" s="60"/>
      <c r="R233" s="60"/>
      <c r="S233" s="60">
        <v>1E-3</v>
      </c>
      <c r="T233" s="60"/>
      <c r="U233" s="60"/>
      <c r="V233" s="60"/>
      <c r="W233" s="60">
        <v>5.0000000000000001E-3</v>
      </c>
      <c r="X233" s="101">
        <v>5.0000000000000001E-3</v>
      </c>
      <c r="Y233" s="61">
        <v>8.450000000000002E-2</v>
      </c>
    </row>
    <row r="234" spans="1:25" x14ac:dyDescent="0.25">
      <c r="A234" s="55" t="s">
        <v>1866</v>
      </c>
      <c r="B234" s="65" t="s">
        <v>239</v>
      </c>
      <c r="C234" s="57" t="s">
        <v>1865</v>
      </c>
      <c r="D234" s="57" t="s">
        <v>359</v>
      </c>
      <c r="E234" s="58">
        <v>4.8500000000000001E-2</v>
      </c>
      <c r="F234" s="59" t="s">
        <v>821</v>
      </c>
      <c r="G234" s="60">
        <v>0.01</v>
      </c>
      <c r="H234" s="60">
        <v>2.5000000000000001E-3</v>
      </c>
      <c r="I234" s="60">
        <v>3.0000000000000001E-3</v>
      </c>
      <c r="J234" s="60">
        <v>2.5000000000000001E-3</v>
      </c>
      <c r="K234" s="60"/>
      <c r="L234" s="60">
        <v>2.5000000000000001E-3</v>
      </c>
      <c r="M234" s="60"/>
      <c r="N234" s="60"/>
      <c r="O234" s="60">
        <v>2.5000000000000001E-3</v>
      </c>
      <c r="P234" s="60">
        <v>2E-3</v>
      </c>
      <c r="Q234" s="60"/>
      <c r="R234" s="60"/>
      <c r="S234" s="60">
        <v>1E-3</v>
      </c>
      <c r="T234" s="60"/>
      <c r="U234" s="60"/>
      <c r="V234" s="60"/>
      <c r="W234" s="60"/>
      <c r="X234" s="101"/>
      <c r="Y234" s="61">
        <v>7.4500000000000011E-2</v>
      </c>
    </row>
    <row r="235" spans="1:25" x14ac:dyDescent="0.25">
      <c r="A235" s="55" t="s">
        <v>1780</v>
      </c>
      <c r="B235" s="65" t="s">
        <v>1782</v>
      </c>
      <c r="C235" s="57" t="s">
        <v>1781</v>
      </c>
      <c r="D235" s="57"/>
      <c r="E235" s="58">
        <v>4.8500000000000001E-2</v>
      </c>
      <c r="F235" s="59" t="s">
        <v>821</v>
      </c>
      <c r="G235" s="60">
        <v>0.01</v>
      </c>
      <c r="H235" s="60">
        <v>2.5000000000000001E-3</v>
      </c>
      <c r="I235" s="60">
        <v>3.0000000000000001E-3</v>
      </c>
      <c r="J235" s="60">
        <v>2.5000000000000001E-3</v>
      </c>
      <c r="K235" s="60"/>
      <c r="L235" s="60">
        <v>2.5000000000000001E-3</v>
      </c>
      <c r="M235" s="60"/>
      <c r="N235" s="60"/>
      <c r="O235" s="60">
        <v>2.5000000000000001E-3</v>
      </c>
      <c r="P235" s="60">
        <v>2E-3</v>
      </c>
      <c r="Q235" s="60"/>
      <c r="R235" s="60"/>
      <c r="S235" s="60">
        <v>1E-3</v>
      </c>
      <c r="T235" s="60"/>
      <c r="U235" s="60"/>
      <c r="V235" s="60"/>
      <c r="W235" s="60">
        <v>5.0000000000000001E-3</v>
      </c>
      <c r="X235" s="101">
        <v>5.0000000000000001E-3</v>
      </c>
      <c r="Y235" s="61">
        <v>8.450000000000002E-2</v>
      </c>
    </row>
    <row r="236" spans="1:25" x14ac:dyDescent="0.25">
      <c r="A236" s="55" t="s">
        <v>1785</v>
      </c>
      <c r="B236" s="65" t="s">
        <v>1782</v>
      </c>
      <c r="C236" s="57" t="s">
        <v>1783</v>
      </c>
      <c r="D236" s="57"/>
      <c r="E236" s="58">
        <v>4.8500000000000001E-2</v>
      </c>
      <c r="F236" s="59" t="s">
        <v>821</v>
      </c>
      <c r="G236" s="60">
        <v>0.01</v>
      </c>
      <c r="H236" s="60">
        <v>2.5000000000000001E-3</v>
      </c>
      <c r="I236" s="60">
        <v>3.0000000000000001E-3</v>
      </c>
      <c r="J236" s="60">
        <v>2.5000000000000001E-3</v>
      </c>
      <c r="K236" s="60"/>
      <c r="L236" s="60">
        <v>2.5000000000000001E-3</v>
      </c>
      <c r="M236" s="60"/>
      <c r="N236" s="60"/>
      <c r="O236" s="60">
        <v>2.5000000000000001E-3</v>
      </c>
      <c r="P236" s="60">
        <v>2E-3</v>
      </c>
      <c r="Q236" s="60"/>
      <c r="R236" s="60"/>
      <c r="S236" s="60">
        <v>1E-3</v>
      </c>
      <c r="T236" s="60"/>
      <c r="U236" s="60"/>
      <c r="V236" s="60"/>
      <c r="W236" s="60"/>
      <c r="X236" s="101"/>
      <c r="Y236" s="61">
        <v>7.4500000000000011E-2</v>
      </c>
    </row>
    <row r="237" spans="1:25" x14ac:dyDescent="0.25">
      <c r="A237" s="55" t="s">
        <v>1786</v>
      </c>
      <c r="B237" s="65" t="s">
        <v>1782</v>
      </c>
      <c r="C237" s="57" t="s">
        <v>1784</v>
      </c>
      <c r="D237" s="57"/>
      <c r="E237" s="58">
        <v>4.8500000000000001E-2</v>
      </c>
      <c r="F237" s="59" t="s">
        <v>821</v>
      </c>
      <c r="G237" s="60">
        <v>0.01</v>
      </c>
      <c r="H237" s="60">
        <v>2.5000000000000001E-3</v>
      </c>
      <c r="I237" s="60">
        <v>3.0000000000000001E-3</v>
      </c>
      <c r="J237" s="60">
        <v>2.5000000000000001E-3</v>
      </c>
      <c r="K237" s="60"/>
      <c r="L237" s="60">
        <v>2.5000000000000001E-3</v>
      </c>
      <c r="M237" s="60"/>
      <c r="N237" s="60"/>
      <c r="O237" s="60">
        <v>2.5000000000000001E-3</v>
      </c>
      <c r="P237" s="60">
        <v>2E-3</v>
      </c>
      <c r="Q237" s="60"/>
      <c r="R237" s="60"/>
      <c r="S237" s="60">
        <v>1E-3</v>
      </c>
      <c r="T237" s="60"/>
      <c r="U237" s="60">
        <v>2E-3</v>
      </c>
      <c r="V237" s="60"/>
      <c r="W237" s="60"/>
      <c r="X237" s="101"/>
      <c r="Y237" s="61">
        <v>7.6500000000000012E-2</v>
      </c>
    </row>
    <row r="238" spans="1:25" x14ac:dyDescent="0.25">
      <c r="A238" s="55" t="s">
        <v>1867</v>
      </c>
      <c r="B238" s="65" t="s">
        <v>1782</v>
      </c>
      <c r="C238" s="57" t="s">
        <v>1868</v>
      </c>
      <c r="D238" s="57" t="s">
        <v>363</v>
      </c>
      <c r="E238" s="58">
        <v>4.8500000000000001E-2</v>
      </c>
      <c r="F238" s="59" t="s">
        <v>821</v>
      </c>
      <c r="G238" s="60">
        <v>0.01</v>
      </c>
      <c r="H238" s="60">
        <v>2.5000000000000001E-3</v>
      </c>
      <c r="I238" s="60">
        <v>3.0000000000000001E-3</v>
      </c>
      <c r="J238" s="60">
        <v>2.5000000000000001E-3</v>
      </c>
      <c r="K238" s="60"/>
      <c r="L238" s="60">
        <v>2.5000000000000001E-3</v>
      </c>
      <c r="M238" s="60"/>
      <c r="N238" s="60"/>
      <c r="O238" s="60">
        <v>2.5000000000000001E-3</v>
      </c>
      <c r="P238" s="60">
        <v>2E-3</v>
      </c>
      <c r="Q238" s="60"/>
      <c r="R238" s="60"/>
      <c r="S238" s="60">
        <v>1E-3</v>
      </c>
      <c r="T238" s="60"/>
      <c r="U238" s="60"/>
      <c r="V238" s="60"/>
      <c r="W238" s="60"/>
      <c r="X238" s="101"/>
      <c r="Y238" s="61">
        <v>7.4500000000000011E-2</v>
      </c>
    </row>
    <row r="239" spans="1:25" ht="6" customHeight="1" x14ac:dyDescent="0.25">
      <c r="A239" s="62"/>
      <c r="B239" s="63"/>
      <c r="C239" s="63"/>
      <c r="D239" s="63"/>
      <c r="E239" s="64"/>
      <c r="F239" s="64" t="s">
        <v>2</v>
      </c>
      <c r="G239" s="64"/>
      <c r="H239" s="64"/>
      <c r="I239" s="64"/>
      <c r="J239" s="64"/>
      <c r="K239" s="64"/>
      <c r="L239" s="64"/>
      <c r="M239" s="64"/>
      <c r="N239" s="64"/>
      <c r="O239" s="64"/>
      <c r="P239" s="64"/>
      <c r="Q239" s="64"/>
      <c r="R239" s="64"/>
      <c r="S239" s="64"/>
      <c r="T239" s="64"/>
      <c r="U239" s="64"/>
      <c r="V239" s="64"/>
      <c r="W239" s="64"/>
      <c r="X239" s="64"/>
      <c r="Y239" s="64"/>
    </row>
    <row r="240" spans="1:25" x14ac:dyDescent="0.25">
      <c r="A240" s="55" t="s">
        <v>356</v>
      </c>
      <c r="B240" s="56"/>
      <c r="C240" s="57" t="s">
        <v>357</v>
      </c>
      <c r="D240" s="57" t="s">
        <v>357</v>
      </c>
      <c r="E240" s="58">
        <v>4.8500000000000001E-2</v>
      </c>
      <c r="F240" s="59" t="s">
        <v>821</v>
      </c>
      <c r="G240" s="60">
        <v>0.01</v>
      </c>
      <c r="H240" s="60">
        <v>2.5000000000000001E-3</v>
      </c>
      <c r="I240" s="60"/>
      <c r="J240" s="60"/>
      <c r="K240" s="60"/>
      <c r="L240" s="60"/>
      <c r="M240" s="60"/>
      <c r="N240" s="60"/>
      <c r="O240" s="60">
        <v>2.5000000000000001E-3</v>
      </c>
      <c r="P240" s="60"/>
      <c r="Q240" s="60"/>
      <c r="R240" s="60"/>
      <c r="S240" s="60"/>
      <c r="T240" s="60"/>
      <c r="U240" s="60"/>
      <c r="V240" s="60"/>
      <c r="W240" s="60"/>
      <c r="X240" s="101"/>
      <c r="Y240" s="61">
        <v>6.3500000000000001E-2</v>
      </c>
    </row>
    <row r="241" spans="1:25" x14ac:dyDescent="0.25">
      <c r="A241" s="55" t="s">
        <v>358</v>
      </c>
      <c r="B241" s="56"/>
      <c r="C241" s="57" t="s">
        <v>359</v>
      </c>
      <c r="D241" s="57" t="s">
        <v>359</v>
      </c>
      <c r="E241" s="58">
        <v>4.8500000000000001E-2</v>
      </c>
      <c r="F241" s="59" t="s">
        <v>821</v>
      </c>
      <c r="G241" s="60">
        <v>0.01</v>
      </c>
      <c r="H241" s="60">
        <v>2.5000000000000001E-3</v>
      </c>
      <c r="I241" s="60"/>
      <c r="J241" s="60"/>
      <c r="K241" s="60"/>
      <c r="L241" s="60"/>
      <c r="M241" s="60">
        <v>3.0000000000000001E-3</v>
      </c>
      <c r="N241" s="60"/>
      <c r="O241" s="60">
        <v>2.5000000000000001E-3</v>
      </c>
      <c r="P241" s="60"/>
      <c r="Q241" s="60"/>
      <c r="R241" s="60"/>
      <c r="S241" s="60">
        <v>1E-3</v>
      </c>
      <c r="T241" s="60"/>
      <c r="U241" s="60"/>
      <c r="V241" s="60"/>
      <c r="W241" s="60"/>
      <c r="X241" s="101"/>
      <c r="Y241" s="61">
        <v>6.7500000000000004E-2</v>
      </c>
    </row>
    <row r="242" spans="1:25" x14ac:dyDescent="0.25">
      <c r="A242" s="55" t="s">
        <v>1328</v>
      </c>
      <c r="B242" s="56"/>
      <c r="C242" s="57" t="s">
        <v>1329</v>
      </c>
      <c r="D242" s="57" t="s">
        <v>1329</v>
      </c>
      <c r="E242" s="58">
        <v>4.8500000000000001E-2</v>
      </c>
      <c r="F242" s="59" t="s">
        <v>821</v>
      </c>
      <c r="G242" s="60">
        <v>0.01</v>
      </c>
      <c r="H242" s="60">
        <v>2.5000000000000001E-3</v>
      </c>
      <c r="I242" s="60"/>
      <c r="J242" s="60"/>
      <c r="K242" s="60"/>
      <c r="L242" s="60"/>
      <c r="M242" s="60"/>
      <c r="N242" s="60"/>
      <c r="O242" s="60">
        <v>2.5000000000000001E-3</v>
      </c>
      <c r="P242" s="60"/>
      <c r="Q242" s="60"/>
      <c r="R242" s="60"/>
      <c r="S242" s="60"/>
      <c r="T242" s="60"/>
      <c r="U242" s="60"/>
      <c r="V242" s="60">
        <v>1.0999999999999999E-2</v>
      </c>
      <c r="W242" s="60"/>
      <c r="X242" s="101"/>
      <c r="Y242" s="61">
        <v>7.4499999999999997E-2</v>
      </c>
    </row>
    <row r="243" spans="1:25" x14ac:dyDescent="0.25">
      <c r="A243" s="55" t="s">
        <v>360</v>
      </c>
      <c r="B243" s="56"/>
      <c r="C243" s="57" t="s">
        <v>361</v>
      </c>
      <c r="D243" s="57" t="s">
        <v>361</v>
      </c>
      <c r="E243" s="58">
        <v>4.8500000000000001E-2</v>
      </c>
      <c r="F243" s="59" t="s">
        <v>821</v>
      </c>
      <c r="G243" s="60">
        <v>0.01</v>
      </c>
      <c r="H243" s="60">
        <v>2.5000000000000001E-3</v>
      </c>
      <c r="I243" s="60"/>
      <c r="J243" s="60"/>
      <c r="K243" s="60"/>
      <c r="L243" s="60"/>
      <c r="M243" s="60">
        <v>3.0000000000000001E-3</v>
      </c>
      <c r="N243" s="60"/>
      <c r="O243" s="60">
        <v>2.5000000000000001E-3</v>
      </c>
      <c r="P243" s="60"/>
      <c r="Q243" s="60"/>
      <c r="R243" s="60"/>
      <c r="S243" s="60">
        <v>1E-3</v>
      </c>
      <c r="T243" s="60"/>
      <c r="U243" s="60"/>
      <c r="V243" s="60"/>
      <c r="W243" s="60"/>
      <c r="X243" s="101"/>
      <c r="Y243" s="61">
        <v>6.7500000000000004E-2</v>
      </c>
    </row>
    <row r="244" spans="1:25" x14ac:dyDescent="0.25">
      <c r="A244" s="55" t="s">
        <v>1895</v>
      </c>
      <c r="B244" s="65" t="s">
        <v>239</v>
      </c>
      <c r="C244" s="57" t="s">
        <v>1896</v>
      </c>
      <c r="D244" s="57">
        <v>0</v>
      </c>
      <c r="E244" s="58">
        <v>4.8500000000000001E-2</v>
      </c>
      <c r="F244" s="59" t="s">
        <v>821</v>
      </c>
      <c r="G244" s="60">
        <v>0.01</v>
      </c>
      <c r="H244" s="60">
        <v>2.5000000000000001E-3</v>
      </c>
      <c r="I244" s="60"/>
      <c r="J244" s="60"/>
      <c r="K244" s="60"/>
      <c r="L244" s="60"/>
      <c r="M244" s="60"/>
      <c r="N244" s="60"/>
      <c r="O244" s="60">
        <v>2.5000000000000001E-3</v>
      </c>
      <c r="P244" s="60"/>
      <c r="Q244" s="60"/>
      <c r="R244" s="60"/>
      <c r="S244" s="60"/>
      <c r="T244" s="60"/>
      <c r="U244" s="60"/>
      <c r="V244" s="60"/>
      <c r="W244" s="60"/>
      <c r="X244" s="101"/>
      <c r="Y244" s="61">
        <v>6.3500000000000001E-2</v>
      </c>
    </row>
    <row r="245" spans="1:25" ht="6" customHeight="1" x14ac:dyDescent="0.25">
      <c r="A245" s="62"/>
      <c r="B245" s="63"/>
      <c r="C245" s="63"/>
      <c r="D245" s="63"/>
      <c r="E245" s="64"/>
      <c r="F245" s="64" t="s">
        <v>2</v>
      </c>
      <c r="G245" s="64"/>
      <c r="H245" s="64"/>
      <c r="I245" s="64"/>
      <c r="J245" s="64"/>
      <c r="K245" s="64"/>
      <c r="L245" s="64"/>
      <c r="M245" s="64"/>
      <c r="N245" s="64"/>
      <c r="O245" s="64"/>
      <c r="P245" s="64"/>
      <c r="Q245" s="64"/>
      <c r="R245" s="64"/>
      <c r="S245" s="64"/>
      <c r="T245" s="64"/>
      <c r="U245" s="64"/>
      <c r="V245" s="64"/>
      <c r="W245" s="64"/>
      <c r="X245" s="64"/>
      <c r="Y245" s="64"/>
    </row>
    <row r="246" spans="1:25" x14ac:dyDescent="0.25">
      <c r="A246" s="55" t="s">
        <v>362</v>
      </c>
      <c r="B246" s="56"/>
      <c r="C246" s="57" t="s">
        <v>363</v>
      </c>
      <c r="D246" s="57" t="s">
        <v>363</v>
      </c>
      <c r="E246" s="58">
        <v>4.8500000000000001E-2</v>
      </c>
      <c r="F246" s="59" t="s">
        <v>821</v>
      </c>
      <c r="G246" s="60">
        <v>0.01</v>
      </c>
      <c r="H246" s="60">
        <v>2.5000000000000001E-3</v>
      </c>
      <c r="I246" s="60"/>
      <c r="J246" s="60"/>
      <c r="K246" s="60"/>
      <c r="L246" s="60"/>
      <c r="M246" s="60"/>
      <c r="N246" s="60"/>
      <c r="O246" s="60">
        <v>2.5000000000000001E-3</v>
      </c>
      <c r="P246" s="60"/>
      <c r="Q246" s="60"/>
      <c r="R246" s="60"/>
      <c r="S246" s="60"/>
      <c r="T246" s="60"/>
      <c r="U246" s="60"/>
      <c r="V246" s="60"/>
      <c r="W246" s="60"/>
      <c r="X246" s="101"/>
      <c r="Y246" s="61">
        <v>6.3500000000000001E-2</v>
      </c>
    </row>
    <row r="247" spans="1:25" x14ac:dyDescent="0.25">
      <c r="A247" s="55" t="s">
        <v>364</v>
      </c>
      <c r="B247" s="56"/>
      <c r="C247" s="57" t="s">
        <v>365</v>
      </c>
      <c r="D247" s="57" t="s">
        <v>365</v>
      </c>
      <c r="E247" s="58">
        <v>4.8500000000000001E-2</v>
      </c>
      <c r="F247" s="59" t="s">
        <v>821</v>
      </c>
      <c r="G247" s="60">
        <v>0.01</v>
      </c>
      <c r="H247" s="60">
        <v>2.5000000000000001E-3</v>
      </c>
      <c r="I247" s="60"/>
      <c r="J247" s="60"/>
      <c r="K247" s="60"/>
      <c r="L247" s="60"/>
      <c r="M247" s="60"/>
      <c r="N247" s="60"/>
      <c r="O247" s="60">
        <v>2.5000000000000001E-3</v>
      </c>
      <c r="P247" s="60"/>
      <c r="Q247" s="60"/>
      <c r="R247" s="60"/>
      <c r="S247" s="60">
        <v>1E-3</v>
      </c>
      <c r="T247" s="60"/>
      <c r="U247" s="60"/>
      <c r="V247" s="60"/>
      <c r="W247" s="60"/>
      <c r="X247" s="101"/>
      <c r="Y247" s="61">
        <v>6.4500000000000002E-2</v>
      </c>
    </row>
    <row r="248" spans="1:25" x14ac:dyDescent="0.25">
      <c r="A248" s="55" t="s">
        <v>366</v>
      </c>
      <c r="B248" s="56"/>
      <c r="C248" s="57" t="s">
        <v>367</v>
      </c>
      <c r="D248" s="57" t="s">
        <v>367</v>
      </c>
      <c r="E248" s="58">
        <v>4.8500000000000001E-2</v>
      </c>
      <c r="F248" s="59" t="s">
        <v>821</v>
      </c>
      <c r="G248" s="60">
        <v>0.01</v>
      </c>
      <c r="H248" s="60">
        <v>2.5000000000000001E-3</v>
      </c>
      <c r="I248" s="60"/>
      <c r="J248" s="60"/>
      <c r="K248" s="60"/>
      <c r="L248" s="60"/>
      <c r="M248" s="60">
        <v>3.0000000000000001E-3</v>
      </c>
      <c r="N248" s="60"/>
      <c r="O248" s="60">
        <v>2.5000000000000001E-3</v>
      </c>
      <c r="P248" s="60"/>
      <c r="Q248" s="60"/>
      <c r="R248" s="60"/>
      <c r="S248" s="60">
        <v>1E-3</v>
      </c>
      <c r="T248" s="60"/>
      <c r="U248" s="60"/>
      <c r="V248" s="60"/>
      <c r="W248" s="60"/>
      <c r="X248" s="101"/>
      <c r="Y248" s="61">
        <v>6.7500000000000004E-2</v>
      </c>
    </row>
    <row r="249" spans="1:25" x14ac:dyDescent="0.25">
      <c r="A249" s="55" t="s">
        <v>368</v>
      </c>
      <c r="B249" s="56"/>
      <c r="C249" s="57" t="s">
        <v>369</v>
      </c>
      <c r="D249" s="57" t="s">
        <v>369</v>
      </c>
      <c r="E249" s="58">
        <v>4.8500000000000001E-2</v>
      </c>
      <c r="F249" s="59" t="s">
        <v>821</v>
      </c>
      <c r="G249" s="60">
        <v>0.01</v>
      </c>
      <c r="H249" s="60">
        <v>2.5000000000000001E-3</v>
      </c>
      <c r="I249" s="60"/>
      <c r="J249" s="60"/>
      <c r="K249" s="60"/>
      <c r="L249" s="60"/>
      <c r="M249" s="60">
        <v>3.0000000000000001E-3</v>
      </c>
      <c r="N249" s="60"/>
      <c r="O249" s="60">
        <v>2.5000000000000001E-3</v>
      </c>
      <c r="P249" s="60"/>
      <c r="Q249" s="60"/>
      <c r="R249" s="60"/>
      <c r="S249" s="60">
        <v>1E-3</v>
      </c>
      <c r="T249" s="60"/>
      <c r="U249" s="60"/>
      <c r="V249" s="60"/>
      <c r="W249" s="60"/>
      <c r="X249" s="101"/>
      <c r="Y249" s="61">
        <v>6.7500000000000004E-2</v>
      </c>
    </row>
    <row r="250" spans="1:25" x14ac:dyDescent="0.25">
      <c r="A250" s="55" t="s">
        <v>370</v>
      </c>
      <c r="B250" s="56"/>
      <c r="C250" s="57" t="s">
        <v>371</v>
      </c>
      <c r="D250" s="57" t="s">
        <v>363</v>
      </c>
      <c r="E250" s="58">
        <v>4.8500000000000001E-2</v>
      </c>
      <c r="F250" s="59" t="s">
        <v>821</v>
      </c>
      <c r="G250" s="60">
        <v>0.01</v>
      </c>
      <c r="H250" s="60">
        <v>2.5000000000000001E-3</v>
      </c>
      <c r="I250" s="60"/>
      <c r="J250" s="60"/>
      <c r="K250" s="60"/>
      <c r="L250" s="60"/>
      <c r="M250" s="60"/>
      <c r="N250" s="60"/>
      <c r="O250" s="60">
        <v>2.5000000000000001E-3</v>
      </c>
      <c r="P250" s="60"/>
      <c r="Q250" s="60"/>
      <c r="R250" s="60"/>
      <c r="S250" s="60"/>
      <c r="T250" s="60"/>
      <c r="U250" s="60"/>
      <c r="V250" s="60"/>
      <c r="W250" s="60"/>
      <c r="X250" s="101"/>
      <c r="Y250" s="61">
        <v>6.3500000000000001E-2</v>
      </c>
    </row>
    <row r="251" spans="1:25" x14ac:dyDescent="0.25">
      <c r="A251" s="55" t="s">
        <v>372</v>
      </c>
      <c r="B251" s="56"/>
      <c r="C251" s="57" t="s">
        <v>373</v>
      </c>
      <c r="D251" s="57" t="s">
        <v>363</v>
      </c>
      <c r="E251" s="58">
        <v>4.8500000000000001E-2</v>
      </c>
      <c r="F251" s="59" t="s">
        <v>821</v>
      </c>
      <c r="G251" s="60">
        <v>0.01</v>
      </c>
      <c r="H251" s="60">
        <v>2.5000000000000001E-3</v>
      </c>
      <c r="I251" s="60"/>
      <c r="J251" s="60"/>
      <c r="K251" s="60"/>
      <c r="L251" s="60"/>
      <c r="M251" s="60"/>
      <c r="N251" s="60"/>
      <c r="O251" s="60">
        <v>2.5000000000000001E-3</v>
      </c>
      <c r="P251" s="60"/>
      <c r="Q251" s="60"/>
      <c r="R251" s="60"/>
      <c r="S251" s="60"/>
      <c r="T251" s="60"/>
      <c r="U251" s="60"/>
      <c r="V251" s="60"/>
      <c r="W251" s="60"/>
      <c r="X251" s="101"/>
      <c r="Y251" s="61">
        <v>6.3500000000000001E-2</v>
      </c>
    </row>
    <row r="252" spans="1:25" x14ac:dyDescent="0.25">
      <c r="A252" s="67" t="s">
        <v>698</v>
      </c>
      <c r="B252" s="65"/>
      <c r="C252" s="57" t="s">
        <v>374</v>
      </c>
      <c r="D252" s="57" t="s">
        <v>374</v>
      </c>
      <c r="E252" s="58">
        <v>4.8500000000000001E-2</v>
      </c>
      <c r="F252" s="59" t="s">
        <v>821</v>
      </c>
      <c r="G252" s="60">
        <v>0.01</v>
      </c>
      <c r="H252" s="60">
        <v>2.5000000000000001E-3</v>
      </c>
      <c r="I252" s="60"/>
      <c r="J252" s="60"/>
      <c r="K252" s="60"/>
      <c r="L252" s="60"/>
      <c r="M252" s="60">
        <v>3.0000000000000001E-3</v>
      </c>
      <c r="N252" s="60"/>
      <c r="O252" s="60">
        <v>2.5000000000000001E-3</v>
      </c>
      <c r="P252" s="60"/>
      <c r="Q252" s="60"/>
      <c r="R252" s="60"/>
      <c r="S252" s="60">
        <v>1E-3</v>
      </c>
      <c r="T252" s="60"/>
      <c r="U252" s="60"/>
      <c r="V252" s="60"/>
      <c r="W252" s="60"/>
      <c r="X252" s="101"/>
      <c r="Y252" s="61">
        <v>6.7500000000000004E-2</v>
      </c>
    </row>
    <row r="253" spans="1:25" x14ac:dyDescent="0.25">
      <c r="A253" s="55" t="s">
        <v>375</v>
      </c>
      <c r="B253" s="56"/>
      <c r="C253" s="57" t="s">
        <v>376</v>
      </c>
      <c r="D253" s="57" t="s">
        <v>376</v>
      </c>
      <c r="E253" s="58">
        <v>4.8500000000000001E-2</v>
      </c>
      <c r="F253" s="59" t="s">
        <v>821</v>
      </c>
      <c r="G253" s="60">
        <v>0.01</v>
      </c>
      <c r="H253" s="60">
        <v>2.5000000000000001E-3</v>
      </c>
      <c r="I253" s="60"/>
      <c r="J253" s="60"/>
      <c r="K253" s="60"/>
      <c r="L253" s="60"/>
      <c r="M253" s="60">
        <v>3.0000000000000001E-3</v>
      </c>
      <c r="N253" s="60"/>
      <c r="O253" s="60">
        <v>2.5000000000000001E-3</v>
      </c>
      <c r="P253" s="60"/>
      <c r="Q253" s="60"/>
      <c r="R253" s="60"/>
      <c r="S253" s="60"/>
      <c r="T253" s="60"/>
      <c r="U253" s="60"/>
      <c r="V253" s="60"/>
      <c r="W253" s="60"/>
      <c r="X253" s="101"/>
      <c r="Y253" s="61">
        <v>6.6500000000000004E-2</v>
      </c>
    </row>
    <row r="254" spans="1:25" x14ac:dyDescent="0.25">
      <c r="A254" s="55" t="s">
        <v>377</v>
      </c>
      <c r="B254" s="56"/>
      <c r="C254" s="57" t="s">
        <v>378</v>
      </c>
      <c r="D254" s="57" t="s">
        <v>378</v>
      </c>
      <c r="E254" s="58">
        <v>4.8500000000000001E-2</v>
      </c>
      <c r="F254" s="59" t="s">
        <v>821</v>
      </c>
      <c r="G254" s="60">
        <v>0.01</v>
      </c>
      <c r="H254" s="60">
        <v>2.5000000000000001E-3</v>
      </c>
      <c r="I254" s="60"/>
      <c r="J254" s="60"/>
      <c r="K254" s="60"/>
      <c r="L254" s="60"/>
      <c r="M254" s="60"/>
      <c r="N254" s="60"/>
      <c r="O254" s="60">
        <v>2.5000000000000001E-3</v>
      </c>
      <c r="P254" s="60"/>
      <c r="Q254" s="60"/>
      <c r="R254" s="60"/>
      <c r="S254" s="60">
        <v>1E-3</v>
      </c>
      <c r="T254" s="60"/>
      <c r="U254" s="60"/>
      <c r="V254" s="60"/>
      <c r="W254" s="60"/>
      <c r="X254" s="101"/>
      <c r="Y254" s="61">
        <v>6.4500000000000002E-2</v>
      </c>
    </row>
    <row r="255" spans="1:25" x14ac:dyDescent="0.25">
      <c r="A255" s="55" t="s">
        <v>379</v>
      </c>
      <c r="B255" s="56"/>
      <c r="C255" s="57" t="s">
        <v>380</v>
      </c>
      <c r="D255" s="57" t="s">
        <v>363</v>
      </c>
      <c r="E255" s="58">
        <v>4.8500000000000001E-2</v>
      </c>
      <c r="F255" s="59" t="s">
        <v>821</v>
      </c>
      <c r="G255" s="60">
        <v>0.01</v>
      </c>
      <c r="H255" s="60">
        <v>2.5000000000000001E-3</v>
      </c>
      <c r="I255" s="60"/>
      <c r="J255" s="60"/>
      <c r="K255" s="60"/>
      <c r="L255" s="60"/>
      <c r="M255" s="60"/>
      <c r="N255" s="60"/>
      <c r="O255" s="60">
        <v>2.5000000000000001E-3</v>
      </c>
      <c r="P255" s="60"/>
      <c r="Q255" s="60"/>
      <c r="R255" s="60"/>
      <c r="S255" s="60"/>
      <c r="T255" s="60"/>
      <c r="U255" s="60"/>
      <c r="V255" s="60"/>
      <c r="W255" s="60"/>
      <c r="X255" s="101"/>
      <c r="Y255" s="61">
        <v>6.3500000000000001E-2</v>
      </c>
    </row>
    <row r="256" spans="1:25" x14ac:dyDescent="0.25">
      <c r="A256" s="55" t="s">
        <v>381</v>
      </c>
      <c r="B256" s="56"/>
      <c r="C256" s="57" t="s">
        <v>382</v>
      </c>
      <c r="D256" s="57" t="s">
        <v>382</v>
      </c>
      <c r="E256" s="58">
        <v>4.8500000000000001E-2</v>
      </c>
      <c r="F256" s="59" t="s">
        <v>821</v>
      </c>
      <c r="G256" s="60">
        <v>0.01</v>
      </c>
      <c r="H256" s="60">
        <v>2.5000000000000001E-3</v>
      </c>
      <c r="I256" s="60"/>
      <c r="J256" s="60"/>
      <c r="K256" s="60"/>
      <c r="L256" s="60"/>
      <c r="M256" s="60">
        <v>3.0000000000000001E-3</v>
      </c>
      <c r="N256" s="60"/>
      <c r="O256" s="60">
        <v>2.5000000000000001E-3</v>
      </c>
      <c r="P256" s="60"/>
      <c r="Q256" s="60"/>
      <c r="R256" s="60"/>
      <c r="S256" s="60">
        <v>1E-3</v>
      </c>
      <c r="T256" s="60"/>
      <c r="U256" s="60"/>
      <c r="V256" s="60"/>
      <c r="W256" s="60"/>
      <c r="X256" s="101"/>
      <c r="Y256" s="61">
        <v>6.7500000000000004E-2</v>
      </c>
    </row>
    <row r="257" spans="1:25" x14ac:dyDescent="0.25">
      <c r="A257" s="55" t="s">
        <v>383</v>
      </c>
      <c r="B257" s="56"/>
      <c r="C257" s="57" t="s">
        <v>384</v>
      </c>
      <c r="D257" s="57" t="s">
        <v>363</v>
      </c>
      <c r="E257" s="58">
        <v>4.8500000000000001E-2</v>
      </c>
      <c r="F257" s="59" t="s">
        <v>821</v>
      </c>
      <c r="G257" s="60">
        <v>0.01</v>
      </c>
      <c r="H257" s="60">
        <v>2.5000000000000001E-3</v>
      </c>
      <c r="I257" s="60"/>
      <c r="J257" s="60"/>
      <c r="K257" s="60"/>
      <c r="L257" s="60"/>
      <c r="M257" s="60"/>
      <c r="N257" s="60"/>
      <c r="O257" s="60">
        <v>2.5000000000000001E-3</v>
      </c>
      <c r="P257" s="60"/>
      <c r="Q257" s="60"/>
      <c r="R257" s="60"/>
      <c r="S257" s="60"/>
      <c r="T257" s="60"/>
      <c r="U257" s="60"/>
      <c r="V257" s="60"/>
      <c r="W257" s="60"/>
      <c r="X257" s="101"/>
      <c r="Y257" s="61">
        <v>6.3500000000000001E-2</v>
      </c>
    </row>
    <row r="258" spans="1:25" x14ac:dyDescent="0.25">
      <c r="A258" s="55" t="s">
        <v>385</v>
      </c>
      <c r="B258" s="56"/>
      <c r="C258" s="57" t="s">
        <v>386</v>
      </c>
      <c r="D258" s="57" t="s">
        <v>386</v>
      </c>
      <c r="E258" s="58">
        <v>4.8500000000000001E-2</v>
      </c>
      <c r="F258" s="59" t="s">
        <v>821</v>
      </c>
      <c r="G258" s="60">
        <v>0.01</v>
      </c>
      <c r="H258" s="60">
        <v>2.5000000000000001E-3</v>
      </c>
      <c r="I258" s="60"/>
      <c r="J258" s="60"/>
      <c r="K258" s="60"/>
      <c r="L258" s="60"/>
      <c r="M258" s="60">
        <v>3.0000000000000001E-3</v>
      </c>
      <c r="N258" s="60"/>
      <c r="O258" s="60">
        <v>2.5000000000000001E-3</v>
      </c>
      <c r="P258" s="60"/>
      <c r="Q258" s="60"/>
      <c r="R258" s="60"/>
      <c r="S258" s="60"/>
      <c r="T258" s="60"/>
      <c r="U258" s="60"/>
      <c r="V258" s="60"/>
      <c r="W258" s="60"/>
      <c r="X258" s="101"/>
      <c r="Y258" s="61">
        <v>6.6500000000000004E-2</v>
      </c>
    </row>
    <row r="259" spans="1:25" x14ac:dyDescent="0.25">
      <c r="A259" s="55" t="s">
        <v>387</v>
      </c>
      <c r="B259" s="56"/>
      <c r="C259" s="57" t="s">
        <v>388</v>
      </c>
      <c r="D259" s="57" t="s">
        <v>363</v>
      </c>
      <c r="E259" s="58">
        <v>4.8500000000000001E-2</v>
      </c>
      <c r="F259" s="59" t="s">
        <v>821</v>
      </c>
      <c r="G259" s="60">
        <v>0.01</v>
      </c>
      <c r="H259" s="60">
        <v>2.5000000000000001E-3</v>
      </c>
      <c r="I259" s="60"/>
      <c r="J259" s="60"/>
      <c r="K259" s="60"/>
      <c r="L259" s="60"/>
      <c r="M259" s="60"/>
      <c r="N259" s="60"/>
      <c r="O259" s="60">
        <v>2.5000000000000001E-3</v>
      </c>
      <c r="P259" s="60"/>
      <c r="Q259" s="60"/>
      <c r="R259" s="60"/>
      <c r="S259" s="60"/>
      <c r="T259" s="60"/>
      <c r="U259" s="60"/>
      <c r="V259" s="60"/>
      <c r="W259" s="60"/>
      <c r="X259" s="101"/>
      <c r="Y259" s="61">
        <v>6.3500000000000001E-2</v>
      </c>
    </row>
    <row r="260" spans="1:25" x14ac:dyDescent="0.25">
      <c r="A260" s="55" t="s">
        <v>1899</v>
      </c>
      <c r="B260" s="65" t="s">
        <v>239</v>
      </c>
      <c r="C260" s="57" t="s">
        <v>1897</v>
      </c>
      <c r="D260" s="57">
        <v>0</v>
      </c>
      <c r="E260" s="58">
        <v>4.8500000000000001E-2</v>
      </c>
      <c r="F260" s="59" t="s">
        <v>821</v>
      </c>
      <c r="G260" s="60">
        <v>0.01</v>
      </c>
      <c r="H260" s="60">
        <v>2.5000000000000001E-3</v>
      </c>
      <c r="I260" s="60"/>
      <c r="J260" s="60"/>
      <c r="K260" s="60"/>
      <c r="L260" s="60"/>
      <c r="M260" s="60">
        <v>3.0000000000000001E-3</v>
      </c>
      <c r="N260" s="60"/>
      <c r="O260" s="60">
        <v>2.5000000000000001E-3</v>
      </c>
      <c r="P260" s="60"/>
      <c r="Q260" s="60"/>
      <c r="R260" s="60"/>
      <c r="S260" s="60"/>
      <c r="T260" s="60"/>
      <c r="U260" s="60"/>
      <c r="V260" s="60"/>
      <c r="W260" s="60"/>
      <c r="X260" s="101"/>
      <c r="Y260" s="61">
        <v>6.6500000000000004E-2</v>
      </c>
    </row>
    <row r="261" spans="1:25" x14ac:dyDescent="0.25">
      <c r="A261" s="55" t="s">
        <v>1900</v>
      </c>
      <c r="B261" s="65" t="s">
        <v>239</v>
      </c>
      <c r="C261" s="57" t="s">
        <v>1898</v>
      </c>
      <c r="D261" s="57" t="s">
        <v>390</v>
      </c>
      <c r="E261" s="58">
        <v>4.8500000000000001E-2</v>
      </c>
      <c r="F261" s="59" t="s">
        <v>821</v>
      </c>
      <c r="G261" s="60">
        <v>0.01</v>
      </c>
      <c r="H261" s="60">
        <v>2.5000000000000001E-3</v>
      </c>
      <c r="I261" s="60"/>
      <c r="J261" s="60"/>
      <c r="K261" s="60"/>
      <c r="L261" s="60"/>
      <c r="M261" s="60">
        <v>3.0000000000000001E-3</v>
      </c>
      <c r="N261" s="60"/>
      <c r="O261" s="60">
        <v>2.5000000000000001E-3</v>
      </c>
      <c r="P261" s="60"/>
      <c r="Q261" s="60"/>
      <c r="R261" s="60"/>
      <c r="S261" s="60">
        <v>1E-3</v>
      </c>
      <c r="T261" s="60"/>
      <c r="U261" s="60"/>
      <c r="V261" s="60"/>
      <c r="W261" s="60"/>
      <c r="X261" s="101"/>
      <c r="Y261" s="61">
        <v>6.7500000000000004E-2</v>
      </c>
    </row>
    <row r="262" spans="1:25" ht="6" customHeight="1" x14ac:dyDescent="0.25">
      <c r="A262" s="62"/>
      <c r="B262" s="63"/>
      <c r="C262" s="63"/>
      <c r="D262" s="63"/>
      <c r="E262" s="64"/>
      <c r="F262" s="64" t="s">
        <v>2</v>
      </c>
      <c r="G262" s="64"/>
      <c r="H262" s="64"/>
      <c r="I262" s="64"/>
      <c r="J262" s="64"/>
      <c r="K262" s="64"/>
      <c r="L262" s="64"/>
      <c r="M262" s="64"/>
      <c r="N262" s="64"/>
      <c r="O262" s="64"/>
      <c r="P262" s="64"/>
      <c r="Q262" s="64"/>
      <c r="R262" s="64"/>
      <c r="S262" s="64"/>
      <c r="T262" s="64"/>
      <c r="U262" s="64"/>
      <c r="V262" s="64"/>
      <c r="W262" s="64"/>
      <c r="X262" s="64"/>
      <c r="Y262" s="64"/>
    </row>
    <row r="263" spans="1:25" x14ac:dyDescent="0.25">
      <c r="A263" s="55" t="s">
        <v>389</v>
      </c>
      <c r="B263" s="56"/>
      <c r="C263" s="57" t="s">
        <v>390</v>
      </c>
      <c r="D263" s="57" t="s">
        <v>390</v>
      </c>
      <c r="E263" s="58">
        <v>4.8500000000000001E-2</v>
      </c>
      <c r="F263" s="59" t="s">
        <v>821</v>
      </c>
      <c r="G263" s="60">
        <v>0.01</v>
      </c>
      <c r="H263" s="60">
        <v>2.5000000000000001E-3</v>
      </c>
      <c r="I263" s="60"/>
      <c r="J263" s="60"/>
      <c r="K263" s="60">
        <v>3.0000000000000001E-3</v>
      </c>
      <c r="L263" s="60"/>
      <c r="M263" s="60"/>
      <c r="N263" s="60"/>
      <c r="O263" s="60">
        <v>2.5000000000000001E-3</v>
      </c>
      <c r="P263" s="60"/>
      <c r="Q263" s="60"/>
      <c r="R263" s="60"/>
      <c r="S263" s="60"/>
      <c r="T263" s="60"/>
      <c r="U263" s="60"/>
      <c r="V263" s="60"/>
      <c r="W263" s="60"/>
      <c r="X263" s="101"/>
      <c r="Y263" s="61">
        <v>6.6500000000000004E-2</v>
      </c>
    </row>
    <row r="264" spans="1:25" x14ac:dyDescent="0.25">
      <c r="A264" s="55" t="s">
        <v>391</v>
      </c>
      <c r="B264" s="56"/>
      <c r="C264" s="57" t="s">
        <v>392</v>
      </c>
      <c r="D264" s="57" t="s">
        <v>390</v>
      </c>
      <c r="E264" s="58">
        <v>4.8500000000000001E-2</v>
      </c>
      <c r="F264" s="59" t="s">
        <v>821</v>
      </c>
      <c r="G264" s="60">
        <v>0.01</v>
      </c>
      <c r="H264" s="60">
        <v>2.5000000000000001E-3</v>
      </c>
      <c r="I264" s="60"/>
      <c r="J264" s="60"/>
      <c r="K264" s="60">
        <v>3.0000000000000001E-3</v>
      </c>
      <c r="L264" s="60"/>
      <c r="M264" s="60"/>
      <c r="N264" s="60"/>
      <c r="O264" s="60">
        <v>2.5000000000000001E-3</v>
      </c>
      <c r="P264" s="60"/>
      <c r="Q264" s="60"/>
      <c r="R264" s="60"/>
      <c r="S264" s="60"/>
      <c r="T264" s="60"/>
      <c r="U264" s="60"/>
      <c r="V264" s="60"/>
      <c r="W264" s="60"/>
      <c r="X264" s="101"/>
      <c r="Y264" s="61">
        <v>6.6500000000000004E-2</v>
      </c>
    </row>
    <row r="265" spans="1:25" x14ac:dyDescent="0.25">
      <c r="A265" s="55" t="s">
        <v>393</v>
      </c>
      <c r="B265" s="56"/>
      <c r="C265" s="57" t="s">
        <v>394</v>
      </c>
      <c r="D265" s="57" t="s">
        <v>394</v>
      </c>
      <c r="E265" s="58">
        <v>4.8500000000000001E-2</v>
      </c>
      <c r="F265" s="59" t="s">
        <v>821</v>
      </c>
      <c r="G265" s="60">
        <v>0.01</v>
      </c>
      <c r="H265" s="60">
        <v>2.5000000000000001E-3</v>
      </c>
      <c r="I265" s="60"/>
      <c r="J265" s="60"/>
      <c r="K265" s="60">
        <v>3.0000000000000001E-3</v>
      </c>
      <c r="L265" s="60"/>
      <c r="M265" s="60"/>
      <c r="N265" s="60"/>
      <c r="O265" s="60">
        <v>2.5000000000000001E-3</v>
      </c>
      <c r="P265" s="60"/>
      <c r="Q265" s="60"/>
      <c r="R265" s="60"/>
      <c r="S265" s="60">
        <v>1E-3</v>
      </c>
      <c r="T265" s="60"/>
      <c r="U265" s="60"/>
      <c r="V265" s="60"/>
      <c r="W265" s="60"/>
      <c r="X265" s="101"/>
      <c r="Y265" s="61">
        <v>6.7500000000000004E-2</v>
      </c>
    </row>
    <row r="266" spans="1:25" x14ac:dyDescent="0.25">
      <c r="A266" s="55" t="s">
        <v>685</v>
      </c>
      <c r="B266" s="56"/>
      <c r="C266" s="66" t="s">
        <v>686</v>
      </c>
      <c r="D266" s="57" t="s">
        <v>390</v>
      </c>
      <c r="E266" s="58">
        <v>4.8500000000000001E-2</v>
      </c>
      <c r="F266" s="59" t="s">
        <v>821</v>
      </c>
      <c r="G266" s="60">
        <v>0.01</v>
      </c>
      <c r="H266" s="60">
        <v>2.5000000000000001E-3</v>
      </c>
      <c r="I266" s="60"/>
      <c r="J266" s="60"/>
      <c r="K266" s="60">
        <v>3.0000000000000001E-3</v>
      </c>
      <c r="L266" s="60"/>
      <c r="M266" s="60"/>
      <c r="N266" s="60"/>
      <c r="O266" s="60">
        <v>2.5000000000000001E-3</v>
      </c>
      <c r="P266" s="60"/>
      <c r="Q266" s="60"/>
      <c r="R266" s="60"/>
      <c r="S266" s="60"/>
      <c r="T266" s="60"/>
      <c r="U266" s="60"/>
      <c r="V266" s="60"/>
      <c r="W266" s="60"/>
      <c r="X266" s="101"/>
      <c r="Y266" s="61">
        <v>6.6500000000000004E-2</v>
      </c>
    </row>
    <row r="267" spans="1:25" x14ac:dyDescent="0.25">
      <c r="A267" s="55" t="s">
        <v>395</v>
      </c>
      <c r="B267" s="56"/>
      <c r="C267" s="57" t="s">
        <v>396</v>
      </c>
      <c r="D267" s="57" t="s">
        <v>390</v>
      </c>
      <c r="E267" s="58">
        <v>4.8500000000000001E-2</v>
      </c>
      <c r="F267" s="59" t="s">
        <v>821</v>
      </c>
      <c r="G267" s="60">
        <v>0.01</v>
      </c>
      <c r="H267" s="60">
        <v>2.5000000000000001E-3</v>
      </c>
      <c r="I267" s="60"/>
      <c r="J267" s="60"/>
      <c r="K267" s="60">
        <v>3.0000000000000001E-3</v>
      </c>
      <c r="L267" s="60"/>
      <c r="M267" s="60"/>
      <c r="N267" s="60"/>
      <c r="O267" s="60">
        <v>2.5000000000000001E-3</v>
      </c>
      <c r="P267" s="60"/>
      <c r="Q267" s="60"/>
      <c r="R267" s="60"/>
      <c r="S267" s="60"/>
      <c r="T267" s="60"/>
      <c r="U267" s="60"/>
      <c r="V267" s="60"/>
      <c r="W267" s="60"/>
      <c r="X267" s="101"/>
      <c r="Y267" s="61">
        <v>6.6500000000000004E-2</v>
      </c>
    </row>
    <row r="268" spans="1:25" x14ac:dyDescent="0.25">
      <c r="A268" s="55" t="s">
        <v>397</v>
      </c>
      <c r="B268" s="56"/>
      <c r="C268" s="57" t="s">
        <v>398</v>
      </c>
      <c r="D268" s="57" t="s">
        <v>390</v>
      </c>
      <c r="E268" s="58">
        <v>4.8500000000000001E-2</v>
      </c>
      <c r="F268" s="59" t="s">
        <v>821</v>
      </c>
      <c r="G268" s="60">
        <v>0.01</v>
      </c>
      <c r="H268" s="60">
        <v>2.5000000000000001E-3</v>
      </c>
      <c r="I268" s="60"/>
      <c r="J268" s="60"/>
      <c r="K268" s="60">
        <v>3.0000000000000001E-3</v>
      </c>
      <c r="L268" s="60"/>
      <c r="M268" s="60"/>
      <c r="N268" s="60"/>
      <c r="O268" s="60">
        <v>2.5000000000000001E-3</v>
      </c>
      <c r="P268" s="60"/>
      <c r="Q268" s="60"/>
      <c r="R268" s="60"/>
      <c r="S268" s="60"/>
      <c r="T268" s="60"/>
      <c r="U268" s="60"/>
      <c r="V268" s="60"/>
      <c r="W268" s="60"/>
      <c r="X268" s="101"/>
      <c r="Y268" s="61">
        <v>6.6500000000000004E-2</v>
      </c>
    </row>
    <row r="269" spans="1:25" x14ac:dyDescent="0.25">
      <c r="A269" s="55" t="s">
        <v>399</v>
      </c>
      <c r="B269" s="56"/>
      <c r="C269" s="57" t="s">
        <v>400</v>
      </c>
      <c r="D269" s="57" t="s">
        <v>390</v>
      </c>
      <c r="E269" s="58">
        <v>4.8500000000000001E-2</v>
      </c>
      <c r="F269" s="59" t="s">
        <v>821</v>
      </c>
      <c r="G269" s="60">
        <v>0.01</v>
      </c>
      <c r="H269" s="60">
        <v>2.5000000000000001E-3</v>
      </c>
      <c r="I269" s="60"/>
      <c r="J269" s="60"/>
      <c r="K269" s="60">
        <v>3.0000000000000001E-3</v>
      </c>
      <c r="L269" s="60"/>
      <c r="M269" s="60"/>
      <c r="N269" s="60"/>
      <c r="O269" s="60">
        <v>2.5000000000000001E-3</v>
      </c>
      <c r="P269" s="60"/>
      <c r="Q269" s="60"/>
      <c r="R269" s="60"/>
      <c r="S269" s="60"/>
      <c r="T269" s="60"/>
      <c r="U269" s="60"/>
      <c r="V269" s="60"/>
      <c r="W269" s="60"/>
      <c r="X269" s="101"/>
      <c r="Y269" s="61">
        <v>6.6500000000000004E-2</v>
      </c>
    </row>
    <row r="270" spans="1:25" x14ac:dyDescent="0.25">
      <c r="A270" s="55" t="s">
        <v>401</v>
      </c>
      <c r="B270" s="56"/>
      <c r="C270" s="57" t="s">
        <v>402</v>
      </c>
      <c r="D270" s="57" t="s">
        <v>402</v>
      </c>
      <c r="E270" s="58">
        <v>4.8500000000000001E-2</v>
      </c>
      <c r="F270" s="59" t="s">
        <v>821</v>
      </c>
      <c r="G270" s="60">
        <v>0.01</v>
      </c>
      <c r="H270" s="60">
        <v>2.5000000000000001E-3</v>
      </c>
      <c r="I270" s="60"/>
      <c r="J270" s="60"/>
      <c r="K270" s="60">
        <v>3.0000000000000001E-3</v>
      </c>
      <c r="L270" s="60"/>
      <c r="M270" s="60">
        <v>3.0000000000000001E-3</v>
      </c>
      <c r="N270" s="60"/>
      <c r="O270" s="60">
        <v>2.5000000000000001E-3</v>
      </c>
      <c r="P270" s="60"/>
      <c r="Q270" s="60"/>
      <c r="R270" s="60"/>
      <c r="S270" s="60"/>
      <c r="T270" s="60"/>
      <c r="U270" s="60"/>
      <c r="V270" s="60"/>
      <c r="W270" s="60"/>
      <c r="X270" s="101"/>
      <c r="Y270" s="61">
        <v>6.9500000000000006E-2</v>
      </c>
    </row>
    <row r="271" spans="1:25" x14ac:dyDescent="0.25">
      <c r="A271" s="55" t="s">
        <v>403</v>
      </c>
      <c r="B271" s="56"/>
      <c r="C271" s="57" t="s">
        <v>404</v>
      </c>
      <c r="D271" s="57" t="s">
        <v>404</v>
      </c>
      <c r="E271" s="58">
        <v>4.8500000000000001E-2</v>
      </c>
      <c r="F271" s="59" t="s">
        <v>821</v>
      </c>
      <c r="G271" s="60">
        <v>0.01</v>
      </c>
      <c r="H271" s="60">
        <v>2.5000000000000001E-3</v>
      </c>
      <c r="I271" s="60"/>
      <c r="J271" s="60"/>
      <c r="K271" s="60">
        <v>3.0000000000000001E-3</v>
      </c>
      <c r="L271" s="60"/>
      <c r="M271" s="60">
        <v>3.0000000000000001E-3</v>
      </c>
      <c r="N271" s="60"/>
      <c r="O271" s="60">
        <v>2.5000000000000001E-3</v>
      </c>
      <c r="P271" s="60"/>
      <c r="Q271" s="60"/>
      <c r="R271" s="60"/>
      <c r="S271" s="60"/>
      <c r="T271" s="60"/>
      <c r="U271" s="60"/>
      <c r="V271" s="60"/>
      <c r="W271" s="60"/>
      <c r="X271" s="101"/>
      <c r="Y271" s="61">
        <v>6.9500000000000006E-2</v>
      </c>
    </row>
    <row r="272" spans="1:25" x14ac:dyDescent="0.25">
      <c r="A272" s="67" t="s">
        <v>405</v>
      </c>
      <c r="B272" s="65"/>
      <c r="C272" s="57" t="s">
        <v>406</v>
      </c>
      <c r="D272" s="57" t="s">
        <v>406</v>
      </c>
      <c r="E272" s="58">
        <v>4.8500000000000001E-2</v>
      </c>
      <c r="F272" s="59" t="s">
        <v>821</v>
      </c>
      <c r="G272" s="60">
        <v>0.01</v>
      </c>
      <c r="H272" s="60">
        <v>2.5000000000000001E-3</v>
      </c>
      <c r="I272" s="60"/>
      <c r="J272" s="60"/>
      <c r="K272" s="60">
        <v>3.0000000000000001E-3</v>
      </c>
      <c r="L272" s="60"/>
      <c r="M272" s="60"/>
      <c r="N272" s="60"/>
      <c r="O272" s="60">
        <v>2.5000000000000001E-3</v>
      </c>
      <c r="P272" s="60"/>
      <c r="Q272" s="60"/>
      <c r="R272" s="60"/>
      <c r="S272" s="60">
        <v>1E-3</v>
      </c>
      <c r="T272" s="60"/>
      <c r="U272" s="60"/>
      <c r="V272" s="60"/>
      <c r="W272" s="60"/>
      <c r="X272" s="101"/>
      <c r="Y272" s="61">
        <v>6.7500000000000004E-2</v>
      </c>
    </row>
    <row r="273" spans="1:25" x14ac:dyDescent="0.25">
      <c r="A273" s="55" t="s">
        <v>407</v>
      </c>
      <c r="B273" s="56"/>
      <c r="C273" s="57" t="s">
        <v>408</v>
      </c>
      <c r="D273" s="57" t="s">
        <v>408</v>
      </c>
      <c r="E273" s="58">
        <v>4.8500000000000001E-2</v>
      </c>
      <c r="F273" s="59" t="s">
        <v>821</v>
      </c>
      <c r="G273" s="60">
        <v>0.01</v>
      </c>
      <c r="H273" s="60">
        <v>2.5000000000000001E-3</v>
      </c>
      <c r="I273" s="60"/>
      <c r="J273" s="60"/>
      <c r="K273" s="60">
        <v>3.0000000000000001E-3</v>
      </c>
      <c r="L273" s="60"/>
      <c r="M273" s="60">
        <v>3.0000000000000001E-3</v>
      </c>
      <c r="N273" s="60"/>
      <c r="O273" s="60">
        <v>2.5000000000000001E-3</v>
      </c>
      <c r="P273" s="60"/>
      <c r="Q273" s="60"/>
      <c r="R273" s="60"/>
      <c r="S273" s="60">
        <v>1E-3</v>
      </c>
      <c r="T273" s="60"/>
      <c r="U273" s="60"/>
      <c r="V273" s="60"/>
      <c r="W273" s="60"/>
      <c r="X273" s="101"/>
      <c r="Y273" s="61">
        <v>7.0500000000000007E-2</v>
      </c>
    </row>
    <row r="274" spans="1:25" x14ac:dyDescent="0.25">
      <c r="A274" s="55" t="s">
        <v>409</v>
      </c>
      <c r="B274" s="56"/>
      <c r="C274" s="57" t="s">
        <v>410</v>
      </c>
      <c r="D274" s="57" t="s">
        <v>410</v>
      </c>
      <c r="E274" s="58">
        <v>4.8500000000000001E-2</v>
      </c>
      <c r="F274" s="59" t="s">
        <v>821</v>
      </c>
      <c r="G274" s="60">
        <v>0.01</v>
      </c>
      <c r="H274" s="60">
        <v>2.5000000000000001E-3</v>
      </c>
      <c r="I274" s="60"/>
      <c r="J274" s="60"/>
      <c r="K274" s="60">
        <v>3.0000000000000001E-3</v>
      </c>
      <c r="L274" s="60"/>
      <c r="M274" s="60">
        <v>3.0000000000000001E-3</v>
      </c>
      <c r="N274" s="60"/>
      <c r="O274" s="60">
        <v>2.5000000000000001E-3</v>
      </c>
      <c r="P274" s="60"/>
      <c r="Q274" s="60"/>
      <c r="R274" s="60"/>
      <c r="S274" s="60">
        <v>1E-3</v>
      </c>
      <c r="T274" s="60"/>
      <c r="U274" s="60"/>
      <c r="V274" s="60"/>
      <c r="W274" s="60"/>
      <c r="X274" s="101"/>
      <c r="Y274" s="61">
        <v>7.0500000000000007E-2</v>
      </c>
    </row>
    <row r="275" spans="1:25" x14ac:dyDescent="0.25">
      <c r="A275" s="55" t="s">
        <v>411</v>
      </c>
      <c r="B275" s="56"/>
      <c r="C275" s="57" t="s">
        <v>412</v>
      </c>
      <c r="D275" s="57" t="s">
        <v>390</v>
      </c>
      <c r="E275" s="58">
        <v>4.8500000000000001E-2</v>
      </c>
      <c r="F275" s="59" t="s">
        <v>821</v>
      </c>
      <c r="G275" s="60">
        <v>0.01</v>
      </c>
      <c r="H275" s="60">
        <v>2.5000000000000001E-3</v>
      </c>
      <c r="I275" s="60"/>
      <c r="J275" s="60"/>
      <c r="K275" s="60">
        <v>3.0000000000000001E-3</v>
      </c>
      <c r="L275" s="60"/>
      <c r="M275" s="60"/>
      <c r="N275" s="60"/>
      <c r="O275" s="60">
        <v>2.5000000000000001E-3</v>
      </c>
      <c r="P275" s="60"/>
      <c r="Q275" s="60"/>
      <c r="R275" s="60"/>
      <c r="S275" s="60"/>
      <c r="T275" s="60"/>
      <c r="U275" s="60"/>
      <c r="V275" s="60"/>
      <c r="W275" s="60"/>
      <c r="X275" s="101"/>
      <c r="Y275" s="61">
        <v>6.6500000000000004E-2</v>
      </c>
    </row>
    <row r="276" spans="1:25" x14ac:dyDescent="0.25">
      <c r="A276" s="55" t="s">
        <v>1901</v>
      </c>
      <c r="B276" s="65" t="s">
        <v>239</v>
      </c>
      <c r="C276" s="57" t="s">
        <v>1902</v>
      </c>
      <c r="D276" s="57">
        <v>0</v>
      </c>
      <c r="E276" s="58">
        <v>4.8500000000000001E-2</v>
      </c>
      <c r="F276" s="59" t="s">
        <v>821</v>
      </c>
      <c r="G276" s="60">
        <v>0.01</v>
      </c>
      <c r="H276" s="60">
        <v>2.5000000000000001E-3</v>
      </c>
      <c r="I276" s="60"/>
      <c r="J276" s="60"/>
      <c r="K276" s="60">
        <v>3.0000000000000001E-3</v>
      </c>
      <c r="L276" s="60"/>
      <c r="M276" s="60">
        <v>3.0000000000000001E-3</v>
      </c>
      <c r="N276" s="60"/>
      <c r="O276" s="60">
        <v>2.5000000000000001E-3</v>
      </c>
      <c r="P276" s="60"/>
      <c r="Q276" s="60"/>
      <c r="R276" s="60"/>
      <c r="S276" s="60">
        <v>1E-3</v>
      </c>
      <c r="T276" s="60"/>
      <c r="U276" s="60"/>
      <c r="V276" s="60"/>
      <c r="W276" s="60"/>
      <c r="X276" s="101"/>
      <c r="Y276" s="61">
        <v>7.0500000000000007E-2</v>
      </c>
    </row>
    <row r="277" spans="1:25" ht="6" customHeight="1" x14ac:dyDescent="0.25">
      <c r="A277" s="62"/>
      <c r="B277" s="63"/>
      <c r="C277" s="63"/>
      <c r="D277" s="63"/>
      <c r="E277" s="64"/>
      <c r="F277" s="64" t="s">
        <v>2</v>
      </c>
      <c r="G277" s="64"/>
      <c r="H277" s="64"/>
      <c r="I277" s="64"/>
      <c r="J277" s="64"/>
      <c r="K277" s="64"/>
      <c r="L277" s="64"/>
      <c r="M277" s="64"/>
      <c r="N277" s="64"/>
      <c r="O277" s="64"/>
      <c r="P277" s="64"/>
      <c r="Q277" s="64"/>
      <c r="R277" s="64"/>
      <c r="S277" s="64"/>
      <c r="T277" s="64"/>
      <c r="U277" s="64"/>
      <c r="V277" s="64"/>
      <c r="W277" s="64"/>
      <c r="X277" s="64"/>
      <c r="Y277" s="64"/>
    </row>
    <row r="278" spans="1:25" x14ac:dyDescent="0.25">
      <c r="A278" s="67" t="s">
        <v>682</v>
      </c>
      <c r="B278" s="56"/>
      <c r="C278" s="57" t="s">
        <v>413</v>
      </c>
      <c r="D278" s="57" t="s">
        <v>413</v>
      </c>
      <c r="E278" s="58">
        <v>4.8500000000000001E-2</v>
      </c>
      <c r="F278" s="59" t="s">
        <v>821</v>
      </c>
      <c r="G278" s="60">
        <v>0.01</v>
      </c>
      <c r="H278" s="60">
        <v>2.5000000000000001E-3</v>
      </c>
      <c r="I278" s="60"/>
      <c r="J278" s="60">
        <v>2.5000000000000001E-3</v>
      </c>
      <c r="K278" s="60"/>
      <c r="L278" s="60">
        <v>2.5000000000000001E-3</v>
      </c>
      <c r="M278" s="60"/>
      <c r="N278" s="60"/>
      <c r="O278" s="60">
        <v>2.5000000000000001E-3</v>
      </c>
      <c r="P278" s="60">
        <v>2E-3</v>
      </c>
      <c r="Q278" s="60"/>
      <c r="R278" s="60">
        <v>5.0000000000000001E-3</v>
      </c>
      <c r="S278" s="60">
        <v>1E-3</v>
      </c>
      <c r="T278" s="60"/>
      <c r="U278" s="60"/>
      <c r="V278" s="60"/>
      <c r="W278" s="60"/>
      <c r="X278" s="101"/>
      <c r="Y278" s="61">
        <v>7.6500000000000012E-2</v>
      </c>
    </row>
    <row r="279" spans="1:25" x14ac:dyDescent="0.25">
      <c r="A279" s="55" t="s">
        <v>414</v>
      </c>
      <c r="B279" s="56"/>
      <c r="C279" s="57" t="s">
        <v>415</v>
      </c>
      <c r="D279" s="57" t="s">
        <v>413</v>
      </c>
      <c r="E279" s="58">
        <v>4.8500000000000001E-2</v>
      </c>
      <c r="F279" s="59" t="s">
        <v>821</v>
      </c>
      <c r="G279" s="60">
        <v>0.01</v>
      </c>
      <c r="H279" s="60">
        <v>2.5000000000000001E-3</v>
      </c>
      <c r="I279" s="60"/>
      <c r="J279" s="60">
        <v>2.5000000000000001E-3</v>
      </c>
      <c r="K279" s="60"/>
      <c r="L279" s="60">
        <v>2.5000000000000001E-3</v>
      </c>
      <c r="M279" s="60"/>
      <c r="N279" s="60"/>
      <c r="O279" s="60">
        <v>2.5000000000000001E-3</v>
      </c>
      <c r="P279" s="60">
        <v>2E-3</v>
      </c>
      <c r="Q279" s="60"/>
      <c r="R279" s="60">
        <v>5.0000000000000001E-3</v>
      </c>
      <c r="S279" s="60">
        <v>1E-3</v>
      </c>
      <c r="T279" s="60"/>
      <c r="U279" s="60"/>
      <c r="V279" s="60"/>
      <c r="W279" s="60"/>
      <c r="X279" s="101"/>
      <c r="Y279" s="61">
        <v>7.6500000000000012E-2</v>
      </c>
    </row>
    <row r="280" spans="1:25" x14ac:dyDescent="0.25">
      <c r="A280" s="55" t="s">
        <v>416</v>
      </c>
      <c r="B280" s="56"/>
      <c r="C280" s="57" t="s">
        <v>417</v>
      </c>
      <c r="D280" s="57" t="s">
        <v>413</v>
      </c>
      <c r="E280" s="58">
        <v>4.8500000000000001E-2</v>
      </c>
      <c r="F280" s="59" t="s">
        <v>821</v>
      </c>
      <c r="G280" s="60">
        <v>0.01</v>
      </c>
      <c r="H280" s="60">
        <v>2.5000000000000001E-3</v>
      </c>
      <c r="I280" s="60"/>
      <c r="J280" s="60">
        <v>2.5000000000000001E-3</v>
      </c>
      <c r="K280" s="60"/>
      <c r="L280" s="60">
        <v>2.5000000000000001E-3</v>
      </c>
      <c r="M280" s="60"/>
      <c r="N280" s="60"/>
      <c r="O280" s="60">
        <v>2.5000000000000001E-3</v>
      </c>
      <c r="P280" s="60">
        <v>2E-3</v>
      </c>
      <c r="Q280" s="60"/>
      <c r="R280" s="60">
        <v>5.0000000000000001E-3</v>
      </c>
      <c r="S280" s="60">
        <v>1E-3</v>
      </c>
      <c r="T280" s="60"/>
      <c r="U280" s="60"/>
      <c r="V280" s="60"/>
      <c r="W280" s="60"/>
      <c r="X280" s="101"/>
      <c r="Y280" s="61">
        <v>7.6500000000000012E-2</v>
      </c>
    </row>
    <row r="281" spans="1:25" x14ac:dyDescent="0.25">
      <c r="A281" s="55" t="s">
        <v>418</v>
      </c>
      <c r="B281" s="56"/>
      <c r="C281" s="57" t="s">
        <v>419</v>
      </c>
      <c r="D281" s="57" t="s">
        <v>413</v>
      </c>
      <c r="E281" s="58">
        <v>4.8500000000000001E-2</v>
      </c>
      <c r="F281" s="59" t="s">
        <v>821</v>
      </c>
      <c r="G281" s="60">
        <v>0.01</v>
      </c>
      <c r="H281" s="60">
        <v>2.5000000000000001E-3</v>
      </c>
      <c r="I281" s="60"/>
      <c r="J281" s="60">
        <v>2.5000000000000001E-3</v>
      </c>
      <c r="K281" s="60"/>
      <c r="L281" s="60">
        <v>2.5000000000000001E-3</v>
      </c>
      <c r="M281" s="60"/>
      <c r="N281" s="60"/>
      <c r="O281" s="60">
        <v>2.5000000000000001E-3</v>
      </c>
      <c r="P281" s="60">
        <v>2E-3</v>
      </c>
      <c r="Q281" s="60"/>
      <c r="R281" s="60">
        <v>5.0000000000000001E-3</v>
      </c>
      <c r="S281" s="60">
        <v>1E-3</v>
      </c>
      <c r="T281" s="60"/>
      <c r="U281" s="60"/>
      <c r="V281" s="60"/>
      <c r="W281" s="60"/>
      <c r="X281" s="101"/>
      <c r="Y281" s="61">
        <v>7.6500000000000012E-2</v>
      </c>
    </row>
    <row r="282" spans="1:25" x14ac:dyDescent="0.25">
      <c r="A282" s="55" t="s">
        <v>420</v>
      </c>
      <c r="B282" s="56"/>
      <c r="C282" s="57" t="s">
        <v>421</v>
      </c>
      <c r="D282" s="57" t="s">
        <v>413</v>
      </c>
      <c r="E282" s="58">
        <v>4.8500000000000001E-2</v>
      </c>
      <c r="F282" s="59" t="s">
        <v>821</v>
      </c>
      <c r="G282" s="60">
        <v>0.01</v>
      </c>
      <c r="H282" s="60">
        <v>2.5000000000000001E-3</v>
      </c>
      <c r="I282" s="60"/>
      <c r="J282" s="60">
        <v>2.5000000000000001E-3</v>
      </c>
      <c r="K282" s="60"/>
      <c r="L282" s="60">
        <v>2.5000000000000001E-3</v>
      </c>
      <c r="M282" s="60"/>
      <c r="N282" s="60"/>
      <c r="O282" s="60">
        <v>2.5000000000000001E-3</v>
      </c>
      <c r="P282" s="60">
        <v>2E-3</v>
      </c>
      <c r="Q282" s="60"/>
      <c r="R282" s="60">
        <v>5.0000000000000001E-3</v>
      </c>
      <c r="S282" s="60">
        <v>1E-3</v>
      </c>
      <c r="T282" s="60"/>
      <c r="U282" s="60"/>
      <c r="V282" s="60"/>
      <c r="W282" s="60"/>
      <c r="X282" s="101"/>
      <c r="Y282" s="61">
        <v>7.6500000000000012E-2</v>
      </c>
    </row>
    <row r="283" spans="1:25" x14ac:dyDescent="0.25">
      <c r="A283" s="55" t="s">
        <v>422</v>
      </c>
      <c r="B283" s="56"/>
      <c r="C283" s="57" t="s">
        <v>423</v>
      </c>
      <c r="D283" s="57" t="s">
        <v>413</v>
      </c>
      <c r="E283" s="58">
        <v>4.8500000000000001E-2</v>
      </c>
      <c r="F283" s="59" t="s">
        <v>821</v>
      </c>
      <c r="G283" s="60">
        <v>0.01</v>
      </c>
      <c r="H283" s="60">
        <v>2.5000000000000001E-3</v>
      </c>
      <c r="I283" s="60"/>
      <c r="J283" s="60">
        <v>2.5000000000000001E-3</v>
      </c>
      <c r="K283" s="60"/>
      <c r="L283" s="60">
        <v>2.5000000000000001E-3</v>
      </c>
      <c r="M283" s="60"/>
      <c r="N283" s="60"/>
      <c r="O283" s="60">
        <v>2.5000000000000001E-3</v>
      </c>
      <c r="P283" s="60">
        <v>2E-3</v>
      </c>
      <c r="Q283" s="60"/>
      <c r="R283" s="60">
        <v>5.0000000000000001E-3</v>
      </c>
      <c r="S283" s="60">
        <v>1E-3</v>
      </c>
      <c r="T283" s="60"/>
      <c r="U283" s="60"/>
      <c r="V283" s="60"/>
      <c r="W283" s="60"/>
      <c r="X283" s="101"/>
      <c r="Y283" s="61">
        <v>7.6500000000000012E-2</v>
      </c>
    </row>
    <row r="284" spans="1:25" x14ac:dyDescent="0.25">
      <c r="A284" s="55" t="s">
        <v>424</v>
      </c>
      <c r="B284" s="65" t="s">
        <v>1314</v>
      </c>
      <c r="C284" s="57" t="s">
        <v>425</v>
      </c>
      <c r="D284" s="57" t="s">
        <v>425</v>
      </c>
      <c r="E284" s="58">
        <v>4.8500000000000001E-2</v>
      </c>
      <c r="F284" s="59" t="s">
        <v>821</v>
      </c>
      <c r="G284" s="60">
        <v>0.01</v>
      </c>
      <c r="H284" s="60">
        <v>2.5000000000000001E-3</v>
      </c>
      <c r="I284" s="60">
        <v>3.0000000000000001E-3</v>
      </c>
      <c r="J284" s="60">
        <v>2.5000000000000001E-3</v>
      </c>
      <c r="K284" s="60"/>
      <c r="L284" s="60">
        <v>2.5000000000000001E-3</v>
      </c>
      <c r="M284" s="60"/>
      <c r="N284" s="60"/>
      <c r="O284" s="60">
        <v>2.5000000000000001E-3</v>
      </c>
      <c r="P284" s="60">
        <v>2E-3</v>
      </c>
      <c r="Q284" s="60"/>
      <c r="R284" s="60">
        <v>5.0000000000000001E-3</v>
      </c>
      <c r="S284" s="60">
        <v>1E-3</v>
      </c>
      <c r="T284" s="60"/>
      <c r="U284" s="60"/>
      <c r="V284" s="60">
        <v>1.6E-2</v>
      </c>
      <c r="W284" s="60"/>
      <c r="X284" s="101"/>
      <c r="Y284" s="61">
        <v>9.5500000000000015E-2</v>
      </c>
    </row>
    <row r="285" spans="1:25" x14ac:dyDescent="0.25">
      <c r="A285" s="67" t="s">
        <v>649</v>
      </c>
      <c r="B285" s="65" t="s">
        <v>1314</v>
      </c>
      <c r="C285" s="66" t="s">
        <v>650</v>
      </c>
      <c r="D285" s="66" t="s">
        <v>650</v>
      </c>
      <c r="E285" s="58">
        <v>4.8500000000000001E-2</v>
      </c>
      <c r="F285" s="59" t="s">
        <v>821</v>
      </c>
      <c r="G285" s="60">
        <v>0.01</v>
      </c>
      <c r="H285" s="60">
        <v>2.5000000000000001E-3</v>
      </c>
      <c r="I285" s="60">
        <v>3.0000000000000001E-3</v>
      </c>
      <c r="J285" s="60">
        <v>2.5000000000000001E-3</v>
      </c>
      <c r="K285" s="60"/>
      <c r="L285" s="60">
        <v>2.5000000000000001E-3</v>
      </c>
      <c r="M285" s="60"/>
      <c r="N285" s="60"/>
      <c r="O285" s="60">
        <v>2.5000000000000001E-3</v>
      </c>
      <c r="P285" s="60">
        <v>2E-3</v>
      </c>
      <c r="Q285" s="60"/>
      <c r="R285" s="60">
        <v>5.0000000000000001E-3</v>
      </c>
      <c r="S285" s="60">
        <v>1E-3</v>
      </c>
      <c r="T285" s="60"/>
      <c r="U285" s="60"/>
      <c r="V285" s="60"/>
      <c r="W285" s="60"/>
      <c r="X285" s="101"/>
      <c r="Y285" s="61">
        <v>7.9500000000000015E-2</v>
      </c>
    </row>
    <row r="286" spans="1:25" ht="6" customHeight="1" x14ac:dyDescent="0.25">
      <c r="A286" s="62"/>
      <c r="B286" s="63"/>
      <c r="C286" s="63"/>
      <c r="D286" s="63"/>
      <c r="E286" s="64"/>
      <c r="F286" s="64" t="s">
        <v>2</v>
      </c>
      <c r="G286" s="64"/>
      <c r="H286" s="64"/>
      <c r="I286" s="64"/>
      <c r="J286" s="64"/>
      <c r="K286" s="64"/>
      <c r="L286" s="64"/>
      <c r="M286" s="64"/>
      <c r="N286" s="64"/>
      <c r="O286" s="64"/>
      <c r="P286" s="64"/>
      <c r="Q286" s="64"/>
      <c r="R286" s="64"/>
      <c r="S286" s="64"/>
      <c r="T286" s="64"/>
      <c r="U286" s="64"/>
      <c r="V286" s="64"/>
      <c r="W286" s="64"/>
      <c r="X286" s="64"/>
      <c r="Y286" s="64"/>
    </row>
    <row r="287" spans="1:25" x14ac:dyDescent="0.25">
      <c r="A287" s="55" t="s">
        <v>426</v>
      </c>
      <c r="B287" s="56"/>
      <c r="C287" s="57" t="s">
        <v>427</v>
      </c>
      <c r="D287" s="57" t="s">
        <v>427</v>
      </c>
      <c r="E287" s="58">
        <v>4.8500000000000001E-2</v>
      </c>
      <c r="F287" s="59" t="s">
        <v>821</v>
      </c>
      <c r="G287" s="60">
        <v>0.01</v>
      </c>
      <c r="H287" s="60">
        <v>2.5000000000000001E-3</v>
      </c>
      <c r="I287" s="60"/>
      <c r="J287" s="60"/>
      <c r="K287" s="60"/>
      <c r="L287" s="60">
        <v>2.5000000000000001E-3</v>
      </c>
      <c r="M287" s="60"/>
      <c r="N287" s="60"/>
      <c r="O287" s="60">
        <v>2.5000000000000001E-3</v>
      </c>
      <c r="P287" s="60"/>
      <c r="Q287" s="60"/>
      <c r="R287" s="60"/>
      <c r="S287" s="60"/>
      <c r="T287" s="60"/>
      <c r="U287" s="60"/>
      <c r="V287" s="60"/>
      <c r="W287" s="60"/>
      <c r="X287" s="101"/>
      <c r="Y287" s="61">
        <v>6.6000000000000003E-2</v>
      </c>
    </row>
    <row r="288" spans="1:25" x14ac:dyDescent="0.25">
      <c r="A288" s="55" t="s">
        <v>428</v>
      </c>
      <c r="B288" s="65"/>
      <c r="C288" s="66" t="s">
        <v>1711</v>
      </c>
      <c r="D288" s="57" t="s">
        <v>1711</v>
      </c>
      <c r="E288" s="58">
        <v>4.8500000000000001E-2</v>
      </c>
      <c r="F288" s="59" t="s">
        <v>821</v>
      </c>
      <c r="G288" s="60">
        <v>0.01</v>
      </c>
      <c r="H288" s="60">
        <v>2.5000000000000001E-3</v>
      </c>
      <c r="I288" s="60">
        <v>3.0000000000000001E-3</v>
      </c>
      <c r="J288" s="60"/>
      <c r="K288" s="60"/>
      <c r="L288" s="60">
        <v>2.5000000000000001E-3</v>
      </c>
      <c r="M288" s="60"/>
      <c r="N288" s="60"/>
      <c r="O288" s="60">
        <v>2.5000000000000001E-3</v>
      </c>
      <c r="P288" s="60"/>
      <c r="Q288" s="60"/>
      <c r="R288" s="60"/>
      <c r="S288" s="60"/>
      <c r="T288" s="60"/>
      <c r="U288" s="60"/>
      <c r="V288" s="60"/>
      <c r="W288" s="60"/>
      <c r="X288" s="101"/>
      <c r="Y288" s="61">
        <v>6.9000000000000006E-2</v>
      </c>
    </row>
    <row r="289" spans="1:25" x14ac:dyDescent="0.25">
      <c r="A289" s="67" t="s">
        <v>1714</v>
      </c>
      <c r="B289" s="65"/>
      <c r="C289" s="66" t="s">
        <v>1713</v>
      </c>
      <c r="D289" s="57" t="s">
        <v>427</v>
      </c>
      <c r="E289" s="58">
        <v>4.8500000000000001E-2</v>
      </c>
      <c r="F289" s="59" t="s">
        <v>821</v>
      </c>
      <c r="G289" s="60">
        <v>0.01</v>
      </c>
      <c r="H289" s="60">
        <v>2.5000000000000001E-3</v>
      </c>
      <c r="I289" s="60"/>
      <c r="J289" s="60"/>
      <c r="K289" s="60"/>
      <c r="L289" s="60">
        <v>2.5000000000000001E-3</v>
      </c>
      <c r="M289" s="60"/>
      <c r="N289" s="60"/>
      <c r="O289" s="60">
        <v>2.5000000000000001E-3</v>
      </c>
      <c r="P289" s="60"/>
      <c r="Q289" s="60"/>
      <c r="R289" s="60"/>
      <c r="S289" s="60"/>
      <c r="T289" s="60"/>
      <c r="U289" s="60"/>
      <c r="V289" s="60"/>
      <c r="W289" s="60"/>
      <c r="X289" s="101"/>
      <c r="Y289" s="61">
        <v>6.6000000000000003E-2</v>
      </c>
    </row>
    <row r="290" spans="1:25" x14ac:dyDescent="0.25">
      <c r="A290" s="55" t="s">
        <v>430</v>
      </c>
      <c r="B290" s="56"/>
      <c r="C290" s="57" t="s">
        <v>431</v>
      </c>
      <c r="D290" s="57" t="s">
        <v>431</v>
      </c>
      <c r="E290" s="58">
        <v>4.8500000000000001E-2</v>
      </c>
      <c r="F290" s="59" t="s">
        <v>821</v>
      </c>
      <c r="G290" s="60">
        <v>0.01</v>
      </c>
      <c r="H290" s="60">
        <v>2.5000000000000001E-3</v>
      </c>
      <c r="I290" s="60">
        <v>3.0000000000000001E-3</v>
      </c>
      <c r="J290" s="60"/>
      <c r="K290" s="60"/>
      <c r="L290" s="60">
        <v>2.5000000000000001E-3</v>
      </c>
      <c r="M290" s="60"/>
      <c r="N290" s="60"/>
      <c r="O290" s="60">
        <v>2.5000000000000001E-3</v>
      </c>
      <c r="P290" s="60"/>
      <c r="Q290" s="60"/>
      <c r="R290" s="60"/>
      <c r="S290" s="60">
        <v>1E-3</v>
      </c>
      <c r="T290" s="60"/>
      <c r="U290" s="60"/>
      <c r="V290" s="60"/>
      <c r="W290" s="60"/>
      <c r="X290" s="101"/>
      <c r="Y290" s="61">
        <v>7.0000000000000007E-2</v>
      </c>
    </row>
    <row r="291" spans="1:25" x14ac:dyDescent="0.25">
      <c r="A291" s="67" t="s">
        <v>1742</v>
      </c>
      <c r="B291" s="65"/>
      <c r="C291" s="66" t="s">
        <v>1741</v>
      </c>
      <c r="D291" s="57" t="s">
        <v>1741</v>
      </c>
      <c r="E291" s="58">
        <v>4.8500000000000001E-2</v>
      </c>
      <c r="F291" s="59" t="s">
        <v>821</v>
      </c>
      <c r="G291" s="60">
        <v>0.01</v>
      </c>
      <c r="H291" s="60">
        <v>2.5000000000000001E-3</v>
      </c>
      <c r="I291" s="60">
        <v>3.0000000000000001E-3</v>
      </c>
      <c r="J291" s="60"/>
      <c r="K291" s="60"/>
      <c r="L291" s="60">
        <v>2.5000000000000001E-3</v>
      </c>
      <c r="M291" s="60"/>
      <c r="N291" s="60"/>
      <c r="O291" s="60">
        <v>2.5000000000000001E-3</v>
      </c>
      <c r="P291" s="60"/>
      <c r="Q291" s="60"/>
      <c r="R291" s="60"/>
      <c r="S291" s="60"/>
      <c r="T291" s="60"/>
      <c r="U291" s="60"/>
      <c r="V291" s="60"/>
      <c r="W291" s="60"/>
      <c r="X291" s="101"/>
      <c r="Y291" s="61">
        <v>6.9000000000000006E-2</v>
      </c>
    </row>
    <row r="292" spans="1:25" x14ac:dyDescent="0.25">
      <c r="A292" s="67" t="s">
        <v>1747</v>
      </c>
      <c r="B292" s="65"/>
      <c r="C292" s="66" t="s">
        <v>1748</v>
      </c>
      <c r="D292" s="57" t="s">
        <v>1748</v>
      </c>
      <c r="E292" s="58">
        <v>4.8500000000000001E-2</v>
      </c>
      <c r="F292" s="59" t="s">
        <v>821</v>
      </c>
      <c r="G292" s="60">
        <v>0.01</v>
      </c>
      <c r="H292" s="60">
        <v>2.5000000000000001E-3</v>
      </c>
      <c r="I292" s="60">
        <v>3.0000000000000001E-3</v>
      </c>
      <c r="J292" s="60"/>
      <c r="K292" s="60"/>
      <c r="L292" s="60">
        <v>2.5000000000000001E-3</v>
      </c>
      <c r="M292" s="60"/>
      <c r="N292" s="60"/>
      <c r="O292" s="60">
        <v>2.5000000000000001E-3</v>
      </c>
      <c r="P292" s="60"/>
      <c r="Q292" s="60"/>
      <c r="R292" s="60"/>
      <c r="S292" s="60"/>
      <c r="T292" s="60"/>
      <c r="U292" s="60"/>
      <c r="V292" s="60"/>
      <c r="W292" s="60"/>
      <c r="X292" s="101"/>
      <c r="Y292" s="61">
        <v>6.9000000000000006E-2</v>
      </c>
    </row>
    <row r="293" spans="1:25" x14ac:dyDescent="0.25">
      <c r="A293" s="55" t="s">
        <v>439</v>
      </c>
      <c r="B293" s="56"/>
      <c r="C293" s="57" t="s">
        <v>440</v>
      </c>
      <c r="D293" s="57" t="s">
        <v>427</v>
      </c>
      <c r="E293" s="58">
        <v>4.8500000000000001E-2</v>
      </c>
      <c r="F293" s="59" t="s">
        <v>821</v>
      </c>
      <c r="G293" s="60">
        <v>0.01</v>
      </c>
      <c r="H293" s="60">
        <v>2.5000000000000001E-3</v>
      </c>
      <c r="I293" s="60"/>
      <c r="J293" s="60"/>
      <c r="K293" s="60"/>
      <c r="L293" s="60">
        <v>2.5000000000000001E-3</v>
      </c>
      <c r="M293" s="60"/>
      <c r="N293" s="60"/>
      <c r="O293" s="60">
        <v>2.5000000000000001E-3</v>
      </c>
      <c r="P293" s="60"/>
      <c r="Q293" s="60"/>
      <c r="R293" s="60"/>
      <c r="S293" s="60"/>
      <c r="T293" s="60"/>
      <c r="U293" s="60"/>
      <c r="V293" s="60"/>
      <c r="W293" s="60"/>
      <c r="X293" s="101"/>
      <c r="Y293" s="61">
        <v>6.6000000000000003E-2</v>
      </c>
    </row>
    <row r="294" spans="1:25" x14ac:dyDescent="0.25">
      <c r="A294" s="55" t="s">
        <v>441</v>
      </c>
      <c r="B294" s="56"/>
      <c r="C294" s="57" t="s">
        <v>442</v>
      </c>
      <c r="D294" s="57" t="s">
        <v>442</v>
      </c>
      <c r="E294" s="58">
        <v>4.8500000000000001E-2</v>
      </c>
      <c r="F294" s="59" t="s">
        <v>821</v>
      </c>
      <c r="G294" s="60">
        <v>0.01</v>
      </c>
      <c r="H294" s="60">
        <v>2.5000000000000001E-3</v>
      </c>
      <c r="I294" s="60">
        <v>3.0000000000000001E-3</v>
      </c>
      <c r="J294" s="60"/>
      <c r="K294" s="60"/>
      <c r="L294" s="60">
        <v>2.5000000000000001E-3</v>
      </c>
      <c r="M294" s="60"/>
      <c r="N294" s="60"/>
      <c r="O294" s="60">
        <v>2.5000000000000001E-3</v>
      </c>
      <c r="P294" s="60"/>
      <c r="Q294" s="60"/>
      <c r="R294" s="60"/>
      <c r="S294" s="60">
        <v>1E-3</v>
      </c>
      <c r="T294" s="60"/>
      <c r="U294" s="60"/>
      <c r="V294" s="60"/>
      <c r="W294" s="60"/>
      <c r="X294" s="101"/>
      <c r="Y294" s="61">
        <v>7.0000000000000007E-2</v>
      </c>
    </row>
    <row r="295" spans="1:25" x14ac:dyDescent="0.25">
      <c r="A295" s="55" t="s">
        <v>443</v>
      </c>
      <c r="B295" s="56"/>
      <c r="C295" s="57" t="s">
        <v>444</v>
      </c>
      <c r="D295" s="57" t="s">
        <v>427</v>
      </c>
      <c r="E295" s="58">
        <v>4.8500000000000001E-2</v>
      </c>
      <c r="F295" s="59" t="s">
        <v>821</v>
      </c>
      <c r="G295" s="60">
        <v>0.01</v>
      </c>
      <c r="H295" s="60">
        <v>2.5000000000000001E-3</v>
      </c>
      <c r="I295" s="60"/>
      <c r="J295" s="60"/>
      <c r="K295" s="60"/>
      <c r="L295" s="60">
        <v>2.5000000000000001E-3</v>
      </c>
      <c r="M295" s="60"/>
      <c r="N295" s="60"/>
      <c r="O295" s="60">
        <v>2.5000000000000001E-3</v>
      </c>
      <c r="P295" s="60"/>
      <c r="Q295" s="60"/>
      <c r="R295" s="60"/>
      <c r="S295" s="60"/>
      <c r="T295" s="60"/>
      <c r="U295" s="60"/>
      <c r="V295" s="60"/>
      <c r="W295" s="60"/>
      <c r="X295" s="101"/>
      <c r="Y295" s="61">
        <v>6.6000000000000003E-2</v>
      </c>
    </row>
    <row r="296" spans="1:25" x14ac:dyDescent="0.25">
      <c r="A296" s="55" t="s">
        <v>445</v>
      </c>
      <c r="B296" s="56"/>
      <c r="C296" s="57" t="s">
        <v>446</v>
      </c>
      <c r="D296" s="57" t="s">
        <v>427</v>
      </c>
      <c r="E296" s="58">
        <v>4.8500000000000001E-2</v>
      </c>
      <c r="F296" s="59" t="s">
        <v>821</v>
      </c>
      <c r="G296" s="60">
        <v>0.01</v>
      </c>
      <c r="H296" s="60">
        <v>2.5000000000000001E-3</v>
      </c>
      <c r="I296" s="60"/>
      <c r="J296" s="60"/>
      <c r="K296" s="60"/>
      <c r="L296" s="60">
        <v>2.5000000000000001E-3</v>
      </c>
      <c r="M296" s="60"/>
      <c r="N296" s="60"/>
      <c r="O296" s="60">
        <v>2.5000000000000001E-3</v>
      </c>
      <c r="P296" s="60"/>
      <c r="Q296" s="60"/>
      <c r="R296" s="60"/>
      <c r="S296" s="60"/>
      <c r="T296" s="60"/>
      <c r="U296" s="60"/>
      <c r="V296" s="60"/>
      <c r="W296" s="60"/>
      <c r="X296" s="101"/>
      <c r="Y296" s="61">
        <v>6.6000000000000003E-2</v>
      </c>
    </row>
    <row r="297" spans="1:25" x14ac:dyDescent="0.25">
      <c r="A297" s="55" t="s">
        <v>447</v>
      </c>
      <c r="B297" s="56"/>
      <c r="C297" s="57" t="s">
        <v>448</v>
      </c>
      <c r="D297" s="57" t="s">
        <v>427</v>
      </c>
      <c r="E297" s="58">
        <v>4.8500000000000001E-2</v>
      </c>
      <c r="F297" s="59" t="s">
        <v>821</v>
      </c>
      <c r="G297" s="60">
        <v>0.01</v>
      </c>
      <c r="H297" s="60">
        <v>2.5000000000000001E-3</v>
      </c>
      <c r="I297" s="60"/>
      <c r="J297" s="60"/>
      <c r="K297" s="60"/>
      <c r="L297" s="60">
        <v>2.5000000000000001E-3</v>
      </c>
      <c r="M297" s="60"/>
      <c r="N297" s="60"/>
      <c r="O297" s="60">
        <v>2.5000000000000001E-3</v>
      </c>
      <c r="P297" s="60"/>
      <c r="Q297" s="60"/>
      <c r="R297" s="60"/>
      <c r="S297" s="60"/>
      <c r="T297" s="60"/>
      <c r="U297" s="60"/>
      <c r="V297" s="60"/>
      <c r="W297" s="60"/>
      <c r="X297" s="101"/>
      <c r="Y297" s="61">
        <v>6.6000000000000003E-2</v>
      </c>
    </row>
    <row r="298" spans="1:25" x14ac:dyDescent="0.25">
      <c r="A298" s="55" t="s">
        <v>435</v>
      </c>
      <c r="B298" s="65" t="s">
        <v>239</v>
      </c>
      <c r="C298" s="57" t="s">
        <v>436</v>
      </c>
      <c r="D298" s="57" t="s">
        <v>436</v>
      </c>
      <c r="E298" s="58">
        <v>4.8500000000000001E-2</v>
      </c>
      <c r="F298" s="59" t="s">
        <v>821</v>
      </c>
      <c r="G298" s="60">
        <v>0.01</v>
      </c>
      <c r="H298" s="60">
        <v>2.5000000000000001E-3</v>
      </c>
      <c r="I298" s="60">
        <v>3.0000000000000001E-3</v>
      </c>
      <c r="J298" s="60"/>
      <c r="K298" s="60"/>
      <c r="L298" s="60">
        <v>2.5000000000000001E-3</v>
      </c>
      <c r="M298" s="60"/>
      <c r="N298" s="60"/>
      <c r="O298" s="60">
        <v>2.5000000000000001E-3</v>
      </c>
      <c r="P298" s="60"/>
      <c r="Q298" s="60"/>
      <c r="R298" s="60"/>
      <c r="S298" s="60"/>
      <c r="T298" s="60"/>
      <c r="U298" s="60"/>
      <c r="V298" s="60"/>
      <c r="W298" s="60"/>
      <c r="X298" s="101"/>
      <c r="Y298" s="61">
        <v>6.9000000000000006E-2</v>
      </c>
    </row>
    <row r="299" spans="1:25" x14ac:dyDescent="0.25">
      <c r="A299" s="55" t="s">
        <v>449</v>
      </c>
      <c r="B299" s="65" t="s">
        <v>239</v>
      </c>
      <c r="C299" s="57" t="s">
        <v>450</v>
      </c>
      <c r="D299" s="57" t="s">
        <v>450</v>
      </c>
      <c r="E299" s="58">
        <v>4.8500000000000001E-2</v>
      </c>
      <c r="F299" s="59" t="s">
        <v>821</v>
      </c>
      <c r="G299" s="60">
        <v>0.01</v>
      </c>
      <c r="H299" s="60">
        <v>2.5000000000000001E-3</v>
      </c>
      <c r="I299" s="60">
        <v>3.0000000000000001E-3</v>
      </c>
      <c r="J299" s="60"/>
      <c r="K299" s="60"/>
      <c r="L299" s="60">
        <v>2.5000000000000001E-3</v>
      </c>
      <c r="M299" s="60"/>
      <c r="N299" s="60"/>
      <c r="O299" s="60">
        <v>2.5000000000000001E-3</v>
      </c>
      <c r="P299" s="60"/>
      <c r="Q299" s="60"/>
      <c r="R299" s="60"/>
      <c r="S299" s="60"/>
      <c r="T299" s="60"/>
      <c r="U299" s="60"/>
      <c r="V299" s="60"/>
      <c r="W299" s="60"/>
      <c r="X299" s="101"/>
      <c r="Y299" s="61">
        <v>6.9000000000000006E-2</v>
      </c>
    </row>
    <row r="300" spans="1:25" x14ac:dyDescent="0.25">
      <c r="A300" s="55" t="s">
        <v>1774</v>
      </c>
      <c r="B300" s="65" t="s">
        <v>239</v>
      </c>
      <c r="C300" s="57" t="s">
        <v>1775</v>
      </c>
      <c r="D300" s="57"/>
      <c r="E300" s="58">
        <v>4.8500000000000001E-2</v>
      </c>
      <c r="F300" s="59" t="s">
        <v>821</v>
      </c>
      <c r="G300" s="60">
        <v>0.01</v>
      </c>
      <c r="H300" s="60">
        <v>2.5000000000000001E-3</v>
      </c>
      <c r="I300" s="60"/>
      <c r="J300" s="60"/>
      <c r="K300" s="60"/>
      <c r="L300" s="60">
        <v>2.5000000000000001E-3</v>
      </c>
      <c r="M300" s="60"/>
      <c r="N300" s="60"/>
      <c r="O300" s="60">
        <v>2.5000000000000001E-3</v>
      </c>
      <c r="P300" s="60"/>
      <c r="Q300" s="60"/>
      <c r="R300" s="60"/>
      <c r="S300" s="60"/>
      <c r="T300" s="60"/>
      <c r="U300" s="60"/>
      <c r="V300" s="60"/>
      <c r="W300" s="60"/>
      <c r="X300" s="101"/>
      <c r="Y300" s="61">
        <v>6.6000000000000003E-2</v>
      </c>
    </row>
    <row r="301" spans="1:25" x14ac:dyDescent="0.25">
      <c r="A301" s="55" t="s">
        <v>1903</v>
      </c>
      <c r="B301" s="65" t="s">
        <v>239</v>
      </c>
      <c r="C301" s="57" t="s">
        <v>1904</v>
      </c>
      <c r="D301" s="57">
        <v>0</v>
      </c>
      <c r="E301" s="58">
        <v>4.8500000000000001E-2</v>
      </c>
      <c r="F301" s="59" t="s">
        <v>821</v>
      </c>
      <c r="G301" s="60">
        <v>0.01</v>
      </c>
      <c r="H301" s="60">
        <v>2.5000000000000001E-3</v>
      </c>
      <c r="I301" s="60">
        <v>3.0000000000000001E-3</v>
      </c>
      <c r="J301" s="60"/>
      <c r="K301" s="60"/>
      <c r="L301" s="60">
        <v>2.5000000000000001E-3</v>
      </c>
      <c r="M301" s="60"/>
      <c r="N301" s="60"/>
      <c r="O301" s="60">
        <v>2.5000000000000001E-3</v>
      </c>
      <c r="P301" s="60"/>
      <c r="Q301" s="60"/>
      <c r="R301" s="60"/>
      <c r="S301" s="60">
        <v>1E-3</v>
      </c>
      <c r="T301" s="60"/>
      <c r="U301" s="60"/>
      <c r="V301" s="60"/>
      <c r="W301" s="60"/>
      <c r="X301" s="101"/>
      <c r="Y301" s="61">
        <v>7.0000000000000007E-2</v>
      </c>
    </row>
    <row r="302" spans="1:25" x14ac:dyDescent="0.25">
      <c r="A302" s="55" t="s">
        <v>1807</v>
      </c>
      <c r="B302" s="65" t="s">
        <v>239</v>
      </c>
      <c r="C302" s="57" t="s">
        <v>1805</v>
      </c>
      <c r="D302" s="57"/>
      <c r="E302" s="58">
        <v>4.8500000000000001E-2</v>
      </c>
      <c r="F302" s="59" t="s">
        <v>821</v>
      </c>
      <c r="G302" s="60">
        <v>0.01</v>
      </c>
      <c r="H302" s="60">
        <v>2.5000000000000001E-3</v>
      </c>
      <c r="I302" s="60"/>
      <c r="J302" s="60"/>
      <c r="K302" s="60"/>
      <c r="L302" s="60">
        <v>2.5000000000000001E-3</v>
      </c>
      <c r="M302" s="60"/>
      <c r="N302" s="60"/>
      <c r="O302" s="60">
        <v>2.5000000000000001E-3</v>
      </c>
      <c r="P302" s="60"/>
      <c r="Q302" s="60"/>
      <c r="R302" s="60"/>
      <c r="S302" s="60"/>
      <c r="T302" s="60"/>
      <c r="U302" s="60"/>
      <c r="V302" s="60"/>
      <c r="W302" s="60"/>
      <c r="X302" s="101"/>
      <c r="Y302" s="61">
        <v>6.6000000000000003E-2</v>
      </c>
    </row>
    <row r="303" spans="1:25" x14ac:dyDescent="0.25">
      <c r="A303" s="55" t="s">
        <v>1808</v>
      </c>
      <c r="B303" s="65" t="s">
        <v>239</v>
      </c>
      <c r="C303" s="57" t="s">
        <v>1806</v>
      </c>
      <c r="D303" s="57"/>
      <c r="E303" s="58">
        <v>4.8500000000000001E-2</v>
      </c>
      <c r="F303" s="59" t="s">
        <v>821</v>
      </c>
      <c r="G303" s="60">
        <v>0.01</v>
      </c>
      <c r="H303" s="60">
        <v>2.5000000000000001E-3</v>
      </c>
      <c r="I303" s="60">
        <v>3.0000000000000001E-3</v>
      </c>
      <c r="J303" s="60"/>
      <c r="K303" s="60"/>
      <c r="L303" s="60">
        <v>2.5000000000000001E-3</v>
      </c>
      <c r="M303" s="60"/>
      <c r="N303" s="60"/>
      <c r="O303" s="60">
        <v>2.5000000000000001E-3</v>
      </c>
      <c r="P303" s="60"/>
      <c r="Q303" s="60"/>
      <c r="R303" s="60"/>
      <c r="S303" s="60">
        <v>1E-3</v>
      </c>
      <c r="T303" s="60"/>
      <c r="U303" s="60"/>
      <c r="V303" s="60"/>
      <c r="W303" s="60"/>
      <c r="X303" s="101"/>
      <c r="Y303" s="61">
        <v>7.0000000000000007E-2</v>
      </c>
    </row>
    <row r="304" spans="1:25" ht="6" customHeight="1" x14ac:dyDescent="0.25">
      <c r="A304" s="62"/>
      <c r="B304" s="63"/>
      <c r="C304" s="63"/>
      <c r="D304" s="63"/>
      <c r="E304" s="64"/>
      <c r="F304" s="64" t="s">
        <v>2</v>
      </c>
      <c r="G304" s="64"/>
      <c r="H304" s="64"/>
      <c r="I304" s="64"/>
      <c r="J304" s="64"/>
      <c r="K304" s="64"/>
      <c r="L304" s="64"/>
      <c r="M304" s="64"/>
      <c r="N304" s="64"/>
      <c r="O304" s="64"/>
      <c r="P304" s="64"/>
      <c r="Q304" s="64"/>
      <c r="R304" s="64"/>
      <c r="S304" s="64"/>
      <c r="T304" s="64"/>
      <c r="U304" s="64"/>
      <c r="V304" s="64"/>
      <c r="W304" s="64"/>
      <c r="X304" s="64"/>
      <c r="Y304" s="64"/>
    </row>
    <row r="305" spans="1:25" x14ac:dyDescent="0.25">
      <c r="A305" s="55" t="s">
        <v>451</v>
      </c>
      <c r="B305" s="56"/>
      <c r="C305" s="57" t="s">
        <v>452</v>
      </c>
      <c r="D305" s="57" t="s">
        <v>452</v>
      </c>
      <c r="E305" s="58">
        <v>4.8500000000000001E-2</v>
      </c>
      <c r="F305" s="59" t="s">
        <v>821</v>
      </c>
      <c r="G305" s="60">
        <v>0.01</v>
      </c>
      <c r="H305" s="60">
        <v>2.5000000000000001E-3</v>
      </c>
      <c r="I305" s="60"/>
      <c r="J305" s="60"/>
      <c r="K305" s="60"/>
      <c r="L305" s="60"/>
      <c r="M305" s="60"/>
      <c r="N305" s="60"/>
      <c r="O305" s="60">
        <v>2.5000000000000001E-3</v>
      </c>
      <c r="P305" s="60"/>
      <c r="Q305" s="60"/>
      <c r="R305" s="60"/>
      <c r="S305" s="60">
        <v>1E-3</v>
      </c>
      <c r="T305" s="60"/>
      <c r="U305" s="60"/>
      <c r="V305" s="60"/>
      <c r="W305" s="60"/>
      <c r="X305" s="101"/>
      <c r="Y305" s="61">
        <v>6.4500000000000002E-2</v>
      </c>
    </row>
    <row r="306" spans="1:25" x14ac:dyDescent="0.25">
      <c r="A306" s="55" t="s">
        <v>453</v>
      </c>
      <c r="B306" s="56"/>
      <c r="C306" s="57" t="s">
        <v>454</v>
      </c>
      <c r="D306" s="57" t="s">
        <v>454</v>
      </c>
      <c r="E306" s="58">
        <v>4.8500000000000001E-2</v>
      </c>
      <c r="F306" s="59" t="s">
        <v>821</v>
      </c>
      <c r="G306" s="60">
        <v>0.01</v>
      </c>
      <c r="H306" s="60">
        <v>2.5000000000000001E-3</v>
      </c>
      <c r="I306" s="60"/>
      <c r="J306" s="60"/>
      <c r="K306" s="60"/>
      <c r="L306" s="60"/>
      <c r="M306" s="60">
        <v>3.0000000000000001E-3</v>
      </c>
      <c r="N306" s="60"/>
      <c r="O306" s="60">
        <v>2.5000000000000001E-3</v>
      </c>
      <c r="P306" s="60"/>
      <c r="Q306" s="60"/>
      <c r="R306" s="60"/>
      <c r="S306" s="60">
        <v>1E-3</v>
      </c>
      <c r="T306" s="60"/>
      <c r="U306" s="60">
        <v>2E-3</v>
      </c>
      <c r="V306" s="60"/>
      <c r="W306" s="60"/>
      <c r="X306" s="101"/>
      <c r="Y306" s="61">
        <v>6.9500000000000006E-2</v>
      </c>
    </row>
    <row r="307" spans="1:25" x14ac:dyDescent="0.25">
      <c r="A307" s="55" t="s">
        <v>455</v>
      </c>
      <c r="B307" s="56"/>
      <c r="C307" s="57" t="s">
        <v>456</v>
      </c>
      <c r="D307" s="57" t="s">
        <v>456</v>
      </c>
      <c r="E307" s="58">
        <v>4.8500000000000001E-2</v>
      </c>
      <c r="F307" s="59" t="s">
        <v>821</v>
      </c>
      <c r="G307" s="60">
        <v>0.01</v>
      </c>
      <c r="H307" s="60">
        <v>2.5000000000000001E-3</v>
      </c>
      <c r="I307" s="60"/>
      <c r="J307" s="60"/>
      <c r="K307" s="60"/>
      <c r="L307" s="60"/>
      <c r="M307" s="60">
        <v>3.0000000000000001E-3</v>
      </c>
      <c r="N307" s="60"/>
      <c r="O307" s="60">
        <v>2.5000000000000001E-3</v>
      </c>
      <c r="P307" s="60"/>
      <c r="Q307" s="60"/>
      <c r="R307" s="60"/>
      <c r="S307" s="60">
        <v>1E-3</v>
      </c>
      <c r="T307" s="60"/>
      <c r="U307" s="60">
        <v>2E-3</v>
      </c>
      <c r="V307" s="60"/>
      <c r="W307" s="60"/>
      <c r="X307" s="101"/>
      <c r="Y307" s="61">
        <v>6.9500000000000006E-2</v>
      </c>
    </row>
    <row r="308" spans="1:25" x14ac:dyDescent="0.25">
      <c r="A308" s="55" t="s">
        <v>459</v>
      </c>
      <c r="B308" s="56"/>
      <c r="C308" s="57" t="s">
        <v>460</v>
      </c>
      <c r="D308" s="57" t="s">
        <v>452</v>
      </c>
      <c r="E308" s="58">
        <v>4.8500000000000001E-2</v>
      </c>
      <c r="F308" s="59" t="s">
        <v>821</v>
      </c>
      <c r="G308" s="60">
        <v>0.01</v>
      </c>
      <c r="H308" s="60">
        <v>2.5000000000000001E-3</v>
      </c>
      <c r="I308" s="60"/>
      <c r="J308" s="60"/>
      <c r="K308" s="60"/>
      <c r="L308" s="60"/>
      <c r="M308" s="60"/>
      <c r="N308" s="60"/>
      <c r="O308" s="60">
        <v>2.5000000000000001E-3</v>
      </c>
      <c r="P308" s="60"/>
      <c r="Q308" s="60"/>
      <c r="R308" s="60"/>
      <c r="S308" s="60">
        <v>1E-3</v>
      </c>
      <c r="T308" s="60"/>
      <c r="U308" s="60"/>
      <c r="V308" s="60"/>
      <c r="W308" s="60"/>
      <c r="X308" s="101"/>
      <c r="Y308" s="61">
        <v>6.4500000000000002E-2</v>
      </c>
    </row>
    <row r="309" spans="1:25" ht="6" customHeight="1" x14ac:dyDescent="0.25">
      <c r="A309" s="62"/>
      <c r="B309" s="63"/>
      <c r="C309" s="63"/>
      <c r="D309" s="63"/>
      <c r="E309" s="64"/>
      <c r="F309" s="64" t="s">
        <v>2</v>
      </c>
      <c r="G309" s="64"/>
      <c r="H309" s="64"/>
      <c r="I309" s="64"/>
      <c r="J309" s="64"/>
      <c r="K309" s="64"/>
      <c r="L309" s="64"/>
      <c r="M309" s="64"/>
      <c r="N309" s="64"/>
      <c r="O309" s="232"/>
      <c r="P309" s="232"/>
      <c r="Q309" s="64"/>
      <c r="R309" s="64"/>
      <c r="S309" s="64"/>
      <c r="T309" s="64"/>
      <c r="U309" s="64"/>
      <c r="V309" s="64"/>
      <c r="W309" s="64"/>
      <c r="X309" s="64"/>
      <c r="Y309" s="64"/>
    </row>
    <row r="310" spans="1:25" x14ac:dyDescent="0.25">
      <c r="A310" s="55" t="s">
        <v>461</v>
      </c>
      <c r="B310" s="56"/>
      <c r="C310" s="57" t="s">
        <v>462</v>
      </c>
      <c r="D310" s="57" t="s">
        <v>462</v>
      </c>
      <c r="E310" s="58">
        <v>4.8500000000000001E-2</v>
      </c>
      <c r="F310" s="59" t="s">
        <v>821</v>
      </c>
      <c r="G310" s="60">
        <v>0.01</v>
      </c>
      <c r="H310" s="60">
        <v>2.5000000000000001E-3</v>
      </c>
      <c r="I310" s="60">
        <v>2.5000000000000001E-3</v>
      </c>
      <c r="J310" s="60"/>
      <c r="K310" s="60">
        <v>3.0000000000000001E-3</v>
      </c>
      <c r="L310" s="60"/>
      <c r="M310" s="60"/>
      <c r="N310" s="60">
        <v>2.5000000000000001E-3</v>
      </c>
      <c r="O310" s="60">
        <v>2.5000000000000001E-3</v>
      </c>
      <c r="P310" s="60">
        <v>2E-3</v>
      </c>
      <c r="Q310" s="60"/>
      <c r="R310" s="60"/>
      <c r="S310" s="60"/>
      <c r="T310" s="60"/>
      <c r="U310" s="60"/>
      <c r="V310" s="60"/>
      <c r="W310" s="60"/>
      <c r="X310" s="101"/>
      <c r="Y310" s="61">
        <v>7.350000000000001E-2</v>
      </c>
    </row>
    <row r="311" spans="1:25" x14ac:dyDescent="0.25">
      <c r="A311" s="55" t="s">
        <v>463</v>
      </c>
      <c r="B311" s="56"/>
      <c r="C311" s="57" t="s">
        <v>464</v>
      </c>
      <c r="D311" s="57" t="s">
        <v>464</v>
      </c>
      <c r="E311" s="58">
        <v>4.8500000000000001E-2</v>
      </c>
      <c r="F311" s="59" t="s">
        <v>821</v>
      </c>
      <c r="G311" s="60">
        <v>0.01</v>
      </c>
      <c r="H311" s="60">
        <v>2.5000000000000001E-3</v>
      </c>
      <c r="I311" s="60">
        <v>2.5000000000000001E-3</v>
      </c>
      <c r="J311" s="60"/>
      <c r="K311" s="60">
        <v>3.0000000000000001E-3</v>
      </c>
      <c r="L311" s="60"/>
      <c r="M311" s="60"/>
      <c r="N311" s="60">
        <v>2.5000000000000001E-3</v>
      </c>
      <c r="O311" s="60">
        <v>2.5000000000000001E-3</v>
      </c>
      <c r="P311" s="60">
        <v>2E-3</v>
      </c>
      <c r="Q311" s="60"/>
      <c r="R311" s="60"/>
      <c r="S311" s="60">
        <v>1E-3</v>
      </c>
      <c r="T311" s="60"/>
      <c r="U311" s="60"/>
      <c r="V311" s="60"/>
      <c r="W311" s="60"/>
      <c r="X311" s="101"/>
      <c r="Y311" s="61">
        <v>7.4500000000000011E-2</v>
      </c>
    </row>
    <row r="312" spans="1:25" x14ac:dyDescent="0.25">
      <c r="A312" s="55" t="s">
        <v>465</v>
      </c>
      <c r="B312" s="56"/>
      <c r="C312" s="57" t="s">
        <v>466</v>
      </c>
      <c r="D312" s="57" t="s">
        <v>466</v>
      </c>
      <c r="E312" s="58">
        <v>4.8500000000000001E-2</v>
      </c>
      <c r="F312" s="59" t="s">
        <v>821</v>
      </c>
      <c r="G312" s="60">
        <v>0.01</v>
      </c>
      <c r="H312" s="60">
        <v>2.5000000000000001E-3</v>
      </c>
      <c r="I312" s="60">
        <v>2.5000000000000001E-3</v>
      </c>
      <c r="J312" s="60"/>
      <c r="K312" s="60">
        <v>3.0000000000000001E-3</v>
      </c>
      <c r="L312" s="60"/>
      <c r="M312" s="60"/>
      <c r="N312" s="60">
        <v>2.5000000000000001E-3</v>
      </c>
      <c r="O312" s="60">
        <v>2.5000000000000001E-3</v>
      </c>
      <c r="P312" s="60">
        <v>2E-3</v>
      </c>
      <c r="Q312" s="60"/>
      <c r="R312" s="60"/>
      <c r="S312" s="60">
        <v>1E-3</v>
      </c>
      <c r="T312" s="60"/>
      <c r="U312" s="60"/>
      <c r="V312" s="60"/>
      <c r="W312" s="60"/>
      <c r="X312" s="101"/>
      <c r="Y312" s="61">
        <v>7.4500000000000011E-2</v>
      </c>
    </row>
    <row r="313" spans="1:25" x14ac:dyDescent="0.25">
      <c r="A313" s="55" t="s">
        <v>779</v>
      </c>
      <c r="B313" s="56"/>
      <c r="C313" s="57" t="s">
        <v>783</v>
      </c>
      <c r="D313" s="57" t="s">
        <v>548</v>
      </c>
      <c r="E313" s="58">
        <v>4.8500000000000001E-2</v>
      </c>
      <c r="F313" s="59" t="s">
        <v>821</v>
      </c>
      <c r="G313" s="60">
        <v>0.01</v>
      </c>
      <c r="H313" s="60">
        <v>2.5000000000000001E-3</v>
      </c>
      <c r="I313" s="60">
        <v>2.5000000000000001E-3</v>
      </c>
      <c r="J313" s="60"/>
      <c r="K313" s="60">
        <v>3.0000000000000001E-3</v>
      </c>
      <c r="L313" s="60"/>
      <c r="M313" s="60"/>
      <c r="N313" s="60">
        <v>2.5000000000000001E-3</v>
      </c>
      <c r="O313" s="60">
        <v>2.5000000000000001E-3</v>
      </c>
      <c r="P313" s="60">
        <v>2E-3</v>
      </c>
      <c r="Q313" s="60"/>
      <c r="R313" s="60"/>
      <c r="S313" s="60"/>
      <c r="T313" s="60"/>
      <c r="U313" s="60"/>
      <c r="V313" s="60"/>
      <c r="W313" s="60"/>
      <c r="X313" s="101"/>
      <c r="Y313" s="61">
        <v>7.350000000000001E-2</v>
      </c>
    </row>
    <row r="314" spans="1:25" x14ac:dyDescent="0.25">
      <c r="A314" s="55" t="s">
        <v>467</v>
      </c>
      <c r="B314" s="56"/>
      <c r="C314" s="66" t="s">
        <v>468</v>
      </c>
      <c r="D314" s="66" t="s">
        <v>462</v>
      </c>
      <c r="E314" s="58">
        <v>4.8500000000000001E-2</v>
      </c>
      <c r="F314" s="59" t="s">
        <v>821</v>
      </c>
      <c r="G314" s="60">
        <v>0.01</v>
      </c>
      <c r="H314" s="60">
        <v>2.5000000000000001E-3</v>
      </c>
      <c r="I314" s="60">
        <v>2.5000000000000001E-3</v>
      </c>
      <c r="J314" s="60"/>
      <c r="K314" s="60">
        <v>3.0000000000000001E-3</v>
      </c>
      <c r="L314" s="60"/>
      <c r="M314" s="60"/>
      <c r="N314" s="60">
        <v>2.5000000000000001E-3</v>
      </c>
      <c r="O314" s="60">
        <v>2.5000000000000001E-3</v>
      </c>
      <c r="P314" s="60">
        <v>2E-3</v>
      </c>
      <c r="Q314" s="60"/>
      <c r="R314" s="60"/>
      <c r="S314" s="60"/>
      <c r="T314" s="60"/>
      <c r="U314" s="60"/>
      <c r="V314" s="60"/>
      <c r="W314" s="60"/>
      <c r="X314" s="101"/>
      <c r="Y314" s="61">
        <v>7.350000000000001E-2</v>
      </c>
    </row>
    <row r="315" spans="1:25" x14ac:dyDescent="0.25">
      <c r="A315" s="55" t="s">
        <v>583</v>
      </c>
      <c r="B315" s="56"/>
      <c r="C315" s="57" t="s">
        <v>584</v>
      </c>
      <c r="D315" s="57" t="s">
        <v>462</v>
      </c>
      <c r="E315" s="58">
        <v>4.8500000000000001E-2</v>
      </c>
      <c r="F315" s="59" t="s">
        <v>821</v>
      </c>
      <c r="G315" s="60">
        <v>0.01</v>
      </c>
      <c r="H315" s="60">
        <v>2.5000000000000001E-3</v>
      </c>
      <c r="I315" s="60">
        <v>2.5000000000000001E-3</v>
      </c>
      <c r="J315" s="60"/>
      <c r="K315" s="60">
        <v>3.0000000000000001E-3</v>
      </c>
      <c r="L315" s="60"/>
      <c r="M315" s="60"/>
      <c r="N315" s="60">
        <v>2.5000000000000001E-3</v>
      </c>
      <c r="O315" s="60">
        <v>2.5000000000000001E-3</v>
      </c>
      <c r="P315" s="60">
        <v>2E-3</v>
      </c>
      <c r="Q315" s="60"/>
      <c r="R315" s="60"/>
      <c r="S315" s="60"/>
      <c r="T315" s="60"/>
      <c r="U315" s="60"/>
      <c r="V315" s="60"/>
      <c r="W315" s="60"/>
      <c r="X315" s="101"/>
      <c r="Y315" s="61">
        <v>7.350000000000001E-2</v>
      </c>
    </row>
    <row r="316" spans="1:25" x14ac:dyDescent="0.25">
      <c r="A316" s="55" t="s">
        <v>469</v>
      </c>
      <c r="B316" s="56"/>
      <c r="C316" s="66" t="s">
        <v>470</v>
      </c>
      <c r="D316" s="66" t="s">
        <v>462</v>
      </c>
      <c r="E316" s="58">
        <v>4.8500000000000001E-2</v>
      </c>
      <c r="F316" s="59" t="s">
        <v>821</v>
      </c>
      <c r="G316" s="60">
        <v>0.01</v>
      </c>
      <c r="H316" s="60">
        <v>2.5000000000000001E-3</v>
      </c>
      <c r="I316" s="60">
        <v>2.5000000000000001E-3</v>
      </c>
      <c r="J316" s="60"/>
      <c r="K316" s="60">
        <v>3.0000000000000001E-3</v>
      </c>
      <c r="L316" s="60"/>
      <c r="M316" s="60"/>
      <c r="N316" s="60">
        <v>2.5000000000000001E-3</v>
      </c>
      <c r="O316" s="60">
        <v>2.5000000000000001E-3</v>
      </c>
      <c r="P316" s="60">
        <v>2E-3</v>
      </c>
      <c r="Q316" s="60"/>
      <c r="R316" s="60"/>
      <c r="S316" s="60"/>
      <c r="T316" s="60"/>
      <c r="U316" s="60"/>
      <c r="V316" s="60"/>
      <c r="W316" s="60"/>
      <c r="X316" s="101"/>
      <c r="Y316" s="61">
        <v>7.350000000000001E-2</v>
      </c>
    </row>
    <row r="317" spans="1:25" x14ac:dyDescent="0.25">
      <c r="A317" s="55" t="s">
        <v>689</v>
      </c>
      <c r="B317" s="56"/>
      <c r="C317" s="66" t="s">
        <v>690</v>
      </c>
      <c r="D317" s="66" t="s">
        <v>462</v>
      </c>
      <c r="E317" s="58">
        <v>4.8500000000000001E-2</v>
      </c>
      <c r="F317" s="59" t="s">
        <v>821</v>
      </c>
      <c r="G317" s="60">
        <v>0.01</v>
      </c>
      <c r="H317" s="60">
        <v>2.5000000000000001E-3</v>
      </c>
      <c r="I317" s="60">
        <v>2.5000000000000001E-3</v>
      </c>
      <c r="J317" s="60"/>
      <c r="K317" s="60">
        <v>3.0000000000000001E-3</v>
      </c>
      <c r="L317" s="60"/>
      <c r="M317" s="60"/>
      <c r="N317" s="60">
        <v>2.5000000000000001E-3</v>
      </c>
      <c r="O317" s="60">
        <v>2.5000000000000001E-3</v>
      </c>
      <c r="P317" s="60">
        <v>2E-3</v>
      </c>
      <c r="Q317" s="60"/>
      <c r="R317" s="60"/>
      <c r="S317" s="60"/>
      <c r="T317" s="60"/>
      <c r="U317" s="60"/>
      <c r="V317" s="60"/>
      <c r="W317" s="60"/>
      <c r="X317" s="101"/>
      <c r="Y317" s="61">
        <v>7.350000000000001E-2</v>
      </c>
    </row>
    <row r="318" spans="1:25" x14ac:dyDescent="0.25">
      <c r="A318" s="55" t="s">
        <v>471</v>
      </c>
      <c r="B318" s="56"/>
      <c r="C318" s="57" t="s">
        <v>472</v>
      </c>
      <c r="D318" s="57" t="s">
        <v>462</v>
      </c>
      <c r="E318" s="58">
        <v>4.8500000000000001E-2</v>
      </c>
      <c r="F318" s="59" t="s">
        <v>821</v>
      </c>
      <c r="G318" s="60">
        <v>0.01</v>
      </c>
      <c r="H318" s="60">
        <v>2.5000000000000001E-3</v>
      </c>
      <c r="I318" s="60">
        <v>2.5000000000000001E-3</v>
      </c>
      <c r="J318" s="60"/>
      <c r="K318" s="60">
        <v>3.0000000000000001E-3</v>
      </c>
      <c r="L318" s="60"/>
      <c r="M318" s="60"/>
      <c r="N318" s="60">
        <v>2.5000000000000001E-3</v>
      </c>
      <c r="O318" s="60">
        <v>2.5000000000000001E-3</v>
      </c>
      <c r="P318" s="60">
        <v>2E-3</v>
      </c>
      <c r="Q318" s="60"/>
      <c r="R318" s="60"/>
      <c r="S318" s="60"/>
      <c r="T318" s="60"/>
      <c r="U318" s="60"/>
      <c r="V318" s="60"/>
      <c r="W318" s="60"/>
      <c r="X318" s="101"/>
      <c r="Y318" s="61">
        <v>7.350000000000001E-2</v>
      </c>
    </row>
    <row r="319" spans="1:25" x14ac:dyDescent="0.25">
      <c r="A319" s="55" t="s">
        <v>473</v>
      </c>
      <c r="B319" s="56"/>
      <c r="C319" s="57" t="s">
        <v>474</v>
      </c>
      <c r="D319" s="57" t="s">
        <v>462</v>
      </c>
      <c r="E319" s="58">
        <v>4.8500000000000001E-2</v>
      </c>
      <c r="F319" s="59" t="s">
        <v>821</v>
      </c>
      <c r="G319" s="60">
        <v>0.01</v>
      </c>
      <c r="H319" s="60">
        <v>2.5000000000000001E-3</v>
      </c>
      <c r="I319" s="60">
        <v>2.5000000000000001E-3</v>
      </c>
      <c r="J319" s="60"/>
      <c r="K319" s="60">
        <v>3.0000000000000001E-3</v>
      </c>
      <c r="L319" s="60"/>
      <c r="M319" s="60"/>
      <c r="N319" s="60">
        <v>2.5000000000000001E-3</v>
      </c>
      <c r="O319" s="60">
        <v>2.5000000000000001E-3</v>
      </c>
      <c r="P319" s="60">
        <v>2E-3</v>
      </c>
      <c r="Q319" s="60"/>
      <c r="R319" s="60"/>
      <c r="S319" s="60"/>
      <c r="T319" s="60"/>
      <c r="U319" s="60"/>
      <c r="V319" s="60"/>
      <c r="W319" s="60"/>
      <c r="X319" s="101"/>
      <c r="Y319" s="61">
        <v>7.350000000000001E-2</v>
      </c>
    </row>
    <row r="320" spans="1:25" x14ac:dyDescent="0.25">
      <c r="A320" s="55" t="s">
        <v>475</v>
      </c>
      <c r="B320" s="56"/>
      <c r="C320" s="57" t="s">
        <v>476</v>
      </c>
      <c r="D320" s="57" t="s">
        <v>462</v>
      </c>
      <c r="E320" s="58">
        <v>4.8500000000000001E-2</v>
      </c>
      <c r="F320" s="59" t="s">
        <v>821</v>
      </c>
      <c r="G320" s="60">
        <v>0.01</v>
      </c>
      <c r="H320" s="60">
        <v>2.5000000000000001E-3</v>
      </c>
      <c r="I320" s="60">
        <v>2.5000000000000001E-3</v>
      </c>
      <c r="J320" s="60"/>
      <c r="K320" s="60">
        <v>3.0000000000000001E-3</v>
      </c>
      <c r="L320" s="60"/>
      <c r="M320" s="60"/>
      <c r="N320" s="60">
        <v>2.5000000000000001E-3</v>
      </c>
      <c r="O320" s="60">
        <v>2.5000000000000001E-3</v>
      </c>
      <c r="P320" s="60">
        <v>2E-3</v>
      </c>
      <c r="Q320" s="60"/>
      <c r="R320" s="60"/>
      <c r="S320" s="60">
        <v>1E-3</v>
      </c>
      <c r="T320" s="60"/>
      <c r="U320" s="60"/>
      <c r="V320" s="60"/>
      <c r="W320" s="60"/>
      <c r="X320" s="101"/>
      <c r="Y320" s="61">
        <v>7.4500000000000011E-2</v>
      </c>
    </row>
    <row r="321" spans="1:25" x14ac:dyDescent="0.25">
      <c r="A321" s="55" t="s">
        <v>477</v>
      </c>
      <c r="B321" s="56"/>
      <c r="C321" s="57" t="s">
        <v>478</v>
      </c>
      <c r="D321" s="57" t="s">
        <v>476</v>
      </c>
      <c r="E321" s="58">
        <v>4.8500000000000001E-2</v>
      </c>
      <c r="F321" s="59" t="s">
        <v>821</v>
      </c>
      <c r="G321" s="60">
        <v>0.01</v>
      </c>
      <c r="H321" s="60">
        <v>2.5000000000000001E-3</v>
      </c>
      <c r="I321" s="60">
        <v>2.5000000000000001E-3</v>
      </c>
      <c r="J321" s="60"/>
      <c r="K321" s="60">
        <v>3.0000000000000001E-3</v>
      </c>
      <c r="L321" s="60"/>
      <c r="M321" s="60"/>
      <c r="N321" s="60">
        <v>2.5000000000000001E-3</v>
      </c>
      <c r="O321" s="60">
        <v>2.5000000000000001E-3</v>
      </c>
      <c r="P321" s="60">
        <v>2E-3</v>
      </c>
      <c r="Q321" s="60"/>
      <c r="R321" s="60"/>
      <c r="S321" s="60">
        <v>1E-3</v>
      </c>
      <c r="T321" s="60"/>
      <c r="U321" s="60"/>
      <c r="V321" s="60"/>
      <c r="W321" s="60"/>
      <c r="X321" s="101"/>
      <c r="Y321" s="61">
        <v>7.4500000000000011E-2</v>
      </c>
    </row>
    <row r="322" spans="1:25" x14ac:dyDescent="0.25">
      <c r="A322" s="55" t="s">
        <v>479</v>
      </c>
      <c r="B322" s="56"/>
      <c r="C322" s="57" t="s">
        <v>480</v>
      </c>
      <c r="D322" s="57" t="s">
        <v>478</v>
      </c>
      <c r="E322" s="58">
        <v>4.8500000000000001E-2</v>
      </c>
      <c r="F322" s="59" t="s">
        <v>821</v>
      </c>
      <c r="G322" s="60">
        <v>0.01</v>
      </c>
      <c r="H322" s="60">
        <v>2.5000000000000001E-3</v>
      </c>
      <c r="I322" s="60">
        <v>2.5000000000000001E-3</v>
      </c>
      <c r="J322" s="60"/>
      <c r="K322" s="60">
        <v>3.0000000000000001E-3</v>
      </c>
      <c r="L322" s="60"/>
      <c r="M322" s="60"/>
      <c r="N322" s="60">
        <v>2.5000000000000001E-3</v>
      </c>
      <c r="O322" s="60">
        <v>2.5000000000000001E-3</v>
      </c>
      <c r="P322" s="60">
        <v>2E-3</v>
      </c>
      <c r="Q322" s="60"/>
      <c r="R322" s="60"/>
      <c r="S322" s="60">
        <v>1E-3</v>
      </c>
      <c r="T322" s="60"/>
      <c r="U322" s="60"/>
      <c r="V322" s="60"/>
      <c r="W322" s="60"/>
      <c r="X322" s="101"/>
      <c r="Y322" s="61">
        <v>7.4500000000000011E-2</v>
      </c>
    </row>
    <row r="323" spans="1:25" x14ac:dyDescent="0.25">
      <c r="A323" s="55" t="s">
        <v>481</v>
      </c>
      <c r="B323" s="56"/>
      <c r="C323" s="57" t="s">
        <v>482</v>
      </c>
      <c r="D323" s="57" t="s">
        <v>480</v>
      </c>
      <c r="E323" s="58">
        <v>4.8500000000000001E-2</v>
      </c>
      <c r="F323" s="59" t="s">
        <v>821</v>
      </c>
      <c r="G323" s="60">
        <v>0.01</v>
      </c>
      <c r="H323" s="60">
        <v>2.5000000000000001E-3</v>
      </c>
      <c r="I323" s="60">
        <v>2.5000000000000001E-3</v>
      </c>
      <c r="J323" s="60"/>
      <c r="K323" s="60">
        <v>3.0000000000000001E-3</v>
      </c>
      <c r="L323" s="60"/>
      <c r="M323" s="60"/>
      <c r="N323" s="60">
        <v>2.5000000000000001E-3</v>
      </c>
      <c r="O323" s="60">
        <v>2.5000000000000001E-3</v>
      </c>
      <c r="P323" s="60">
        <v>2E-3</v>
      </c>
      <c r="Q323" s="60"/>
      <c r="R323" s="60"/>
      <c r="S323" s="60">
        <v>1E-3</v>
      </c>
      <c r="T323" s="60"/>
      <c r="U323" s="60"/>
      <c r="V323" s="60"/>
      <c r="W323" s="60"/>
      <c r="X323" s="101"/>
      <c r="Y323" s="61">
        <v>7.4500000000000011E-2</v>
      </c>
    </row>
    <row r="324" spans="1:25" x14ac:dyDescent="0.25">
      <c r="A324" s="55" t="s">
        <v>483</v>
      </c>
      <c r="B324" s="56"/>
      <c r="C324" s="57" t="s">
        <v>484</v>
      </c>
      <c r="D324" s="57" t="s">
        <v>482</v>
      </c>
      <c r="E324" s="58">
        <v>4.8500000000000001E-2</v>
      </c>
      <c r="F324" s="59" t="s">
        <v>821</v>
      </c>
      <c r="G324" s="60">
        <v>0.01</v>
      </c>
      <c r="H324" s="60">
        <v>2.5000000000000001E-3</v>
      </c>
      <c r="I324" s="60">
        <v>2.5000000000000001E-3</v>
      </c>
      <c r="J324" s="60"/>
      <c r="K324" s="60">
        <v>3.0000000000000001E-3</v>
      </c>
      <c r="L324" s="60"/>
      <c r="M324" s="60"/>
      <c r="N324" s="60">
        <v>2.5000000000000001E-3</v>
      </c>
      <c r="O324" s="60">
        <v>2.5000000000000001E-3</v>
      </c>
      <c r="P324" s="60">
        <v>2E-3</v>
      </c>
      <c r="Q324" s="60"/>
      <c r="R324" s="60"/>
      <c r="S324" s="60">
        <v>1E-3</v>
      </c>
      <c r="T324" s="60"/>
      <c r="U324" s="60"/>
      <c r="V324" s="60"/>
      <c r="W324" s="60"/>
      <c r="X324" s="101"/>
      <c r="Y324" s="61">
        <v>7.4500000000000011E-2</v>
      </c>
    </row>
    <row r="325" spans="1:25" x14ac:dyDescent="0.25">
      <c r="A325" s="55" t="s">
        <v>485</v>
      </c>
      <c r="B325" s="56"/>
      <c r="C325" s="57" t="s">
        <v>486</v>
      </c>
      <c r="D325" s="57" t="s">
        <v>484</v>
      </c>
      <c r="E325" s="58">
        <v>4.8500000000000001E-2</v>
      </c>
      <c r="F325" s="59" t="s">
        <v>821</v>
      </c>
      <c r="G325" s="60">
        <v>0.01</v>
      </c>
      <c r="H325" s="60">
        <v>2.5000000000000001E-3</v>
      </c>
      <c r="I325" s="60">
        <v>2.5000000000000001E-3</v>
      </c>
      <c r="J325" s="60"/>
      <c r="K325" s="60">
        <v>3.0000000000000001E-3</v>
      </c>
      <c r="L325" s="60"/>
      <c r="M325" s="60"/>
      <c r="N325" s="60">
        <v>2.5000000000000001E-3</v>
      </c>
      <c r="O325" s="60">
        <v>2.5000000000000001E-3</v>
      </c>
      <c r="P325" s="60">
        <v>2E-3</v>
      </c>
      <c r="Q325" s="60"/>
      <c r="R325" s="60"/>
      <c r="S325" s="60">
        <v>1E-3</v>
      </c>
      <c r="T325" s="60"/>
      <c r="U325" s="60"/>
      <c r="V325" s="60"/>
      <c r="W325" s="60"/>
      <c r="X325" s="101"/>
      <c r="Y325" s="61">
        <v>7.4500000000000011E-2</v>
      </c>
    </row>
    <row r="326" spans="1:25" x14ac:dyDescent="0.25">
      <c r="A326" s="55" t="s">
        <v>488</v>
      </c>
      <c r="B326" s="56"/>
      <c r="C326" s="57" t="s">
        <v>489</v>
      </c>
      <c r="D326" s="57" t="s">
        <v>486</v>
      </c>
      <c r="E326" s="58">
        <v>4.8500000000000001E-2</v>
      </c>
      <c r="F326" s="59" t="s">
        <v>821</v>
      </c>
      <c r="G326" s="60">
        <v>0.01</v>
      </c>
      <c r="H326" s="60">
        <v>2.5000000000000001E-3</v>
      </c>
      <c r="I326" s="60">
        <v>2.5000000000000001E-3</v>
      </c>
      <c r="J326" s="60"/>
      <c r="K326" s="60">
        <v>3.0000000000000001E-3</v>
      </c>
      <c r="L326" s="60"/>
      <c r="M326" s="60"/>
      <c r="N326" s="60">
        <v>2.5000000000000001E-3</v>
      </c>
      <c r="O326" s="60">
        <v>2.5000000000000001E-3</v>
      </c>
      <c r="P326" s="60">
        <v>2E-3</v>
      </c>
      <c r="Q326" s="60"/>
      <c r="R326" s="60"/>
      <c r="S326" s="60">
        <v>1E-3</v>
      </c>
      <c r="T326" s="60"/>
      <c r="U326" s="60"/>
      <c r="V326" s="60"/>
      <c r="W326" s="60"/>
      <c r="X326" s="101"/>
      <c r="Y326" s="61">
        <v>7.4500000000000011E-2</v>
      </c>
    </row>
    <row r="327" spans="1:25" x14ac:dyDescent="0.25">
      <c r="A327" s="55" t="s">
        <v>490</v>
      </c>
      <c r="B327" s="56"/>
      <c r="C327" s="57" t="s">
        <v>491</v>
      </c>
      <c r="D327" s="57" t="s">
        <v>489</v>
      </c>
      <c r="E327" s="58">
        <v>4.8500000000000001E-2</v>
      </c>
      <c r="F327" s="59" t="s">
        <v>821</v>
      </c>
      <c r="G327" s="60">
        <v>0.01</v>
      </c>
      <c r="H327" s="60">
        <v>2.5000000000000001E-3</v>
      </c>
      <c r="I327" s="60">
        <v>2.5000000000000001E-3</v>
      </c>
      <c r="J327" s="60"/>
      <c r="K327" s="60">
        <v>3.0000000000000001E-3</v>
      </c>
      <c r="L327" s="60"/>
      <c r="M327" s="60"/>
      <c r="N327" s="60">
        <v>2.5000000000000001E-3</v>
      </c>
      <c r="O327" s="60">
        <v>2.5000000000000001E-3</v>
      </c>
      <c r="P327" s="60">
        <v>2E-3</v>
      </c>
      <c r="Q327" s="60"/>
      <c r="R327" s="60"/>
      <c r="S327" s="60"/>
      <c r="T327" s="60"/>
      <c r="U327" s="60"/>
      <c r="V327" s="60"/>
      <c r="W327" s="60"/>
      <c r="X327" s="101"/>
      <c r="Y327" s="61">
        <v>7.350000000000001E-2</v>
      </c>
    </row>
    <row r="328" spans="1:25" x14ac:dyDescent="0.25">
      <c r="A328" s="55" t="s">
        <v>492</v>
      </c>
      <c r="B328" s="56"/>
      <c r="C328" s="57" t="s">
        <v>493</v>
      </c>
      <c r="D328" s="57" t="s">
        <v>462</v>
      </c>
      <c r="E328" s="58">
        <v>4.8500000000000001E-2</v>
      </c>
      <c r="F328" s="59" t="s">
        <v>821</v>
      </c>
      <c r="G328" s="60">
        <v>0.01</v>
      </c>
      <c r="H328" s="60">
        <v>2.5000000000000001E-3</v>
      </c>
      <c r="I328" s="60">
        <v>2.5000000000000001E-3</v>
      </c>
      <c r="J328" s="60"/>
      <c r="K328" s="60">
        <v>3.0000000000000001E-3</v>
      </c>
      <c r="L328" s="60"/>
      <c r="M328" s="60"/>
      <c r="N328" s="60">
        <v>2.5000000000000001E-3</v>
      </c>
      <c r="O328" s="60">
        <v>2.5000000000000001E-3</v>
      </c>
      <c r="P328" s="60">
        <v>2E-3</v>
      </c>
      <c r="Q328" s="60"/>
      <c r="R328" s="60"/>
      <c r="S328" s="60">
        <v>1E-3</v>
      </c>
      <c r="T328" s="60"/>
      <c r="U328" s="60"/>
      <c r="V328" s="60"/>
      <c r="W328" s="60"/>
      <c r="X328" s="101"/>
      <c r="Y328" s="61">
        <v>7.4500000000000011E-2</v>
      </c>
    </row>
    <row r="329" spans="1:25" x14ac:dyDescent="0.25">
      <c r="A329" s="55" t="s">
        <v>12</v>
      </c>
      <c r="B329" s="56"/>
      <c r="C329" s="57" t="s">
        <v>11</v>
      </c>
      <c r="D329" s="57" t="s">
        <v>493</v>
      </c>
      <c r="E329" s="58">
        <v>4.8500000000000001E-2</v>
      </c>
      <c r="F329" s="59" t="s">
        <v>821</v>
      </c>
      <c r="G329" s="60">
        <v>0.01</v>
      </c>
      <c r="H329" s="60">
        <v>2.5000000000000001E-3</v>
      </c>
      <c r="I329" s="60">
        <v>2.5000000000000001E-3</v>
      </c>
      <c r="J329" s="60"/>
      <c r="K329" s="60">
        <v>3.0000000000000001E-3</v>
      </c>
      <c r="L329" s="60"/>
      <c r="M329" s="60"/>
      <c r="N329" s="60">
        <v>2.5000000000000001E-3</v>
      </c>
      <c r="O329" s="60">
        <v>2.5000000000000001E-3</v>
      </c>
      <c r="P329" s="60">
        <v>2E-3</v>
      </c>
      <c r="Q329" s="60"/>
      <c r="R329" s="60"/>
      <c r="S329" s="60">
        <v>1E-3</v>
      </c>
      <c r="T329" s="60"/>
      <c r="U329" s="60"/>
      <c r="V329" s="60"/>
      <c r="W329" s="60"/>
      <c r="X329" s="101"/>
      <c r="Y329" s="61">
        <v>7.4500000000000011E-2</v>
      </c>
    </row>
    <row r="330" spans="1:25" x14ac:dyDescent="0.25">
      <c r="A330" s="55" t="s">
        <v>494</v>
      </c>
      <c r="B330" s="56"/>
      <c r="C330" s="57" t="s">
        <v>495</v>
      </c>
      <c r="D330" s="57" t="s">
        <v>11</v>
      </c>
      <c r="E330" s="58">
        <v>4.8500000000000001E-2</v>
      </c>
      <c r="F330" s="59" t="s">
        <v>821</v>
      </c>
      <c r="G330" s="60">
        <v>0.01</v>
      </c>
      <c r="H330" s="60">
        <v>2.5000000000000001E-3</v>
      </c>
      <c r="I330" s="60">
        <v>2.5000000000000001E-3</v>
      </c>
      <c r="J330" s="60"/>
      <c r="K330" s="60">
        <v>3.0000000000000001E-3</v>
      </c>
      <c r="L330" s="60"/>
      <c r="M330" s="60"/>
      <c r="N330" s="60">
        <v>2.5000000000000001E-3</v>
      </c>
      <c r="O330" s="60">
        <v>2.5000000000000001E-3</v>
      </c>
      <c r="P330" s="60">
        <v>2E-3</v>
      </c>
      <c r="Q330" s="60"/>
      <c r="R330" s="60"/>
      <c r="S330" s="60">
        <v>1E-3</v>
      </c>
      <c r="T330" s="60"/>
      <c r="U330" s="60"/>
      <c r="V330" s="60"/>
      <c r="W330" s="60"/>
      <c r="X330" s="101"/>
      <c r="Y330" s="61">
        <v>7.4500000000000011E-2</v>
      </c>
    </row>
    <row r="331" spans="1:25" x14ac:dyDescent="0.25">
      <c r="A331" s="55" t="s">
        <v>496</v>
      </c>
      <c r="B331" s="56"/>
      <c r="C331" s="57" t="s">
        <v>497</v>
      </c>
      <c r="D331" s="57" t="s">
        <v>495</v>
      </c>
      <c r="E331" s="58">
        <v>4.8500000000000001E-2</v>
      </c>
      <c r="F331" s="59" t="s">
        <v>821</v>
      </c>
      <c r="G331" s="60">
        <v>0.01</v>
      </c>
      <c r="H331" s="60">
        <v>2.5000000000000001E-3</v>
      </c>
      <c r="I331" s="60">
        <v>2.5000000000000001E-3</v>
      </c>
      <c r="J331" s="60"/>
      <c r="K331" s="60">
        <v>3.0000000000000001E-3</v>
      </c>
      <c r="L331" s="60"/>
      <c r="M331" s="60"/>
      <c r="N331" s="60">
        <v>2.5000000000000001E-3</v>
      </c>
      <c r="O331" s="60">
        <v>2.5000000000000001E-3</v>
      </c>
      <c r="P331" s="60">
        <v>2E-3</v>
      </c>
      <c r="Q331" s="60"/>
      <c r="R331" s="60"/>
      <c r="S331" s="60">
        <v>1E-3</v>
      </c>
      <c r="T331" s="60"/>
      <c r="U331" s="60"/>
      <c r="V331" s="60"/>
      <c r="W331" s="60"/>
      <c r="X331" s="101"/>
      <c r="Y331" s="61">
        <v>7.4500000000000011E-2</v>
      </c>
    </row>
    <row r="332" spans="1:25" x14ac:dyDescent="0.25">
      <c r="A332" s="55" t="s">
        <v>498</v>
      </c>
      <c r="B332" s="56"/>
      <c r="C332" s="57" t="s">
        <v>499</v>
      </c>
      <c r="D332" s="57" t="s">
        <v>497</v>
      </c>
      <c r="E332" s="58">
        <v>4.8500000000000001E-2</v>
      </c>
      <c r="F332" s="59" t="s">
        <v>821</v>
      </c>
      <c r="G332" s="60">
        <v>0.01</v>
      </c>
      <c r="H332" s="60">
        <v>2.5000000000000001E-3</v>
      </c>
      <c r="I332" s="60">
        <v>2.5000000000000001E-3</v>
      </c>
      <c r="J332" s="60"/>
      <c r="K332" s="60">
        <v>3.0000000000000001E-3</v>
      </c>
      <c r="L332" s="60"/>
      <c r="M332" s="60"/>
      <c r="N332" s="60">
        <v>2.5000000000000001E-3</v>
      </c>
      <c r="O332" s="60">
        <v>2.5000000000000001E-3</v>
      </c>
      <c r="P332" s="60">
        <v>2E-3</v>
      </c>
      <c r="Q332" s="60"/>
      <c r="R332" s="60"/>
      <c r="S332" s="60">
        <v>1E-3</v>
      </c>
      <c r="T332" s="60"/>
      <c r="U332" s="60"/>
      <c r="V332" s="60"/>
      <c r="W332" s="60"/>
      <c r="X332" s="101"/>
      <c r="Y332" s="61">
        <v>7.4500000000000011E-2</v>
      </c>
    </row>
    <row r="333" spans="1:25" x14ac:dyDescent="0.25">
      <c r="A333" s="55" t="s">
        <v>500</v>
      </c>
      <c r="B333" s="56"/>
      <c r="C333" s="57" t="s">
        <v>501</v>
      </c>
      <c r="D333" s="57" t="s">
        <v>499</v>
      </c>
      <c r="E333" s="58">
        <v>4.8500000000000001E-2</v>
      </c>
      <c r="F333" s="59" t="s">
        <v>821</v>
      </c>
      <c r="G333" s="60">
        <v>0.01</v>
      </c>
      <c r="H333" s="60">
        <v>2.5000000000000001E-3</v>
      </c>
      <c r="I333" s="60">
        <v>2.5000000000000001E-3</v>
      </c>
      <c r="J333" s="60"/>
      <c r="K333" s="60">
        <v>3.0000000000000001E-3</v>
      </c>
      <c r="L333" s="60"/>
      <c r="M333" s="60"/>
      <c r="N333" s="60">
        <v>2.5000000000000001E-3</v>
      </c>
      <c r="O333" s="60">
        <v>2.5000000000000001E-3</v>
      </c>
      <c r="P333" s="60">
        <v>2E-3</v>
      </c>
      <c r="Q333" s="60"/>
      <c r="R333" s="60"/>
      <c r="S333" s="60">
        <v>1E-3</v>
      </c>
      <c r="T333" s="60"/>
      <c r="U333" s="60"/>
      <c r="V333" s="60"/>
      <c r="W333" s="60"/>
      <c r="X333" s="101"/>
      <c r="Y333" s="61">
        <v>7.4500000000000011E-2</v>
      </c>
    </row>
    <row r="334" spans="1:25" x14ac:dyDescent="0.25">
      <c r="A334" s="55" t="s">
        <v>537</v>
      </c>
      <c r="B334" s="56"/>
      <c r="C334" s="57" t="s">
        <v>538</v>
      </c>
      <c r="D334" s="57" t="s">
        <v>501</v>
      </c>
      <c r="E334" s="58">
        <v>4.8500000000000001E-2</v>
      </c>
      <c r="F334" s="59" t="s">
        <v>821</v>
      </c>
      <c r="G334" s="60">
        <v>0.01</v>
      </c>
      <c r="H334" s="60">
        <v>2.5000000000000001E-3</v>
      </c>
      <c r="I334" s="60">
        <v>2.5000000000000001E-3</v>
      </c>
      <c r="J334" s="60"/>
      <c r="K334" s="60">
        <v>3.0000000000000001E-3</v>
      </c>
      <c r="L334" s="60"/>
      <c r="M334" s="60"/>
      <c r="N334" s="60">
        <v>2.5000000000000001E-3</v>
      </c>
      <c r="O334" s="60">
        <v>2.5000000000000001E-3</v>
      </c>
      <c r="P334" s="60">
        <v>2E-3</v>
      </c>
      <c r="Q334" s="60"/>
      <c r="R334" s="60"/>
      <c r="S334" s="60">
        <v>1E-3</v>
      </c>
      <c r="T334" s="60"/>
      <c r="U334" s="60"/>
      <c r="V334" s="60"/>
      <c r="W334" s="60"/>
      <c r="X334" s="101"/>
      <c r="Y334" s="61">
        <v>7.4500000000000011E-2</v>
      </c>
    </row>
    <row r="335" spans="1:25" x14ac:dyDescent="0.25">
      <c r="A335" s="55" t="s">
        <v>539</v>
      </c>
      <c r="B335" s="56"/>
      <c r="C335" s="57" t="s">
        <v>540</v>
      </c>
      <c r="D335" s="57" t="s">
        <v>538</v>
      </c>
      <c r="E335" s="58">
        <v>4.8500000000000001E-2</v>
      </c>
      <c r="F335" s="59" t="s">
        <v>821</v>
      </c>
      <c r="G335" s="60">
        <v>0.01</v>
      </c>
      <c r="H335" s="60">
        <v>2.5000000000000001E-3</v>
      </c>
      <c r="I335" s="60">
        <v>2.5000000000000001E-3</v>
      </c>
      <c r="J335" s="60"/>
      <c r="K335" s="60">
        <v>3.0000000000000001E-3</v>
      </c>
      <c r="L335" s="60"/>
      <c r="M335" s="60"/>
      <c r="N335" s="60">
        <v>2.5000000000000001E-3</v>
      </c>
      <c r="O335" s="60">
        <v>2.5000000000000001E-3</v>
      </c>
      <c r="P335" s="60">
        <v>2E-3</v>
      </c>
      <c r="Q335" s="60"/>
      <c r="R335" s="60"/>
      <c r="S335" s="60"/>
      <c r="T335" s="60"/>
      <c r="U335" s="60"/>
      <c r="V335" s="60"/>
      <c r="W335" s="60"/>
      <c r="X335" s="101"/>
      <c r="Y335" s="61">
        <v>7.350000000000001E-2</v>
      </c>
    </row>
    <row r="336" spans="1:25" x14ac:dyDescent="0.25">
      <c r="A336" s="55" t="s">
        <v>541</v>
      </c>
      <c r="B336" s="56"/>
      <c r="C336" s="57" t="s">
        <v>542</v>
      </c>
      <c r="D336" s="57" t="s">
        <v>462</v>
      </c>
      <c r="E336" s="58">
        <v>4.8500000000000001E-2</v>
      </c>
      <c r="F336" s="59" t="s">
        <v>821</v>
      </c>
      <c r="G336" s="60">
        <v>0.01</v>
      </c>
      <c r="H336" s="60">
        <v>2.5000000000000001E-3</v>
      </c>
      <c r="I336" s="60">
        <v>2.5000000000000001E-3</v>
      </c>
      <c r="J336" s="60"/>
      <c r="K336" s="60">
        <v>3.0000000000000001E-3</v>
      </c>
      <c r="L336" s="60"/>
      <c r="M336" s="60"/>
      <c r="N336" s="60">
        <v>2.5000000000000001E-3</v>
      </c>
      <c r="O336" s="60">
        <v>2.5000000000000001E-3</v>
      </c>
      <c r="P336" s="60">
        <v>2E-3</v>
      </c>
      <c r="Q336" s="60"/>
      <c r="R336" s="60"/>
      <c r="S336" s="60"/>
      <c r="T336" s="60"/>
      <c r="U336" s="60"/>
      <c r="V336" s="60"/>
      <c r="W336" s="60"/>
      <c r="X336" s="101"/>
      <c r="Y336" s="61">
        <v>7.350000000000001E-2</v>
      </c>
    </row>
    <row r="337" spans="1:25" x14ac:dyDescent="0.25">
      <c r="A337" s="67" t="s">
        <v>1195</v>
      </c>
      <c r="B337" s="56" t="s">
        <v>239</v>
      </c>
      <c r="C337" s="66" t="s">
        <v>751</v>
      </c>
      <c r="D337" s="57" t="s">
        <v>462</v>
      </c>
      <c r="E337" s="58">
        <v>4.8500000000000001E-2</v>
      </c>
      <c r="F337" s="59" t="s">
        <v>821</v>
      </c>
      <c r="G337" s="60">
        <v>0.01</v>
      </c>
      <c r="H337" s="60">
        <v>2.5000000000000001E-3</v>
      </c>
      <c r="I337" s="60">
        <v>2.5000000000000001E-3</v>
      </c>
      <c r="J337" s="60"/>
      <c r="K337" s="60">
        <v>3.0000000000000001E-3</v>
      </c>
      <c r="L337" s="60"/>
      <c r="M337" s="60"/>
      <c r="N337" s="60">
        <v>2.5000000000000001E-3</v>
      </c>
      <c r="O337" s="60">
        <v>2.5000000000000001E-3</v>
      </c>
      <c r="P337" s="60">
        <v>2E-3</v>
      </c>
      <c r="Q337" s="60"/>
      <c r="R337" s="60"/>
      <c r="S337" s="60"/>
      <c r="T337" s="60"/>
      <c r="U337" s="60"/>
      <c r="V337" s="60"/>
      <c r="W337" s="60"/>
      <c r="X337" s="101"/>
      <c r="Y337" s="61">
        <v>7.350000000000001E-2</v>
      </c>
    </row>
    <row r="338" spans="1:25" x14ac:dyDescent="0.25">
      <c r="A338" s="67" t="s">
        <v>1922</v>
      </c>
      <c r="B338" s="56" t="s">
        <v>239</v>
      </c>
      <c r="C338" s="66" t="s">
        <v>1846</v>
      </c>
      <c r="D338" s="57"/>
      <c r="E338" s="58">
        <v>4.8500000000000001E-2</v>
      </c>
      <c r="F338" s="59" t="s">
        <v>821</v>
      </c>
      <c r="G338" s="60">
        <v>0.01</v>
      </c>
      <c r="H338" s="60">
        <v>2.5000000000000001E-3</v>
      </c>
      <c r="I338" s="60">
        <v>2.5000000000000001E-3</v>
      </c>
      <c r="J338" s="60"/>
      <c r="K338" s="60">
        <v>3.0000000000000001E-3</v>
      </c>
      <c r="L338" s="60"/>
      <c r="M338" s="60"/>
      <c r="N338" s="60">
        <v>2.5000000000000001E-3</v>
      </c>
      <c r="O338" s="60">
        <v>2.5000000000000001E-3</v>
      </c>
      <c r="P338" s="60">
        <v>2E-3</v>
      </c>
      <c r="Q338" s="60"/>
      <c r="R338" s="60"/>
      <c r="S338" s="60"/>
      <c r="T338" s="60"/>
      <c r="U338" s="60"/>
      <c r="V338" s="60">
        <v>1.6E-2</v>
      </c>
      <c r="W338" s="60"/>
      <c r="X338" s="101"/>
      <c r="Y338" s="61">
        <v>8.950000000000001E-2</v>
      </c>
    </row>
    <row r="339" spans="1:25" x14ac:dyDescent="0.25">
      <c r="A339" s="55" t="s">
        <v>1911</v>
      </c>
      <c r="B339" s="56" t="s">
        <v>239</v>
      </c>
      <c r="C339" s="57" t="s">
        <v>1905</v>
      </c>
      <c r="D339" s="57" t="s">
        <v>548</v>
      </c>
      <c r="E339" s="58">
        <v>4.8500000000000001E-2</v>
      </c>
      <c r="F339" s="59" t="s">
        <v>821</v>
      </c>
      <c r="G339" s="60">
        <v>0.01</v>
      </c>
      <c r="H339" s="60">
        <v>2.5000000000000001E-3</v>
      </c>
      <c r="I339" s="60">
        <v>2.5000000000000001E-3</v>
      </c>
      <c r="J339" s="60"/>
      <c r="K339" s="60">
        <v>3.0000000000000001E-3</v>
      </c>
      <c r="L339" s="60"/>
      <c r="M339" s="60"/>
      <c r="N339" s="60">
        <v>2.5000000000000001E-3</v>
      </c>
      <c r="O339" s="60">
        <v>2.5000000000000001E-3</v>
      </c>
      <c r="P339" s="60">
        <v>2E-3</v>
      </c>
      <c r="Q339" s="60"/>
      <c r="R339" s="60"/>
      <c r="S339" s="60"/>
      <c r="T339" s="60"/>
      <c r="U339" s="60"/>
      <c r="V339" s="60"/>
      <c r="W339" s="60"/>
      <c r="X339" s="101"/>
      <c r="Y339" s="61">
        <v>7.350000000000001E-2</v>
      </c>
    </row>
    <row r="340" spans="1:25" x14ac:dyDescent="0.25">
      <c r="A340" s="55" t="s">
        <v>1912</v>
      </c>
      <c r="B340" s="56" t="s">
        <v>239</v>
      </c>
      <c r="C340" s="57" t="s">
        <v>1906</v>
      </c>
      <c r="D340" s="57" t="s">
        <v>593</v>
      </c>
      <c r="E340" s="58">
        <v>4.8500000000000001E-2</v>
      </c>
      <c r="F340" s="59" t="s">
        <v>821</v>
      </c>
      <c r="G340" s="60">
        <v>0.01</v>
      </c>
      <c r="H340" s="60">
        <v>2.5000000000000001E-3</v>
      </c>
      <c r="I340" s="60">
        <v>2.5000000000000001E-3</v>
      </c>
      <c r="J340" s="60"/>
      <c r="K340" s="60">
        <v>3.0000000000000001E-3</v>
      </c>
      <c r="L340" s="60"/>
      <c r="M340" s="60"/>
      <c r="N340" s="60">
        <v>2.5000000000000001E-3</v>
      </c>
      <c r="O340" s="60">
        <v>2.5000000000000001E-3</v>
      </c>
      <c r="P340" s="60">
        <v>2E-3</v>
      </c>
      <c r="Q340" s="60"/>
      <c r="R340" s="60"/>
      <c r="S340" s="60"/>
      <c r="T340" s="60"/>
      <c r="U340" s="60"/>
      <c r="V340" s="60"/>
      <c r="W340" s="60"/>
      <c r="X340" s="101"/>
      <c r="Y340" s="61">
        <v>7.350000000000001E-2</v>
      </c>
    </row>
    <row r="341" spans="1:25" x14ac:dyDescent="0.25">
      <c r="A341" s="55" t="s">
        <v>1913</v>
      </c>
      <c r="B341" s="56" t="s">
        <v>239</v>
      </c>
      <c r="C341" s="66" t="s">
        <v>1907</v>
      </c>
      <c r="D341" s="66" t="s">
        <v>548</v>
      </c>
      <c r="E341" s="58">
        <v>4.8500000000000001E-2</v>
      </c>
      <c r="F341" s="59" t="s">
        <v>821</v>
      </c>
      <c r="G341" s="60">
        <v>0.01</v>
      </c>
      <c r="H341" s="60">
        <v>2.5000000000000001E-3</v>
      </c>
      <c r="I341" s="60">
        <v>2.5000000000000001E-3</v>
      </c>
      <c r="J341" s="60"/>
      <c r="K341" s="60">
        <v>3.0000000000000001E-3</v>
      </c>
      <c r="L341" s="60"/>
      <c r="M341" s="60"/>
      <c r="N341" s="60">
        <v>2.5000000000000001E-3</v>
      </c>
      <c r="O341" s="60">
        <v>2.5000000000000001E-3</v>
      </c>
      <c r="P341" s="60">
        <v>2E-3</v>
      </c>
      <c r="Q341" s="60"/>
      <c r="R341" s="60"/>
      <c r="S341" s="60"/>
      <c r="T341" s="60"/>
      <c r="U341" s="60"/>
      <c r="V341" s="60"/>
      <c r="W341" s="60"/>
      <c r="X341" s="101"/>
      <c r="Y341" s="61">
        <v>7.350000000000001E-2</v>
      </c>
    </row>
    <row r="342" spans="1:25" x14ac:dyDescent="0.25">
      <c r="A342" s="55" t="s">
        <v>1914</v>
      </c>
      <c r="B342" s="56" t="s">
        <v>239</v>
      </c>
      <c r="C342" s="57" t="s">
        <v>1908</v>
      </c>
      <c r="D342" s="57" t="s">
        <v>548</v>
      </c>
      <c r="E342" s="58">
        <v>4.8500000000000001E-2</v>
      </c>
      <c r="F342" s="59" t="s">
        <v>821</v>
      </c>
      <c r="G342" s="60">
        <v>0.01</v>
      </c>
      <c r="H342" s="60">
        <v>2.5000000000000001E-3</v>
      </c>
      <c r="I342" s="60">
        <v>2.5000000000000001E-3</v>
      </c>
      <c r="J342" s="60"/>
      <c r="K342" s="60">
        <v>3.0000000000000001E-3</v>
      </c>
      <c r="L342" s="60"/>
      <c r="M342" s="60"/>
      <c r="N342" s="60">
        <v>2.5000000000000001E-3</v>
      </c>
      <c r="O342" s="60">
        <v>2.5000000000000001E-3</v>
      </c>
      <c r="P342" s="60">
        <v>2E-3</v>
      </c>
      <c r="Q342" s="60"/>
      <c r="R342" s="60"/>
      <c r="S342" s="60">
        <v>1E-3</v>
      </c>
      <c r="T342" s="60"/>
      <c r="U342" s="60"/>
      <c r="V342" s="60"/>
      <c r="W342" s="60"/>
      <c r="X342" s="101"/>
      <c r="Y342" s="61">
        <v>7.4500000000000011E-2</v>
      </c>
    </row>
    <row r="343" spans="1:25" x14ac:dyDescent="0.25">
      <c r="A343" s="55" t="s">
        <v>1915</v>
      </c>
      <c r="B343" s="56" t="s">
        <v>239</v>
      </c>
      <c r="C343" s="57" t="s">
        <v>1909</v>
      </c>
      <c r="D343" s="57" t="s">
        <v>703</v>
      </c>
      <c r="E343" s="58">
        <v>4.8500000000000001E-2</v>
      </c>
      <c r="F343" s="59" t="s">
        <v>821</v>
      </c>
      <c r="G343" s="60">
        <v>0.01</v>
      </c>
      <c r="H343" s="60">
        <v>2.5000000000000001E-3</v>
      </c>
      <c r="I343" s="60">
        <v>2.5000000000000001E-3</v>
      </c>
      <c r="J343" s="60"/>
      <c r="K343" s="60">
        <v>3.0000000000000001E-3</v>
      </c>
      <c r="L343" s="60"/>
      <c r="M343" s="60"/>
      <c r="N343" s="60">
        <v>2.5000000000000001E-3</v>
      </c>
      <c r="O343" s="60">
        <v>2.5000000000000001E-3</v>
      </c>
      <c r="P343" s="60">
        <v>2E-3</v>
      </c>
      <c r="Q343" s="60"/>
      <c r="R343" s="60"/>
      <c r="S343" s="60">
        <v>1E-3</v>
      </c>
      <c r="T343" s="60"/>
      <c r="U343" s="60"/>
      <c r="V343" s="60"/>
      <c r="W343" s="60"/>
      <c r="X343" s="101"/>
      <c r="Y343" s="61">
        <v>7.4500000000000011E-2</v>
      </c>
    </row>
    <row r="344" spans="1:25" x14ac:dyDescent="0.25">
      <c r="A344" s="55" t="s">
        <v>1916</v>
      </c>
      <c r="B344" s="56" t="s">
        <v>239</v>
      </c>
      <c r="C344" s="57" t="s">
        <v>1910</v>
      </c>
      <c r="D344" s="57" t="s">
        <v>703</v>
      </c>
      <c r="E344" s="58">
        <v>4.8500000000000001E-2</v>
      </c>
      <c r="F344" s="59" t="s">
        <v>821</v>
      </c>
      <c r="G344" s="60">
        <v>0.01</v>
      </c>
      <c r="H344" s="60">
        <v>2.5000000000000001E-3</v>
      </c>
      <c r="I344" s="60">
        <v>2.5000000000000001E-3</v>
      </c>
      <c r="J344" s="60"/>
      <c r="K344" s="60">
        <v>3.0000000000000001E-3</v>
      </c>
      <c r="L344" s="60"/>
      <c r="M344" s="60"/>
      <c r="N344" s="60">
        <v>2.5000000000000001E-3</v>
      </c>
      <c r="O344" s="60">
        <v>2.5000000000000001E-3</v>
      </c>
      <c r="P344" s="60">
        <v>2E-3</v>
      </c>
      <c r="Q344" s="60"/>
      <c r="R344" s="60"/>
      <c r="S344" s="60">
        <v>1E-3</v>
      </c>
      <c r="T344" s="60"/>
      <c r="U344" s="60"/>
      <c r="V344" s="60"/>
      <c r="W344" s="60"/>
      <c r="X344" s="101"/>
      <c r="Y344" s="61">
        <v>7.4500000000000011E-2</v>
      </c>
    </row>
    <row r="345" spans="1:25" x14ac:dyDescent="0.25">
      <c r="A345" s="67" t="s">
        <v>1787</v>
      </c>
      <c r="B345" s="65" t="s">
        <v>1782</v>
      </c>
      <c r="C345" s="57" t="s">
        <v>1788</v>
      </c>
      <c r="D345" s="57"/>
      <c r="E345" s="58">
        <v>4.8500000000000001E-2</v>
      </c>
      <c r="F345" s="59" t="s">
        <v>821</v>
      </c>
      <c r="G345" s="60">
        <v>0.01</v>
      </c>
      <c r="H345" s="60">
        <v>2.5000000000000001E-3</v>
      </c>
      <c r="I345" s="60">
        <v>2.5000000000000001E-3</v>
      </c>
      <c r="J345" s="60"/>
      <c r="K345" s="60">
        <v>3.0000000000000001E-3</v>
      </c>
      <c r="L345" s="60"/>
      <c r="M345" s="60"/>
      <c r="N345" s="60">
        <v>2.5000000000000001E-3</v>
      </c>
      <c r="O345" s="60">
        <v>2.5000000000000001E-3</v>
      </c>
      <c r="P345" s="60">
        <v>2E-3</v>
      </c>
      <c r="Q345" s="60"/>
      <c r="R345" s="60"/>
      <c r="S345" s="60">
        <v>1E-3</v>
      </c>
      <c r="T345" s="60"/>
      <c r="U345" s="60"/>
      <c r="V345" s="60"/>
      <c r="W345" s="60"/>
      <c r="X345" s="101"/>
      <c r="Y345" s="61">
        <v>7.4500000000000011E-2</v>
      </c>
    </row>
    <row r="346" spans="1:25" x14ac:dyDescent="0.25">
      <c r="A346" s="67" t="s">
        <v>1834</v>
      </c>
      <c r="B346" s="56" t="s">
        <v>239</v>
      </c>
      <c r="C346" s="57" t="s">
        <v>1828</v>
      </c>
      <c r="D346" s="57"/>
      <c r="E346" s="58">
        <v>4.8500000000000001E-2</v>
      </c>
      <c r="F346" s="59" t="s">
        <v>821</v>
      </c>
      <c r="G346" s="60">
        <v>0.01</v>
      </c>
      <c r="H346" s="60">
        <v>2.5000000000000001E-3</v>
      </c>
      <c r="I346" s="60">
        <v>2.5000000000000001E-3</v>
      </c>
      <c r="J346" s="60"/>
      <c r="K346" s="60">
        <v>3.0000000000000001E-3</v>
      </c>
      <c r="L346" s="60"/>
      <c r="M346" s="60"/>
      <c r="N346" s="60">
        <v>2.5000000000000001E-3</v>
      </c>
      <c r="O346" s="60">
        <v>2.5000000000000001E-3</v>
      </c>
      <c r="P346" s="60">
        <v>2E-3</v>
      </c>
      <c r="Q346" s="60"/>
      <c r="R346" s="60"/>
      <c r="S346" s="60"/>
      <c r="T346" s="60"/>
      <c r="U346" s="60"/>
      <c r="V346" s="60"/>
      <c r="W346" s="60"/>
      <c r="X346" s="101"/>
      <c r="Y346" s="61">
        <v>7.350000000000001E-2</v>
      </c>
    </row>
    <row r="347" spans="1:25" x14ac:dyDescent="0.25">
      <c r="A347" s="67" t="s">
        <v>1835</v>
      </c>
      <c r="B347" s="56" t="s">
        <v>239</v>
      </c>
      <c r="C347" s="57" t="s">
        <v>1829</v>
      </c>
      <c r="D347" s="57"/>
      <c r="E347" s="58">
        <v>4.8500000000000001E-2</v>
      </c>
      <c r="F347" s="59" t="s">
        <v>821</v>
      </c>
      <c r="G347" s="60">
        <v>0.01</v>
      </c>
      <c r="H347" s="60">
        <v>2.5000000000000001E-3</v>
      </c>
      <c r="I347" s="60">
        <v>2.5000000000000001E-3</v>
      </c>
      <c r="J347" s="60"/>
      <c r="K347" s="60">
        <v>3.0000000000000001E-3</v>
      </c>
      <c r="L347" s="60"/>
      <c r="M347" s="60"/>
      <c r="N347" s="60">
        <v>2.5000000000000001E-3</v>
      </c>
      <c r="O347" s="60">
        <v>2.5000000000000001E-3</v>
      </c>
      <c r="P347" s="60">
        <v>2E-3</v>
      </c>
      <c r="Q347" s="60"/>
      <c r="R347" s="60"/>
      <c r="S347" s="60"/>
      <c r="T347" s="60"/>
      <c r="U347" s="60"/>
      <c r="V347" s="60"/>
      <c r="W347" s="60"/>
      <c r="X347" s="101"/>
      <c r="Y347" s="61">
        <v>7.350000000000001E-2</v>
      </c>
    </row>
    <row r="348" spans="1:25" x14ac:dyDescent="0.25">
      <c r="A348" s="67" t="s">
        <v>1836</v>
      </c>
      <c r="B348" s="56" t="s">
        <v>239</v>
      </c>
      <c r="C348" s="57" t="s">
        <v>1830</v>
      </c>
      <c r="D348" s="57"/>
      <c r="E348" s="58">
        <v>4.8500000000000001E-2</v>
      </c>
      <c r="F348" s="59" t="s">
        <v>821</v>
      </c>
      <c r="G348" s="60">
        <v>0.01</v>
      </c>
      <c r="H348" s="60">
        <v>2.5000000000000001E-3</v>
      </c>
      <c r="I348" s="60">
        <v>2.5000000000000001E-3</v>
      </c>
      <c r="J348" s="60"/>
      <c r="K348" s="60">
        <v>3.0000000000000001E-3</v>
      </c>
      <c r="L348" s="60"/>
      <c r="M348" s="60"/>
      <c r="N348" s="60">
        <v>2.5000000000000001E-3</v>
      </c>
      <c r="O348" s="60">
        <v>2.5000000000000001E-3</v>
      </c>
      <c r="P348" s="60">
        <v>2E-3</v>
      </c>
      <c r="Q348" s="60"/>
      <c r="R348" s="60"/>
      <c r="S348" s="60">
        <v>1E-3</v>
      </c>
      <c r="T348" s="60"/>
      <c r="U348" s="60"/>
      <c r="V348" s="60"/>
      <c r="W348" s="60"/>
      <c r="X348" s="101"/>
      <c r="Y348" s="61">
        <v>7.4500000000000011E-2</v>
      </c>
    </row>
    <row r="349" spans="1:25" x14ac:dyDescent="0.25">
      <c r="A349" s="67" t="s">
        <v>1837</v>
      </c>
      <c r="B349" s="56" t="s">
        <v>239</v>
      </c>
      <c r="C349" s="57" t="s">
        <v>1831</v>
      </c>
      <c r="D349" s="57"/>
      <c r="E349" s="58">
        <v>4.8500000000000001E-2</v>
      </c>
      <c r="F349" s="59" t="s">
        <v>821</v>
      </c>
      <c r="G349" s="60">
        <v>0.01</v>
      </c>
      <c r="H349" s="60">
        <v>2.5000000000000001E-3</v>
      </c>
      <c r="I349" s="60">
        <v>2.5000000000000001E-3</v>
      </c>
      <c r="J349" s="60"/>
      <c r="K349" s="60">
        <v>3.0000000000000001E-3</v>
      </c>
      <c r="L349" s="60"/>
      <c r="M349" s="60"/>
      <c r="N349" s="60">
        <v>2.5000000000000001E-3</v>
      </c>
      <c r="O349" s="60">
        <v>2.5000000000000001E-3</v>
      </c>
      <c r="P349" s="60">
        <v>2E-3</v>
      </c>
      <c r="Q349" s="60"/>
      <c r="R349" s="60"/>
      <c r="S349" s="60">
        <v>1E-3</v>
      </c>
      <c r="T349" s="60"/>
      <c r="U349" s="60"/>
      <c r="V349" s="60"/>
      <c r="W349" s="60"/>
      <c r="X349" s="101"/>
      <c r="Y349" s="61">
        <v>7.4500000000000011E-2</v>
      </c>
    </row>
    <row r="350" spans="1:25" x14ac:dyDescent="0.25">
      <c r="A350" s="67" t="s">
        <v>1838</v>
      </c>
      <c r="B350" s="56" t="s">
        <v>239</v>
      </c>
      <c r="C350" s="57" t="s">
        <v>1832</v>
      </c>
      <c r="D350" s="57"/>
      <c r="E350" s="58">
        <v>4.8500000000000001E-2</v>
      </c>
      <c r="F350" s="59" t="s">
        <v>821</v>
      </c>
      <c r="G350" s="60">
        <v>0.01</v>
      </c>
      <c r="H350" s="60">
        <v>2.5000000000000001E-3</v>
      </c>
      <c r="I350" s="60">
        <v>2.5000000000000001E-3</v>
      </c>
      <c r="J350" s="60"/>
      <c r="K350" s="60">
        <v>3.0000000000000001E-3</v>
      </c>
      <c r="L350" s="60"/>
      <c r="M350" s="60"/>
      <c r="N350" s="60">
        <v>2.5000000000000001E-3</v>
      </c>
      <c r="O350" s="60">
        <v>2.5000000000000001E-3</v>
      </c>
      <c r="P350" s="60">
        <v>2E-3</v>
      </c>
      <c r="Q350" s="60"/>
      <c r="R350" s="60"/>
      <c r="S350" s="60">
        <v>1E-3</v>
      </c>
      <c r="T350" s="60"/>
      <c r="U350" s="60"/>
      <c r="V350" s="60"/>
      <c r="W350" s="60"/>
      <c r="X350" s="101"/>
      <c r="Y350" s="61">
        <v>7.4500000000000011E-2</v>
      </c>
    </row>
    <row r="351" spans="1:25" x14ac:dyDescent="0.25">
      <c r="A351" s="67" t="s">
        <v>1839</v>
      </c>
      <c r="B351" s="56" t="s">
        <v>239</v>
      </c>
      <c r="C351" s="57" t="s">
        <v>1833</v>
      </c>
      <c r="D351" s="57"/>
      <c r="E351" s="58">
        <v>4.8500000000000001E-2</v>
      </c>
      <c r="F351" s="59" t="s">
        <v>821</v>
      </c>
      <c r="G351" s="60">
        <v>0.01</v>
      </c>
      <c r="H351" s="60">
        <v>2.5000000000000001E-3</v>
      </c>
      <c r="I351" s="60">
        <v>2.5000000000000001E-3</v>
      </c>
      <c r="J351" s="60"/>
      <c r="K351" s="60">
        <v>3.0000000000000001E-3</v>
      </c>
      <c r="L351" s="60"/>
      <c r="M351" s="60"/>
      <c r="N351" s="60">
        <v>2.5000000000000001E-3</v>
      </c>
      <c r="O351" s="60">
        <v>2.5000000000000001E-3</v>
      </c>
      <c r="P351" s="60">
        <v>2E-3</v>
      </c>
      <c r="Q351" s="60"/>
      <c r="R351" s="60"/>
      <c r="S351" s="60">
        <v>1E-3</v>
      </c>
      <c r="T351" s="60"/>
      <c r="U351" s="60"/>
      <c r="V351" s="60"/>
      <c r="W351" s="60"/>
      <c r="X351" s="101"/>
      <c r="Y351" s="61">
        <v>7.4500000000000011E-2</v>
      </c>
    </row>
    <row r="352" spans="1:25" ht="6" customHeight="1" x14ac:dyDescent="0.25">
      <c r="A352" s="62"/>
      <c r="B352" s="63"/>
      <c r="C352" s="63"/>
      <c r="D352" s="63"/>
      <c r="E352" s="64"/>
      <c r="F352" s="64" t="s">
        <v>2</v>
      </c>
      <c r="G352" s="64"/>
      <c r="H352" s="64"/>
      <c r="I352" s="64"/>
      <c r="J352" s="64"/>
      <c r="K352" s="64"/>
      <c r="L352" s="64"/>
      <c r="M352" s="64"/>
      <c r="N352" s="64"/>
      <c r="O352" s="232"/>
      <c r="P352" s="232"/>
      <c r="Q352" s="64"/>
      <c r="R352" s="64"/>
      <c r="S352" s="64"/>
      <c r="T352" s="64"/>
      <c r="U352" s="64"/>
      <c r="V352" s="64"/>
      <c r="W352" s="64"/>
      <c r="X352" s="64"/>
      <c r="Y352" s="64"/>
    </row>
    <row r="353" spans="1:25" x14ac:dyDescent="0.25">
      <c r="A353" s="55" t="s">
        <v>547</v>
      </c>
      <c r="B353" s="56"/>
      <c r="C353" s="57" t="s">
        <v>548</v>
      </c>
      <c r="D353" s="57" t="s">
        <v>548</v>
      </c>
      <c r="E353" s="58">
        <v>4.8500000000000001E-2</v>
      </c>
      <c r="F353" s="59" t="s">
        <v>821</v>
      </c>
      <c r="G353" s="60">
        <v>0.01</v>
      </c>
      <c r="H353" s="60">
        <v>2.5000000000000001E-3</v>
      </c>
      <c r="I353" s="60"/>
      <c r="J353" s="60"/>
      <c r="K353" s="60">
        <v>3.0000000000000001E-3</v>
      </c>
      <c r="L353" s="60">
        <v>2.5000000000000001E-3</v>
      </c>
      <c r="M353" s="60"/>
      <c r="N353" s="60"/>
      <c r="O353" s="60"/>
      <c r="P353" s="60"/>
      <c r="Q353" s="60"/>
      <c r="R353" s="60">
        <v>5.0000000000000001E-3</v>
      </c>
      <c r="S353" s="60">
        <v>1E-3</v>
      </c>
      <c r="T353" s="60"/>
      <c r="U353" s="60"/>
      <c r="V353" s="60"/>
      <c r="W353" s="60"/>
      <c r="X353" s="101"/>
      <c r="Y353" s="61">
        <v>7.2500000000000009E-2</v>
      </c>
    </row>
    <row r="354" spans="1:25" x14ac:dyDescent="0.25">
      <c r="A354" s="55" t="s">
        <v>549</v>
      </c>
      <c r="B354" s="56"/>
      <c r="C354" s="57" t="s">
        <v>550</v>
      </c>
      <c r="D354" s="57" t="s">
        <v>548</v>
      </c>
      <c r="E354" s="58">
        <v>4.8500000000000001E-2</v>
      </c>
      <c r="F354" s="59" t="s">
        <v>821</v>
      </c>
      <c r="G354" s="60">
        <v>0.01</v>
      </c>
      <c r="H354" s="60">
        <v>2.5000000000000001E-3</v>
      </c>
      <c r="I354" s="60"/>
      <c r="J354" s="60"/>
      <c r="K354" s="60">
        <v>3.0000000000000001E-3</v>
      </c>
      <c r="L354" s="60">
        <v>2.5000000000000001E-3</v>
      </c>
      <c r="M354" s="60"/>
      <c r="N354" s="60"/>
      <c r="O354" s="60"/>
      <c r="P354" s="60"/>
      <c r="Q354" s="60"/>
      <c r="R354" s="60">
        <v>5.0000000000000001E-3</v>
      </c>
      <c r="S354" s="60">
        <v>1E-3</v>
      </c>
      <c r="T354" s="60"/>
      <c r="U354" s="60"/>
      <c r="V354" s="60"/>
      <c r="W354" s="60"/>
      <c r="X354" s="101"/>
      <c r="Y354" s="61">
        <v>7.2500000000000009E-2</v>
      </c>
    </row>
    <row r="355" spans="1:25" ht="12" customHeight="1" x14ac:dyDescent="0.25">
      <c r="A355" s="67" t="s">
        <v>651</v>
      </c>
      <c r="B355" s="56"/>
      <c r="C355" s="57" t="s">
        <v>667</v>
      </c>
      <c r="D355" s="57" t="s">
        <v>548</v>
      </c>
      <c r="E355" s="58">
        <v>4.8500000000000001E-2</v>
      </c>
      <c r="F355" s="59" t="s">
        <v>821</v>
      </c>
      <c r="G355" s="60">
        <v>0.01</v>
      </c>
      <c r="H355" s="60">
        <v>2.5000000000000001E-3</v>
      </c>
      <c r="I355" s="60"/>
      <c r="J355" s="60"/>
      <c r="K355" s="60">
        <v>3.0000000000000001E-3</v>
      </c>
      <c r="L355" s="60">
        <v>2.5000000000000001E-3</v>
      </c>
      <c r="M355" s="60"/>
      <c r="N355" s="60"/>
      <c r="O355" s="60"/>
      <c r="P355" s="60"/>
      <c r="Q355" s="60"/>
      <c r="R355" s="60">
        <v>5.0000000000000001E-3</v>
      </c>
      <c r="S355" s="60">
        <v>1E-3</v>
      </c>
      <c r="T355" s="60"/>
      <c r="U355" s="60"/>
      <c r="V355" s="60"/>
      <c r="W355" s="60"/>
      <c r="X355" s="101"/>
      <c r="Y355" s="61">
        <v>7.2500000000000009E-2</v>
      </c>
    </row>
    <row r="356" spans="1:25" x14ac:dyDescent="0.25">
      <c r="A356" s="55" t="s">
        <v>551</v>
      </c>
      <c r="B356" s="56"/>
      <c r="C356" s="57" t="s">
        <v>552</v>
      </c>
      <c r="D356" s="57" t="s">
        <v>552</v>
      </c>
      <c r="E356" s="58">
        <v>4.8500000000000001E-2</v>
      </c>
      <c r="F356" s="59" t="s">
        <v>821</v>
      </c>
      <c r="G356" s="60">
        <v>0.01</v>
      </c>
      <c r="H356" s="60">
        <v>2.5000000000000001E-3</v>
      </c>
      <c r="I356" s="60"/>
      <c r="J356" s="60"/>
      <c r="K356" s="60">
        <v>3.0000000000000001E-3</v>
      </c>
      <c r="L356" s="60">
        <v>2.5000000000000001E-3</v>
      </c>
      <c r="M356" s="60">
        <v>3.0000000000000001E-3</v>
      </c>
      <c r="N356" s="60"/>
      <c r="O356" s="60"/>
      <c r="P356" s="60"/>
      <c r="Q356" s="60"/>
      <c r="R356" s="60">
        <v>5.0000000000000001E-3</v>
      </c>
      <c r="S356" s="60">
        <v>1E-3</v>
      </c>
      <c r="T356" s="60"/>
      <c r="U356" s="60"/>
      <c r="V356" s="60"/>
      <c r="W356" s="60"/>
      <c r="X356" s="101"/>
      <c r="Y356" s="61">
        <v>7.5500000000000012E-2</v>
      </c>
    </row>
    <row r="357" spans="1:25" x14ac:dyDescent="0.25">
      <c r="A357" s="55" t="s">
        <v>702</v>
      </c>
      <c r="B357" s="56"/>
      <c r="C357" s="66" t="s">
        <v>703</v>
      </c>
      <c r="D357" s="57" t="s">
        <v>703</v>
      </c>
      <c r="E357" s="58">
        <v>4.8500000000000001E-2</v>
      </c>
      <c r="F357" s="59" t="s">
        <v>821</v>
      </c>
      <c r="G357" s="60">
        <v>0.01</v>
      </c>
      <c r="H357" s="60">
        <v>2.5000000000000001E-3</v>
      </c>
      <c r="I357" s="60"/>
      <c r="J357" s="60"/>
      <c r="K357" s="60">
        <v>3.0000000000000001E-3</v>
      </c>
      <c r="L357" s="60">
        <v>2.5000000000000001E-3</v>
      </c>
      <c r="M357" s="60"/>
      <c r="N357" s="60"/>
      <c r="O357" s="60"/>
      <c r="P357" s="60"/>
      <c r="Q357" s="60"/>
      <c r="R357" s="60">
        <v>5.0000000000000001E-3</v>
      </c>
      <c r="S357" s="60">
        <v>1E-3</v>
      </c>
      <c r="T357" s="60"/>
      <c r="U357" s="60"/>
      <c r="V357" s="60">
        <v>1.0999999999999999E-2</v>
      </c>
      <c r="W357" s="60"/>
      <c r="X357" s="101"/>
      <c r="Y357" s="61">
        <v>8.3500000000000005E-2</v>
      </c>
    </row>
    <row r="358" spans="1:25" x14ac:dyDescent="0.25">
      <c r="A358" s="55" t="s">
        <v>1233</v>
      </c>
      <c r="B358" s="56"/>
      <c r="C358" s="57" t="s">
        <v>1234</v>
      </c>
      <c r="D358" s="57" t="s">
        <v>554</v>
      </c>
      <c r="E358" s="58">
        <v>4.8500000000000001E-2</v>
      </c>
      <c r="F358" s="59" t="s">
        <v>821</v>
      </c>
      <c r="G358" s="60">
        <v>0.01</v>
      </c>
      <c r="H358" s="60">
        <v>2.5000000000000001E-3</v>
      </c>
      <c r="I358" s="60"/>
      <c r="J358" s="60"/>
      <c r="K358" s="60">
        <v>3.0000000000000001E-3</v>
      </c>
      <c r="L358" s="60">
        <v>2.5000000000000001E-3</v>
      </c>
      <c r="M358" s="60"/>
      <c r="N358" s="60"/>
      <c r="O358" s="60"/>
      <c r="P358" s="60"/>
      <c r="Q358" s="60"/>
      <c r="R358" s="60">
        <v>5.0000000000000001E-3</v>
      </c>
      <c r="S358" s="60">
        <v>1E-3</v>
      </c>
      <c r="T358" s="60"/>
      <c r="U358" s="60"/>
      <c r="V358" s="60"/>
      <c r="W358" s="60"/>
      <c r="X358" s="101"/>
      <c r="Y358" s="61">
        <v>7.2500000000000009E-2</v>
      </c>
    </row>
    <row r="359" spans="1:25" x14ac:dyDescent="0.25">
      <c r="A359" s="55" t="s">
        <v>553</v>
      </c>
      <c r="B359" s="56"/>
      <c r="C359" s="57" t="s">
        <v>554</v>
      </c>
      <c r="D359" s="57" t="s">
        <v>554</v>
      </c>
      <c r="E359" s="58">
        <v>4.8500000000000001E-2</v>
      </c>
      <c r="F359" s="59" t="s">
        <v>821</v>
      </c>
      <c r="G359" s="60">
        <v>0.01</v>
      </c>
      <c r="H359" s="60">
        <v>2.5000000000000001E-3</v>
      </c>
      <c r="I359" s="60"/>
      <c r="J359" s="60"/>
      <c r="K359" s="60">
        <v>3.0000000000000001E-3</v>
      </c>
      <c r="L359" s="60">
        <v>2.5000000000000001E-3</v>
      </c>
      <c r="M359" s="60">
        <v>3.0000000000000001E-3</v>
      </c>
      <c r="N359" s="60"/>
      <c r="O359" s="60"/>
      <c r="P359" s="60"/>
      <c r="Q359" s="60"/>
      <c r="R359" s="60">
        <v>5.0000000000000001E-3</v>
      </c>
      <c r="S359" s="60">
        <v>1E-3</v>
      </c>
      <c r="T359" s="60"/>
      <c r="U359" s="60"/>
      <c r="V359" s="60">
        <v>1.0999999999999999E-2</v>
      </c>
      <c r="W359" s="60"/>
      <c r="X359" s="101"/>
      <c r="Y359" s="61">
        <v>8.6500000000000007E-2</v>
      </c>
    </row>
    <row r="360" spans="1:25" x14ac:dyDescent="0.25">
      <c r="A360" s="55" t="s">
        <v>581</v>
      </c>
      <c r="B360" s="56"/>
      <c r="C360" s="57" t="s">
        <v>582</v>
      </c>
      <c r="D360" s="57" t="s">
        <v>582</v>
      </c>
      <c r="E360" s="58">
        <v>4.8500000000000001E-2</v>
      </c>
      <c r="F360" s="59" t="s">
        <v>821</v>
      </c>
      <c r="G360" s="60">
        <v>0.01</v>
      </c>
      <c r="H360" s="60">
        <v>2.5000000000000001E-3</v>
      </c>
      <c r="I360" s="60">
        <v>3.0000000000000001E-3</v>
      </c>
      <c r="J360" s="60"/>
      <c r="K360" s="60">
        <v>3.0000000000000001E-3</v>
      </c>
      <c r="L360" s="60">
        <v>2.5000000000000001E-3</v>
      </c>
      <c r="M360" s="60"/>
      <c r="N360" s="60"/>
      <c r="O360" s="60"/>
      <c r="P360" s="60"/>
      <c r="Q360" s="60"/>
      <c r="R360" s="60">
        <v>5.0000000000000001E-3</v>
      </c>
      <c r="S360" s="60">
        <v>1E-3</v>
      </c>
      <c r="T360" s="60"/>
      <c r="U360" s="60"/>
      <c r="V360" s="60">
        <v>1.6E-2</v>
      </c>
      <c r="W360" s="60"/>
      <c r="X360" s="101"/>
      <c r="Y360" s="61">
        <v>9.1500000000000012E-2</v>
      </c>
    </row>
    <row r="361" spans="1:25" x14ac:dyDescent="0.25">
      <c r="A361" s="67" t="s">
        <v>555</v>
      </c>
      <c r="B361" s="65"/>
      <c r="C361" s="57" t="s">
        <v>556</v>
      </c>
      <c r="D361" s="57" t="s">
        <v>582</v>
      </c>
      <c r="E361" s="58">
        <v>4.8500000000000001E-2</v>
      </c>
      <c r="F361" s="59" t="s">
        <v>821</v>
      </c>
      <c r="G361" s="60">
        <v>0.01</v>
      </c>
      <c r="H361" s="60">
        <v>2.5000000000000001E-3</v>
      </c>
      <c r="I361" s="60"/>
      <c r="J361" s="60"/>
      <c r="K361" s="60">
        <v>3.0000000000000001E-3</v>
      </c>
      <c r="L361" s="60">
        <v>2.5000000000000001E-3</v>
      </c>
      <c r="M361" s="60"/>
      <c r="N361" s="60"/>
      <c r="O361" s="60"/>
      <c r="P361" s="60"/>
      <c r="Q361" s="60"/>
      <c r="R361" s="60">
        <v>5.0000000000000001E-3</v>
      </c>
      <c r="S361" s="60">
        <v>1E-3</v>
      </c>
      <c r="T361" s="60"/>
      <c r="U361" s="60"/>
      <c r="V361" s="60"/>
      <c r="W361" s="60"/>
      <c r="X361" s="101"/>
      <c r="Y361" s="61">
        <v>7.2500000000000009E-2</v>
      </c>
    </row>
    <row r="362" spans="1:25" x14ac:dyDescent="0.25">
      <c r="A362" s="55" t="s">
        <v>714</v>
      </c>
      <c r="B362" s="65"/>
      <c r="C362" s="57" t="s">
        <v>715</v>
      </c>
      <c r="D362" s="57" t="s">
        <v>548</v>
      </c>
      <c r="E362" s="58">
        <v>4.8500000000000001E-2</v>
      </c>
      <c r="F362" s="59" t="s">
        <v>821</v>
      </c>
      <c r="G362" s="60">
        <v>0.01</v>
      </c>
      <c r="H362" s="60">
        <v>2.5000000000000001E-3</v>
      </c>
      <c r="I362" s="60"/>
      <c r="J362" s="60"/>
      <c r="K362" s="60">
        <v>3.0000000000000001E-3</v>
      </c>
      <c r="L362" s="60">
        <v>2.5000000000000001E-3</v>
      </c>
      <c r="M362" s="60"/>
      <c r="N362" s="60"/>
      <c r="O362" s="60"/>
      <c r="P362" s="60"/>
      <c r="Q362" s="60"/>
      <c r="R362" s="60">
        <v>5.0000000000000001E-3</v>
      </c>
      <c r="S362" s="60">
        <v>1E-3</v>
      </c>
      <c r="T362" s="60"/>
      <c r="U362" s="60"/>
      <c r="V362" s="60"/>
      <c r="W362" s="60"/>
      <c r="X362" s="101"/>
      <c r="Y362" s="61">
        <v>7.2500000000000009E-2</v>
      </c>
    </row>
    <row r="363" spans="1:25" x14ac:dyDescent="0.25">
      <c r="A363" s="67" t="s">
        <v>1366</v>
      </c>
      <c r="B363" s="56" t="s">
        <v>239</v>
      </c>
      <c r="C363" s="57" t="s">
        <v>1361</v>
      </c>
      <c r="D363" s="57" t="s">
        <v>1361</v>
      </c>
      <c r="E363" s="58">
        <v>4.8500000000000001E-2</v>
      </c>
      <c r="F363" s="59" t="s">
        <v>821</v>
      </c>
      <c r="G363" s="60">
        <v>0.01</v>
      </c>
      <c r="H363" s="60">
        <v>2.5000000000000001E-3</v>
      </c>
      <c r="I363" s="60"/>
      <c r="J363" s="60"/>
      <c r="K363" s="60">
        <v>3.0000000000000001E-3</v>
      </c>
      <c r="L363" s="60">
        <v>2.5000000000000001E-3</v>
      </c>
      <c r="M363" s="60"/>
      <c r="N363" s="60"/>
      <c r="O363" s="60"/>
      <c r="P363" s="60"/>
      <c r="Q363" s="60"/>
      <c r="R363" s="60">
        <v>5.0000000000000001E-3</v>
      </c>
      <c r="S363" s="60">
        <v>1E-3</v>
      </c>
      <c r="T363" s="60"/>
      <c r="U363" s="60"/>
      <c r="V363" s="60">
        <v>1.0999999999999999E-2</v>
      </c>
      <c r="W363" s="60"/>
      <c r="X363" s="101"/>
      <c r="Y363" s="61">
        <v>8.3500000000000005E-2</v>
      </c>
    </row>
    <row r="364" spans="1:25" x14ac:dyDescent="0.25">
      <c r="A364" s="55" t="s">
        <v>1364</v>
      </c>
      <c r="B364" s="56" t="s">
        <v>239</v>
      </c>
      <c r="C364" s="57" t="s">
        <v>1362</v>
      </c>
      <c r="D364" s="57" t="s">
        <v>1362</v>
      </c>
      <c r="E364" s="58">
        <v>4.8500000000000001E-2</v>
      </c>
      <c r="F364" s="59" t="s">
        <v>821</v>
      </c>
      <c r="G364" s="60">
        <v>0.01</v>
      </c>
      <c r="H364" s="60">
        <v>2.5000000000000001E-3</v>
      </c>
      <c r="I364" s="60"/>
      <c r="J364" s="60"/>
      <c r="K364" s="60">
        <v>3.0000000000000001E-3</v>
      </c>
      <c r="L364" s="60">
        <v>2.5000000000000001E-3</v>
      </c>
      <c r="M364" s="60"/>
      <c r="N364" s="60"/>
      <c r="O364" s="60"/>
      <c r="P364" s="60"/>
      <c r="Q364" s="60"/>
      <c r="R364" s="60">
        <v>5.0000000000000001E-3</v>
      </c>
      <c r="S364" s="60">
        <v>1E-3</v>
      </c>
      <c r="T364" s="60"/>
      <c r="U364" s="60"/>
      <c r="V364" s="60">
        <v>1.0999999999999999E-2</v>
      </c>
      <c r="W364" s="60"/>
      <c r="X364" s="101"/>
      <c r="Y364" s="61">
        <v>8.3500000000000005E-2</v>
      </c>
    </row>
    <row r="365" spans="1:25" x14ac:dyDescent="0.25">
      <c r="A365" s="67" t="s">
        <v>1726</v>
      </c>
      <c r="B365" s="56" t="s">
        <v>239</v>
      </c>
      <c r="C365" s="66" t="s">
        <v>1727</v>
      </c>
      <c r="D365" s="57" t="s">
        <v>1727</v>
      </c>
      <c r="E365" s="58">
        <v>4.8500000000000001E-2</v>
      </c>
      <c r="F365" s="59" t="s">
        <v>821</v>
      </c>
      <c r="G365" s="60">
        <v>0.01</v>
      </c>
      <c r="H365" s="60">
        <v>2.5000000000000001E-3</v>
      </c>
      <c r="I365" s="60"/>
      <c r="J365" s="60"/>
      <c r="K365" s="60">
        <v>3.0000000000000001E-3</v>
      </c>
      <c r="L365" s="60">
        <v>2.5000000000000001E-3</v>
      </c>
      <c r="M365" s="60"/>
      <c r="N365" s="60"/>
      <c r="O365" s="60"/>
      <c r="P365" s="60"/>
      <c r="Q365" s="60"/>
      <c r="R365" s="60">
        <v>5.0000000000000001E-3</v>
      </c>
      <c r="S365" s="60">
        <v>1E-3</v>
      </c>
      <c r="T365" s="60"/>
      <c r="U365" s="60"/>
      <c r="V365" s="60">
        <v>1.0999999999999999E-2</v>
      </c>
      <c r="W365" s="60"/>
      <c r="X365" s="101"/>
      <c r="Y365" s="61">
        <v>8.3500000000000005E-2</v>
      </c>
    </row>
    <row r="366" spans="1:25" x14ac:dyDescent="0.25">
      <c r="A366" s="67" t="s">
        <v>1728</v>
      </c>
      <c r="B366" s="56" t="s">
        <v>239</v>
      </c>
      <c r="C366" s="66" t="s">
        <v>1729</v>
      </c>
      <c r="D366" s="57" t="s">
        <v>1729</v>
      </c>
      <c r="E366" s="58">
        <v>4.8500000000000001E-2</v>
      </c>
      <c r="F366" s="59" t="s">
        <v>821</v>
      </c>
      <c r="G366" s="60">
        <v>0.01</v>
      </c>
      <c r="H366" s="60">
        <v>2.5000000000000001E-3</v>
      </c>
      <c r="I366" s="60"/>
      <c r="J366" s="60"/>
      <c r="K366" s="60">
        <v>3.0000000000000001E-3</v>
      </c>
      <c r="L366" s="60">
        <v>2.5000000000000001E-3</v>
      </c>
      <c r="M366" s="60"/>
      <c r="N366" s="60"/>
      <c r="O366" s="60"/>
      <c r="P366" s="60"/>
      <c r="Q366" s="60"/>
      <c r="R366" s="60">
        <v>5.0000000000000001E-3</v>
      </c>
      <c r="S366" s="60">
        <v>1E-3</v>
      </c>
      <c r="T366" s="60"/>
      <c r="U366" s="60"/>
      <c r="V366" s="60">
        <v>1.0999999999999999E-2</v>
      </c>
      <c r="W366" s="60"/>
      <c r="X366" s="101"/>
      <c r="Y366" s="61">
        <v>8.3500000000000005E-2</v>
      </c>
    </row>
    <row r="367" spans="1:25" ht="6" customHeight="1" x14ac:dyDescent="0.25">
      <c r="A367" s="62"/>
      <c r="B367" s="63"/>
      <c r="C367" s="63"/>
      <c r="D367" s="63"/>
      <c r="E367" s="64"/>
      <c r="F367" s="64" t="s">
        <v>2</v>
      </c>
      <c r="G367" s="64"/>
      <c r="H367" s="64"/>
      <c r="I367" s="64"/>
      <c r="J367" s="64"/>
      <c r="K367" s="64"/>
      <c r="L367" s="64"/>
      <c r="M367" s="64"/>
      <c r="N367" s="64"/>
      <c r="O367" s="232"/>
      <c r="P367" s="232"/>
      <c r="Q367" s="64"/>
      <c r="R367" s="64"/>
      <c r="S367" s="64"/>
      <c r="T367" s="64"/>
      <c r="U367" s="64"/>
      <c r="V367" s="64"/>
      <c r="W367" s="64"/>
      <c r="X367" s="64"/>
      <c r="Y367" s="64"/>
    </row>
    <row r="368" spans="1:25" x14ac:dyDescent="0.25">
      <c r="A368" s="55" t="s">
        <v>557</v>
      </c>
      <c r="B368" s="56"/>
      <c r="C368" s="57" t="s">
        <v>558</v>
      </c>
      <c r="D368" s="57" t="s">
        <v>558</v>
      </c>
      <c r="E368" s="58">
        <v>4.8500000000000001E-2</v>
      </c>
      <c r="F368" s="59" t="s">
        <v>821</v>
      </c>
      <c r="G368" s="60">
        <v>0.01</v>
      </c>
      <c r="H368" s="60">
        <v>2.5000000000000001E-3</v>
      </c>
      <c r="I368" s="60"/>
      <c r="J368" s="60"/>
      <c r="K368" s="60"/>
      <c r="L368" s="60"/>
      <c r="M368" s="60"/>
      <c r="N368" s="60"/>
      <c r="O368" s="60">
        <v>2.5000000000000001E-3</v>
      </c>
      <c r="P368" s="60"/>
      <c r="Q368" s="60"/>
      <c r="R368" s="60"/>
      <c r="S368" s="60">
        <v>1E-3</v>
      </c>
      <c r="T368" s="60"/>
      <c r="U368" s="60"/>
      <c r="V368" s="60"/>
      <c r="W368" s="60"/>
      <c r="X368" s="101"/>
      <c r="Y368" s="61">
        <v>6.4500000000000002E-2</v>
      </c>
    </row>
    <row r="369" spans="1:25" x14ac:dyDescent="0.25">
      <c r="A369" s="55" t="s">
        <v>281</v>
      </c>
      <c r="B369" s="56"/>
      <c r="C369" s="66" t="s">
        <v>282</v>
      </c>
      <c r="D369" s="57" t="s">
        <v>558</v>
      </c>
      <c r="E369" s="58">
        <v>4.8500000000000001E-2</v>
      </c>
      <c r="F369" s="59" t="s">
        <v>821</v>
      </c>
      <c r="G369" s="60">
        <v>0.01</v>
      </c>
      <c r="H369" s="60">
        <v>2.5000000000000001E-3</v>
      </c>
      <c r="I369" s="60"/>
      <c r="J369" s="60"/>
      <c r="K369" s="60"/>
      <c r="L369" s="60"/>
      <c r="M369" s="60"/>
      <c r="N369" s="60"/>
      <c r="O369" s="60">
        <v>2.5000000000000001E-3</v>
      </c>
      <c r="P369" s="60"/>
      <c r="Q369" s="60"/>
      <c r="R369" s="60"/>
      <c r="S369" s="60">
        <v>1E-3</v>
      </c>
      <c r="T369" s="60"/>
      <c r="U369" s="60"/>
      <c r="V369" s="60"/>
      <c r="W369" s="60"/>
      <c r="X369" s="101"/>
      <c r="Y369" s="61">
        <v>6.4500000000000002E-2</v>
      </c>
    </row>
    <row r="370" spans="1:25" x14ac:dyDescent="0.25">
      <c r="A370" s="55" t="s">
        <v>559</v>
      </c>
      <c r="B370" s="56"/>
      <c r="C370" s="57" t="s">
        <v>560</v>
      </c>
      <c r="D370" s="57" t="s">
        <v>558</v>
      </c>
      <c r="E370" s="58">
        <v>4.8500000000000001E-2</v>
      </c>
      <c r="F370" s="59" t="s">
        <v>821</v>
      </c>
      <c r="G370" s="60">
        <v>0.01</v>
      </c>
      <c r="H370" s="60">
        <v>2.5000000000000001E-3</v>
      </c>
      <c r="I370" s="60"/>
      <c r="J370" s="60"/>
      <c r="K370" s="60"/>
      <c r="L370" s="60"/>
      <c r="M370" s="60"/>
      <c r="N370" s="60"/>
      <c r="O370" s="60">
        <v>2.5000000000000001E-3</v>
      </c>
      <c r="P370" s="60"/>
      <c r="Q370" s="60"/>
      <c r="R370" s="60"/>
      <c r="S370" s="60">
        <v>1E-3</v>
      </c>
      <c r="T370" s="60"/>
      <c r="U370" s="60"/>
      <c r="V370" s="60"/>
      <c r="W370" s="60"/>
      <c r="X370" s="101"/>
      <c r="Y370" s="61">
        <v>6.4500000000000002E-2</v>
      </c>
    </row>
    <row r="371" spans="1:25" x14ac:dyDescent="0.25">
      <c r="A371" s="55" t="s">
        <v>561</v>
      </c>
      <c r="B371" s="56"/>
      <c r="C371" s="57" t="s">
        <v>562</v>
      </c>
      <c r="D371" s="57" t="s">
        <v>562</v>
      </c>
      <c r="E371" s="58">
        <v>4.8500000000000001E-2</v>
      </c>
      <c r="F371" s="59" t="s">
        <v>821</v>
      </c>
      <c r="G371" s="60">
        <v>0.01</v>
      </c>
      <c r="H371" s="60">
        <v>2.5000000000000001E-3</v>
      </c>
      <c r="I371" s="60"/>
      <c r="J371" s="60"/>
      <c r="K371" s="60"/>
      <c r="L371" s="60"/>
      <c r="M371" s="60">
        <v>3.0000000000000001E-3</v>
      </c>
      <c r="N371" s="60"/>
      <c r="O371" s="60">
        <v>2.5000000000000001E-3</v>
      </c>
      <c r="P371" s="60"/>
      <c r="Q371" s="60"/>
      <c r="R371" s="60"/>
      <c r="S371" s="60">
        <v>1E-3</v>
      </c>
      <c r="T371" s="60"/>
      <c r="U371" s="60"/>
      <c r="V371" s="60"/>
      <c r="W371" s="60"/>
      <c r="X371" s="101"/>
      <c r="Y371" s="61">
        <v>6.7500000000000004E-2</v>
      </c>
    </row>
    <row r="372" spans="1:25" x14ac:dyDescent="0.25">
      <c r="A372" s="55" t="s">
        <v>563</v>
      </c>
      <c r="B372" s="56"/>
      <c r="C372" s="57" t="s">
        <v>564</v>
      </c>
      <c r="D372" s="57" t="s">
        <v>564</v>
      </c>
      <c r="E372" s="58">
        <v>4.8500000000000001E-2</v>
      </c>
      <c r="F372" s="59" t="s">
        <v>821</v>
      </c>
      <c r="G372" s="60">
        <v>0.01</v>
      </c>
      <c r="H372" s="60">
        <v>2.5000000000000001E-3</v>
      </c>
      <c r="I372" s="60"/>
      <c r="J372" s="60"/>
      <c r="K372" s="60"/>
      <c r="L372" s="60"/>
      <c r="M372" s="60">
        <v>3.0000000000000001E-3</v>
      </c>
      <c r="N372" s="60"/>
      <c r="O372" s="60">
        <v>2.5000000000000001E-3</v>
      </c>
      <c r="P372" s="60"/>
      <c r="Q372" s="60"/>
      <c r="R372" s="60"/>
      <c r="S372" s="60">
        <v>1E-3</v>
      </c>
      <c r="T372" s="60"/>
      <c r="U372" s="60"/>
      <c r="V372" s="60"/>
      <c r="W372" s="60"/>
      <c r="X372" s="101"/>
      <c r="Y372" s="61">
        <v>6.7500000000000004E-2</v>
      </c>
    </row>
    <row r="373" spans="1:25" x14ac:dyDescent="0.25">
      <c r="A373" s="55" t="s">
        <v>565</v>
      </c>
      <c r="B373" s="56"/>
      <c r="C373" s="57" t="s">
        <v>566</v>
      </c>
      <c r="D373" s="57" t="s">
        <v>566</v>
      </c>
      <c r="E373" s="58">
        <v>4.8500000000000001E-2</v>
      </c>
      <c r="F373" s="59" t="s">
        <v>821</v>
      </c>
      <c r="G373" s="60">
        <v>0.01</v>
      </c>
      <c r="H373" s="60">
        <v>2.5000000000000001E-3</v>
      </c>
      <c r="I373" s="60"/>
      <c r="J373" s="60"/>
      <c r="K373" s="60"/>
      <c r="L373" s="60"/>
      <c r="M373" s="60">
        <v>3.0000000000000001E-3</v>
      </c>
      <c r="N373" s="60"/>
      <c r="O373" s="60">
        <v>2.5000000000000001E-3</v>
      </c>
      <c r="P373" s="60"/>
      <c r="Q373" s="60"/>
      <c r="R373" s="60"/>
      <c r="S373" s="60">
        <v>1E-3</v>
      </c>
      <c r="T373" s="60"/>
      <c r="U373" s="60"/>
      <c r="V373" s="60"/>
      <c r="W373" s="60"/>
      <c r="X373" s="101"/>
      <c r="Y373" s="61">
        <v>6.7500000000000004E-2</v>
      </c>
    </row>
    <row r="374" spans="1:25" x14ac:dyDescent="0.25">
      <c r="A374" s="55" t="s">
        <v>575</v>
      </c>
      <c r="B374" s="56"/>
      <c r="C374" s="57" t="s">
        <v>576</v>
      </c>
      <c r="D374" s="57" t="s">
        <v>558</v>
      </c>
      <c r="E374" s="58">
        <v>4.8500000000000001E-2</v>
      </c>
      <c r="F374" s="59" t="s">
        <v>821</v>
      </c>
      <c r="G374" s="60">
        <v>0.01</v>
      </c>
      <c r="H374" s="60">
        <v>2.5000000000000001E-3</v>
      </c>
      <c r="I374" s="60"/>
      <c r="J374" s="60"/>
      <c r="K374" s="60"/>
      <c r="L374" s="60"/>
      <c r="M374" s="60"/>
      <c r="N374" s="60"/>
      <c r="O374" s="60">
        <v>2.5000000000000001E-3</v>
      </c>
      <c r="P374" s="60"/>
      <c r="Q374" s="60"/>
      <c r="R374" s="60"/>
      <c r="S374" s="60">
        <v>1E-3</v>
      </c>
      <c r="T374" s="60"/>
      <c r="U374" s="60"/>
      <c r="V374" s="60"/>
      <c r="W374" s="60"/>
      <c r="X374" s="101"/>
      <c r="Y374" s="61">
        <v>6.4500000000000002E-2</v>
      </c>
    </row>
    <row r="375" spans="1:25" x14ac:dyDescent="0.25">
      <c r="A375" s="55" t="s">
        <v>20</v>
      </c>
      <c r="B375" s="56"/>
      <c r="C375" s="66" t="s">
        <v>21</v>
      </c>
      <c r="D375" s="66" t="s">
        <v>558</v>
      </c>
      <c r="E375" s="58">
        <v>4.8500000000000001E-2</v>
      </c>
      <c r="F375" s="59" t="s">
        <v>821</v>
      </c>
      <c r="G375" s="60">
        <v>0.01</v>
      </c>
      <c r="H375" s="60">
        <v>2.5000000000000001E-3</v>
      </c>
      <c r="I375" s="60"/>
      <c r="J375" s="60"/>
      <c r="K375" s="60"/>
      <c r="L375" s="60"/>
      <c r="M375" s="60"/>
      <c r="N375" s="60"/>
      <c r="O375" s="60">
        <v>2.5000000000000001E-3</v>
      </c>
      <c r="P375" s="60"/>
      <c r="Q375" s="60"/>
      <c r="R375" s="60"/>
      <c r="S375" s="60">
        <v>1E-3</v>
      </c>
      <c r="T375" s="60"/>
      <c r="U375" s="60"/>
      <c r="V375" s="60"/>
      <c r="W375" s="60"/>
      <c r="X375" s="101"/>
      <c r="Y375" s="61">
        <v>6.4500000000000002E-2</v>
      </c>
    </row>
    <row r="376" spans="1:25" x14ac:dyDescent="0.25">
      <c r="A376" s="55" t="s">
        <v>577</v>
      </c>
      <c r="B376" s="56"/>
      <c r="C376" s="57" t="s">
        <v>578</v>
      </c>
      <c r="D376" s="57" t="s">
        <v>558</v>
      </c>
      <c r="E376" s="58">
        <v>4.8500000000000001E-2</v>
      </c>
      <c r="F376" s="59" t="s">
        <v>821</v>
      </c>
      <c r="G376" s="60">
        <v>0.01</v>
      </c>
      <c r="H376" s="60">
        <v>2.5000000000000001E-3</v>
      </c>
      <c r="I376" s="60"/>
      <c r="J376" s="60"/>
      <c r="K376" s="60"/>
      <c r="L376" s="60"/>
      <c r="M376" s="60"/>
      <c r="N376" s="60"/>
      <c r="O376" s="60">
        <v>2.5000000000000001E-3</v>
      </c>
      <c r="P376" s="60"/>
      <c r="Q376" s="60"/>
      <c r="R376" s="60"/>
      <c r="S376" s="60">
        <v>1E-3</v>
      </c>
      <c r="T376" s="60"/>
      <c r="U376" s="60"/>
      <c r="V376" s="60"/>
      <c r="W376" s="60"/>
      <c r="X376" s="101"/>
      <c r="Y376" s="61">
        <v>6.4500000000000002E-2</v>
      </c>
    </row>
    <row r="377" spans="1:25" x14ac:dyDescent="0.25">
      <c r="A377" s="55" t="s">
        <v>579</v>
      </c>
      <c r="B377" s="56"/>
      <c r="C377" s="57" t="s">
        <v>580</v>
      </c>
      <c r="D377" s="57" t="s">
        <v>580</v>
      </c>
      <c r="E377" s="58">
        <v>4.8500000000000001E-2</v>
      </c>
      <c r="F377" s="59" t="s">
        <v>821</v>
      </c>
      <c r="G377" s="60">
        <v>0.01</v>
      </c>
      <c r="H377" s="60">
        <v>2.5000000000000001E-3</v>
      </c>
      <c r="I377" s="60"/>
      <c r="J377" s="60"/>
      <c r="K377" s="60"/>
      <c r="L377" s="60"/>
      <c r="M377" s="60">
        <v>3.0000000000000001E-3</v>
      </c>
      <c r="N377" s="60"/>
      <c r="O377" s="60">
        <v>2.5000000000000001E-3</v>
      </c>
      <c r="P377" s="60"/>
      <c r="Q377" s="60"/>
      <c r="R377" s="60"/>
      <c r="S377" s="60">
        <v>1E-3</v>
      </c>
      <c r="T377" s="60"/>
      <c r="U377" s="60"/>
      <c r="V377" s="60"/>
      <c r="W377" s="60"/>
      <c r="X377" s="101"/>
      <c r="Y377" s="61">
        <v>6.7500000000000004E-2</v>
      </c>
    </row>
    <row r="378" spans="1:25" x14ac:dyDescent="0.25">
      <c r="A378" s="55" t="s">
        <v>586</v>
      </c>
      <c r="B378" s="56"/>
      <c r="C378" s="57" t="s">
        <v>587</v>
      </c>
      <c r="D378" s="57" t="s">
        <v>587</v>
      </c>
      <c r="E378" s="58">
        <v>4.8500000000000001E-2</v>
      </c>
      <c r="F378" s="59" t="s">
        <v>821</v>
      </c>
      <c r="G378" s="60">
        <v>0.01</v>
      </c>
      <c r="H378" s="60">
        <v>2.5000000000000001E-3</v>
      </c>
      <c r="I378" s="60"/>
      <c r="J378" s="60"/>
      <c r="K378" s="60"/>
      <c r="L378" s="60"/>
      <c r="M378" s="60">
        <v>3.0000000000000001E-3</v>
      </c>
      <c r="N378" s="60"/>
      <c r="O378" s="60">
        <v>2.5000000000000001E-3</v>
      </c>
      <c r="P378" s="60"/>
      <c r="Q378" s="60"/>
      <c r="R378" s="60"/>
      <c r="S378" s="60">
        <v>1E-3</v>
      </c>
      <c r="T378" s="60"/>
      <c r="U378" s="60"/>
      <c r="V378" s="60"/>
      <c r="W378" s="60"/>
      <c r="X378" s="101"/>
      <c r="Y378" s="61">
        <v>6.7500000000000004E-2</v>
      </c>
    </row>
    <row r="379" spans="1:25" x14ac:dyDescent="0.25">
      <c r="A379" s="55" t="s">
        <v>588</v>
      </c>
      <c r="B379" s="56"/>
      <c r="C379" s="57" t="s">
        <v>589</v>
      </c>
      <c r="D379" s="57" t="s">
        <v>589</v>
      </c>
      <c r="E379" s="58">
        <v>4.8500000000000001E-2</v>
      </c>
      <c r="F379" s="59" t="s">
        <v>821</v>
      </c>
      <c r="G379" s="60">
        <v>0.01</v>
      </c>
      <c r="H379" s="60">
        <v>2.5000000000000001E-3</v>
      </c>
      <c r="I379" s="60"/>
      <c r="J379" s="60"/>
      <c r="K379" s="60"/>
      <c r="L379" s="60"/>
      <c r="M379" s="60"/>
      <c r="N379" s="60"/>
      <c r="O379" s="60">
        <v>2.5000000000000001E-3</v>
      </c>
      <c r="P379" s="60"/>
      <c r="Q379" s="60"/>
      <c r="R379" s="60"/>
      <c r="S379" s="60">
        <v>1E-3</v>
      </c>
      <c r="T379" s="60"/>
      <c r="U379" s="60"/>
      <c r="V379" s="60">
        <v>1.6E-2</v>
      </c>
      <c r="W379" s="60"/>
      <c r="X379" s="101"/>
      <c r="Y379" s="61">
        <v>8.0500000000000002E-2</v>
      </c>
    </row>
    <row r="380" spans="1:25" x14ac:dyDescent="0.25">
      <c r="A380" s="55" t="s">
        <v>590</v>
      </c>
      <c r="B380" s="56"/>
      <c r="C380" s="57" t="s">
        <v>591</v>
      </c>
      <c r="D380" s="57" t="s">
        <v>558</v>
      </c>
      <c r="E380" s="58">
        <v>4.8500000000000001E-2</v>
      </c>
      <c r="F380" s="59" t="s">
        <v>821</v>
      </c>
      <c r="G380" s="60">
        <v>0.01</v>
      </c>
      <c r="H380" s="60">
        <v>2.5000000000000001E-3</v>
      </c>
      <c r="I380" s="60"/>
      <c r="J380" s="60"/>
      <c r="K380" s="60"/>
      <c r="L380" s="60"/>
      <c r="M380" s="60"/>
      <c r="N380" s="60"/>
      <c r="O380" s="60">
        <v>2.5000000000000001E-3</v>
      </c>
      <c r="P380" s="60"/>
      <c r="Q380" s="60"/>
      <c r="R380" s="60"/>
      <c r="S380" s="60">
        <v>1E-3</v>
      </c>
      <c r="T380" s="60"/>
      <c r="U380" s="60"/>
      <c r="V380" s="60"/>
      <c r="W380" s="60"/>
      <c r="X380" s="101"/>
      <c r="Y380" s="61">
        <v>6.4500000000000002E-2</v>
      </c>
    </row>
    <row r="381" spans="1:25" x14ac:dyDescent="0.25">
      <c r="A381" s="55" t="s">
        <v>592</v>
      </c>
      <c r="B381" s="56"/>
      <c r="C381" s="57" t="s">
        <v>593</v>
      </c>
      <c r="D381" s="57" t="s">
        <v>593</v>
      </c>
      <c r="E381" s="58">
        <v>4.8500000000000001E-2</v>
      </c>
      <c r="F381" s="59" t="s">
        <v>821</v>
      </c>
      <c r="G381" s="60">
        <v>0.01</v>
      </c>
      <c r="H381" s="60">
        <v>2.5000000000000001E-3</v>
      </c>
      <c r="I381" s="60"/>
      <c r="J381" s="60"/>
      <c r="K381" s="60"/>
      <c r="L381" s="60"/>
      <c r="M381" s="60"/>
      <c r="N381" s="60"/>
      <c r="O381" s="60">
        <v>2.5000000000000001E-3</v>
      </c>
      <c r="P381" s="60"/>
      <c r="Q381" s="60"/>
      <c r="R381" s="60"/>
      <c r="S381" s="60">
        <v>1E-3</v>
      </c>
      <c r="T381" s="60"/>
      <c r="U381" s="60"/>
      <c r="V381" s="60">
        <v>0.01</v>
      </c>
      <c r="W381" s="60"/>
      <c r="X381" s="101"/>
      <c r="Y381" s="61">
        <v>7.4499999999999997E-2</v>
      </c>
    </row>
    <row r="382" spans="1:25" x14ac:dyDescent="0.25">
      <c r="A382" s="55" t="s">
        <v>594</v>
      </c>
      <c r="B382" s="56"/>
      <c r="C382" s="57" t="s">
        <v>595</v>
      </c>
      <c r="D382" s="57" t="s">
        <v>595</v>
      </c>
      <c r="E382" s="58">
        <v>4.8500000000000001E-2</v>
      </c>
      <c r="F382" s="59" t="s">
        <v>821</v>
      </c>
      <c r="G382" s="60">
        <v>0.01</v>
      </c>
      <c r="H382" s="60">
        <v>2.5000000000000001E-3</v>
      </c>
      <c r="I382" s="60"/>
      <c r="J382" s="60"/>
      <c r="K382" s="60"/>
      <c r="L382" s="60"/>
      <c r="M382" s="60">
        <v>3.0000000000000001E-3</v>
      </c>
      <c r="N382" s="60"/>
      <c r="O382" s="60">
        <v>2.5000000000000001E-3</v>
      </c>
      <c r="P382" s="60"/>
      <c r="Q382" s="60"/>
      <c r="R382" s="60"/>
      <c r="S382" s="60">
        <v>1E-3</v>
      </c>
      <c r="T382" s="60"/>
      <c r="U382" s="60"/>
      <c r="V382" s="60"/>
      <c r="W382" s="60"/>
      <c r="X382" s="101"/>
      <c r="Y382" s="61">
        <v>6.7500000000000004E-2</v>
      </c>
    </row>
    <row r="383" spans="1:25" x14ac:dyDescent="0.25">
      <c r="A383" s="55" t="s">
        <v>596</v>
      </c>
      <c r="B383" s="56"/>
      <c r="C383" s="57" t="s">
        <v>597</v>
      </c>
      <c r="D383" s="57" t="s">
        <v>558</v>
      </c>
      <c r="E383" s="58">
        <v>4.8500000000000001E-2</v>
      </c>
      <c r="F383" s="59" t="s">
        <v>821</v>
      </c>
      <c r="G383" s="60">
        <v>0.01</v>
      </c>
      <c r="H383" s="60">
        <v>2.5000000000000001E-3</v>
      </c>
      <c r="I383" s="60"/>
      <c r="J383" s="60"/>
      <c r="K383" s="60"/>
      <c r="L383" s="60"/>
      <c r="M383" s="60"/>
      <c r="N383" s="60"/>
      <c r="O383" s="60">
        <v>2.5000000000000001E-3</v>
      </c>
      <c r="P383" s="60"/>
      <c r="Q383" s="60"/>
      <c r="R383" s="60"/>
      <c r="S383" s="60">
        <v>1E-3</v>
      </c>
      <c r="T383" s="60"/>
      <c r="U383" s="60"/>
      <c r="V383" s="60"/>
      <c r="W383" s="60"/>
      <c r="X383" s="101"/>
      <c r="Y383" s="61">
        <v>6.4500000000000002E-2</v>
      </c>
    </row>
    <row r="384" spans="1:25" x14ac:dyDescent="0.25">
      <c r="A384" s="55" t="s">
        <v>1918</v>
      </c>
      <c r="B384" s="56" t="s">
        <v>239</v>
      </c>
      <c r="C384" s="57" t="s">
        <v>1917</v>
      </c>
      <c r="D384" s="57">
        <v>0</v>
      </c>
      <c r="E384" s="58">
        <v>4.8500000000000001E-2</v>
      </c>
      <c r="F384" s="59" t="s">
        <v>821</v>
      </c>
      <c r="G384" s="60">
        <v>0.01</v>
      </c>
      <c r="H384" s="60">
        <v>2.5000000000000001E-3</v>
      </c>
      <c r="I384" s="60"/>
      <c r="J384" s="60"/>
      <c r="K384" s="60"/>
      <c r="L384" s="60"/>
      <c r="M384" s="60">
        <v>3.0000000000000001E-3</v>
      </c>
      <c r="N384" s="60"/>
      <c r="O384" s="60">
        <v>2.5000000000000001E-3</v>
      </c>
      <c r="P384" s="60"/>
      <c r="Q384" s="60"/>
      <c r="R384" s="60"/>
      <c r="S384" s="60">
        <v>1E-3</v>
      </c>
      <c r="T384" s="60"/>
      <c r="U384" s="60"/>
      <c r="V384" s="60"/>
      <c r="W384" s="60"/>
      <c r="X384" s="101"/>
      <c r="Y384" s="61">
        <v>6.7500000000000004E-2</v>
      </c>
    </row>
    <row r="385" spans="1:25" ht="6" customHeight="1" x14ac:dyDescent="0.25">
      <c r="A385" s="62"/>
      <c r="B385" s="63"/>
      <c r="C385" s="63"/>
      <c r="D385" s="63"/>
      <c r="E385" s="64"/>
      <c r="F385" s="64" t="s">
        <v>2</v>
      </c>
      <c r="G385" s="64"/>
      <c r="H385" s="64"/>
      <c r="I385" s="64"/>
      <c r="J385" s="64"/>
      <c r="K385" s="64"/>
      <c r="L385" s="64"/>
      <c r="M385" s="64"/>
      <c r="N385" s="64"/>
      <c r="O385" s="232"/>
      <c r="P385" s="232"/>
      <c r="Q385" s="64"/>
      <c r="R385" s="64"/>
      <c r="S385" s="64"/>
      <c r="T385" s="64"/>
      <c r="U385" s="64"/>
      <c r="V385" s="64"/>
      <c r="W385" s="64"/>
      <c r="X385" s="64"/>
      <c r="Y385" s="64"/>
    </row>
    <row r="386" spans="1:25" x14ac:dyDescent="0.25">
      <c r="A386" s="55" t="s">
        <v>598</v>
      </c>
      <c r="B386" s="56"/>
      <c r="C386" s="57" t="s">
        <v>599</v>
      </c>
      <c r="D386" s="57" t="s">
        <v>599</v>
      </c>
      <c r="E386" s="58">
        <v>4.8500000000000001E-2</v>
      </c>
      <c r="F386" s="59" t="s">
        <v>821</v>
      </c>
      <c r="G386" s="60">
        <v>0.01</v>
      </c>
      <c r="H386" s="60">
        <v>2.5000000000000001E-3</v>
      </c>
      <c r="I386" s="60"/>
      <c r="J386" s="60"/>
      <c r="K386" s="60">
        <v>3.0000000000000001E-3</v>
      </c>
      <c r="L386" s="60">
        <v>2.5000000000000001E-3</v>
      </c>
      <c r="M386" s="60"/>
      <c r="N386" s="60"/>
      <c r="O386" s="60"/>
      <c r="P386" s="60"/>
      <c r="Q386" s="60"/>
      <c r="R386" s="60">
        <v>0.01</v>
      </c>
      <c r="S386" s="60"/>
      <c r="T386" s="60"/>
      <c r="U386" s="60"/>
      <c r="V386" s="60"/>
      <c r="W386" s="60"/>
      <c r="X386" s="101"/>
      <c r="Y386" s="61">
        <v>7.6499999999999999E-2</v>
      </c>
    </row>
    <row r="387" spans="1:25" x14ac:dyDescent="0.25">
      <c r="A387" s="55" t="s">
        <v>600</v>
      </c>
      <c r="B387" s="56"/>
      <c r="C387" s="57" t="s">
        <v>601</v>
      </c>
      <c r="D387" s="57" t="s">
        <v>601</v>
      </c>
      <c r="E387" s="58">
        <v>4.8500000000000001E-2</v>
      </c>
      <c r="F387" s="59" t="s">
        <v>821</v>
      </c>
      <c r="G387" s="60">
        <v>0.01</v>
      </c>
      <c r="H387" s="60">
        <v>2.5000000000000001E-3</v>
      </c>
      <c r="I387" s="60"/>
      <c r="J387" s="60"/>
      <c r="K387" s="60">
        <v>3.0000000000000001E-3</v>
      </c>
      <c r="L387" s="60">
        <v>2.5000000000000001E-3</v>
      </c>
      <c r="M387" s="60">
        <v>3.0000000000000001E-3</v>
      </c>
      <c r="N387" s="60"/>
      <c r="O387" s="60"/>
      <c r="P387" s="60"/>
      <c r="Q387" s="60"/>
      <c r="R387" s="60">
        <v>0.01</v>
      </c>
      <c r="S387" s="60"/>
      <c r="T387" s="60"/>
      <c r="U387" s="60"/>
      <c r="V387" s="60"/>
      <c r="W387" s="60"/>
      <c r="X387" s="101"/>
      <c r="Y387" s="61">
        <v>7.9500000000000001E-2</v>
      </c>
    </row>
    <row r="388" spans="1:25" x14ac:dyDescent="0.25">
      <c r="A388" s="55" t="s">
        <v>22</v>
      </c>
      <c r="B388" s="56"/>
      <c r="C388" s="66" t="s">
        <v>23</v>
      </c>
      <c r="D388" s="66" t="s">
        <v>599</v>
      </c>
      <c r="E388" s="58">
        <v>4.8500000000000001E-2</v>
      </c>
      <c r="F388" s="59" t="s">
        <v>821</v>
      </c>
      <c r="G388" s="60">
        <v>0.01</v>
      </c>
      <c r="H388" s="60">
        <v>2.5000000000000001E-3</v>
      </c>
      <c r="I388" s="60"/>
      <c r="J388" s="60"/>
      <c r="K388" s="60">
        <v>3.0000000000000001E-3</v>
      </c>
      <c r="L388" s="60">
        <v>2.5000000000000001E-3</v>
      </c>
      <c r="M388" s="60"/>
      <c r="N388" s="60"/>
      <c r="O388" s="60"/>
      <c r="P388" s="60"/>
      <c r="Q388" s="60"/>
      <c r="R388" s="60">
        <v>0.01</v>
      </c>
      <c r="S388" s="60"/>
      <c r="T388" s="60"/>
      <c r="U388" s="60"/>
      <c r="V388" s="60"/>
      <c r="W388" s="60"/>
      <c r="X388" s="101"/>
      <c r="Y388" s="61">
        <v>7.6499999999999999E-2</v>
      </c>
    </row>
    <row r="389" spans="1:25" x14ac:dyDescent="0.25">
      <c r="A389" s="55" t="s">
        <v>602</v>
      </c>
      <c r="B389" s="56"/>
      <c r="C389" s="57" t="s">
        <v>603</v>
      </c>
      <c r="D389" s="57" t="s">
        <v>603</v>
      </c>
      <c r="E389" s="58">
        <v>4.8500000000000001E-2</v>
      </c>
      <c r="F389" s="59" t="s">
        <v>821</v>
      </c>
      <c r="G389" s="60">
        <v>0.01</v>
      </c>
      <c r="H389" s="60">
        <v>2.5000000000000001E-3</v>
      </c>
      <c r="I389" s="60"/>
      <c r="J389" s="60"/>
      <c r="K389" s="60">
        <v>3.0000000000000001E-3</v>
      </c>
      <c r="L389" s="60">
        <v>2.5000000000000001E-3</v>
      </c>
      <c r="M389" s="60">
        <v>3.0000000000000001E-3</v>
      </c>
      <c r="N389" s="60"/>
      <c r="O389" s="60"/>
      <c r="P389" s="60"/>
      <c r="Q389" s="60"/>
      <c r="R389" s="60">
        <v>0.01</v>
      </c>
      <c r="S389" s="60"/>
      <c r="T389" s="60"/>
      <c r="U389" s="60"/>
      <c r="V389" s="60"/>
      <c r="W389" s="60"/>
      <c r="X389" s="101"/>
      <c r="Y389" s="61">
        <v>7.9500000000000001E-2</v>
      </c>
    </row>
    <row r="390" spans="1:25" x14ac:dyDescent="0.25">
      <c r="A390" s="55" t="s">
        <v>604</v>
      </c>
      <c r="B390" s="56"/>
      <c r="C390" s="57" t="s">
        <v>605</v>
      </c>
      <c r="D390" s="57" t="s">
        <v>599</v>
      </c>
      <c r="E390" s="58">
        <v>4.8500000000000001E-2</v>
      </c>
      <c r="F390" s="59" t="s">
        <v>821</v>
      </c>
      <c r="G390" s="60">
        <v>0.01</v>
      </c>
      <c r="H390" s="60">
        <v>2.5000000000000001E-3</v>
      </c>
      <c r="I390" s="60"/>
      <c r="J390" s="60"/>
      <c r="K390" s="60">
        <v>3.0000000000000001E-3</v>
      </c>
      <c r="L390" s="60">
        <v>2.5000000000000001E-3</v>
      </c>
      <c r="M390" s="60"/>
      <c r="N390" s="60"/>
      <c r="O390" s="60"/>
      <c r="P390" s="60"/>
      <c r="Q390" s="60"/>
      <c r="R390" s="60">
        <v>0.01</v>
      </c>
      <c r="S390" s="60"/>
      <c r="T390" s="60"/>
      <c r="U390" s="60"/>
      <c r="V390" s="60"/>
      <c r="W390" s="60"/>
      <c r="X390" s="101"/>
      <c r="Y390" s="61">
        <v>7.6499999999999999E-2</v>
      </c>
    </row>
    <row r="391" spans="1:25" x14ac:dyDescent="0.25">
      <c r="A391" s="55" t="s">
        <v>606</v>
      </c>
      <c r="B391" s="56"/>
      <c r="C391" s="57" t="s">
        <v>607</v>
      </c>
      <c r="D391" s="57" t="s">
        <v>607</v>
      </c>
      <c r="E391" s="58">
        <v>4.8500000000000001E-2</v>
      </c>
      <c r="F391" s="59" t="s">
        <v>821</v>
      </c>
      <c r="G391" s="60">
        <v>0.01</v>
      </c>
      <c r="H391" s="60">
        <v>2.5000000000000001E-3</v>
      </c>
      <c r="I391" s="60"/>
      <c r="J391" s="60"/>
      <c r="K391" s="60">
        <v>3.0000000000000001E-3</v>
      </c>
      <c r="L391" s="60">
        <v>2.5000000000000001E-3</v>
      </c>
      <c r="M391" s="60">
        <v>3.0000000000000001E-3</v>
      </c>
      <c r="N391" s="60"/>
      <c r="O391" s="60"/>
      <c r="P391" s="60"/>
      <c r="Q391" s="60"/>
      <c r="R391" s="60">
        <v>0.01</v>
      </c>
      <c r="S391" s="60"/>
      <c r="T391" s="60"/>
      <c r="U391" s="60"/>
      <c r="V391" s="60"/>
      <c r="W391" s="60"/>
      <c r="X391" s="101"/>
      <c r="Y391" s="61">
        <v>7.9500000000000001E-2</v>
      </c>
    </row>
    <row r="392" spans="1:25" ht="6" customHeight="1" x14ac:dyDescent="0.25">
      <c r="A392" s="62"/>
      <c r="B392" s="63"/>
      <c r="C392" s="63"/>
      <c r="D392" s="63"/>
      <c r="E392" s="64"/>
      <c r="F392" s="64" t="s">
        <v>2</v>
      </c>
      <c r="G392" s="64"/>
      <c r="H392" s="64"/>
      <c r="I392" s="64"/>
      <c r="J392" s="64"/>
      <c r="K392" s="64"/>
      <c r="L392" s="64"/>
      <c r="M392" s="64"/>
      <c r="N392" s="64"/>
      <c r="O392" s="232"/>
      <c r="P392" s="232"/>
      <c r="Q392" s="64"/>
      <c r="R392" s="64"/>
      <c r="S392" s="64"/>
      <c r="T392" s="64"/>
      <c r="U392" s="64"/>
      <c r="V392" s="64"/>
      <c r="W392" s="64"/>
      <c r="X392" s="64"/>
      <c r="Y392" s="64"/>
    </row>
    <row r="393" spans="1:25" x14ac:dyDescent="0.25">
      <c r="A393" s="55" t="s">
        <v>608</v>
      </c>
      <c r="B393" s="56"/>
      <c r="C393" s="57" t="s">
        <v>609</v>
      </c>
      <c r="D393" s="57" t="s">
        <v>609</v>
      </c>
      <c r="E393" s="58">
        <v>4.8500000000000001E-2</v>
      </c>
      <c r="F393" s="59" t="s">
        <v>821</v>
      </c>
      <c r="G393" s="60">
        <v>0.01</v>
      </c>
      <c r="H393" s="60">
        <v>2.5000000000000001E-3</v>
      </c>
      <c r="I393" s="60">
        <v>2.5000000000000001E-3</v>
      </c>
      <c r="J393" s="60">
        <v>2.5000000000000001E-3</v>
      </c>
      <c r="K393" s="60"/>
      <c r="L393" s="60">
        <v>2.5000000000000001E-3</v>
      </c>
      <c r="M393" s="60"/>
      <c r="N393" s="60"/>
      <c r="O393" s="60">
        <v>2.5000000000000001E-3</v>
      </c>
      <c r="P393" s="60"/>
      <c r="Q393" s="60">
        <v>5.0000000000000001E-4</v>
      </c>
      <c r="R393" s="60"/>
      <c r="S393" s="60">
        <v>1E-3</v>
      </c>
      <c r="T393" s="60"/>
      <c r="U393" s="60"/>
      <c r="V393" s="60"/>
      <c r="W393" s="60"/>
      <c r="X393" s="101"/>
      <c r="Y393" s="61">
        <v>7.2500000000000009E-2</v>
      </c>
    </row>
    <row r="394" spans="1:25" x14ac:dyDescent="0.25">
      <c r="A394" s="55" t="s">
        <v>610</v>
      </c>
      <c r="B394" s="56"/>
      <c r="C394" s="57" t="s">
        <v>611</v>
      </c>
      <c r="D394" s="57" t="s">
        <v>609</v>
      </c>
      <c r="E394" s="58">
        <v>4.8500000000000001E-2</v>
      </c>
      <c r="F394" s="59" t="s">
        <v>821</v>
      </c>
      <c r="G394" s="60">
        <v>0.01</v>
      </c>
      <c r="H394" s="60">
        <v>2.5000000000000001E-3</v>
      </c>
      <c r="I394" s="60">
        <v>2.5000000000000001E-3</v>
      </c>
      <c r="J394" s="60">
        <v>2.5000000000000001E-3</v>
      </c>
      <c r="K394" s="60"/>
      <c r="L394" s="60">
        <v>2.5000000000000001E-3</v>
      </c>
      <c r="M394" s="60"/>
      <c r="N394" s="60"/>
      <c r="O394" s="60">
        <v>2.5000000000000001E-3</v>
      </c>
      <c r="P394" s="60"/>
      <c r="Q394" s="60">
        <v>5.0000000000000001E-4</v>
      </c>
      <c r="R394" s="60"/>
      <c r="S394" s="60">
        <v>1E-3</v>
      </c>
      <c r="T394" s="60"/>
      <c r="U394" s="60"/>
      <c r="V394" s="60"/>
      <c r="W394" s="60"/>
      <c r="X394" s="101"/>
      <c r="Y394" s="61">
        <v>7.2500000000000009E-2</v>
      </c>
    </row>
    <row r="395" spans="1:25" x14ac:dyDescent="0.25">
      <c r="A395" s="55" t="s">
        <v>612</v>
      </c>
      <c r="B395" s="56"/>
      <c r="C395" s="57" t="s">
        <v>613</v>
      </c>
      <c r="D395" s="57" t="s">
        <v>609</v>
      </c>
      <c r="E395" s="58">
        <v>4.8500000000000001E-2</v>
      </c>
      <c r="F395" s="59" t="s">
        <v>821</v>
      </c>
      <c r="G395" s="60">
        <v>0.01</v>
      </c>
      <c r="H395" s="60">
        <v>2.5000000000000001E-3</v>
      </c>
      <c r="I395" s="60">
        <v>2.5000000000000001E-3</v>
      </c>
      <c r="J395" s="60">
        <v>2.5000000000000001E-3</v>
      </c>
      <c r="K395" s="60"/>
      <c r="L395" s="60">
        <v>2.5000000000000001E-3</v>
      </c>
      <c r="M395" s="60"/>
      <c r="N395" s="60"/>
      <c r="O395" s="60">
        <v>2.5000000000000001E-3</v>
      </c>
      <c r="P395" s="60"/>
      <c r="Q395" s="60">
        <v>5.0000000000000001E-4</v>
      </c>
      <c r="R395" s="60"/>
      <c r="S395" s="60">
        <v>1E-3</v>
      </c>
      <c r="T395" s="60"/>
      <c r="U395" s="60"/>
      <c r="V395" s="60"/>
      <c r="W395" s="60"/>
      <c r="X395" s="101"/>
      <c r="Y395" s="61">
        <v>7.2500000000000009E-2</v>
      </c>
    </row>
    <row r="396" spans="1:25" x14ac:dyDescent="0.25">
      <c r="A396" s="55" t="s">
        <v>658</v>
      </c>
      <c r="B396" s="56"/>
      <c r="C396" s="66" t="s">
        <v>659</v>
      </c>
      <c r="D396" s="66" t="s">
        <v>609</v>
      </c>
      <c r="E396" s="58">
        <v>4.8500000000000001E-2</v>
      </c>
      <c r="F396" s="59" t="s">
        <v>821</v>
      </c>
      <c r="G396" s="60">
        <v>0.01</v>
      </c>
      <c r="H396" s="60">
        <v>2.5000000000000001E-3</v>
      </c>
      <c r="I396" s="60">
        <v>2.5000000000000001E-3</v>
      </c>
      <c r="J396" s="60">
        <v>2.5000000000000001E-3</v>
      </c>
      <c r="K396" s="60"/>
      <c r="L396" s="60">
        <v>2.5000000000000001E-3</v>
      </c>
      <c r="M396" s="60"/>
      <c r="N396" s="60"/>
      <c r="O396" s="60">
        <v>2.5000000000000001E-3</v>
      </c>
      <c r="P396" s="60"/>
      <c r="Q396" s="60">
        <v>5.0000000000000001E-4</v>
      </c>
      <c r="R396" s="60"/>
      <c r="S396" s="60">
        <v>1E-3</v>
      </c>
      <c r="T396" s="60"/>
      <c r="U396" s="60"/>
      <c r="V396" s="60"/>
      <c r="W396" s="60"/>
      <c r="X396" s="101"/>
      <c r="Y396" s="61">
        <v>7.2500000000000009E-2</v>
      </c>
    </row>
    <row r="397" spans="1:25" x14ac:dyDescent="0.25">
      <c r="A397" s="55" t="s">
        <v>614</v>
      </c>
      <c r="B397" s="56"/>
      <c r="C397" s="57" t="s">
        <v>615</v>
      </c>
      <c r="D397" s="57" t="s">
        <v>615</v>
      </c>
      <c r="E397" s="58">
        <v>4.8500000000000001E-2</v>
      </c>
      <c r="F397" s="59" t="s">
        <v>821</v>
      </c>
      <c r="G397" s="60">
        <v>0.01</v>
      </c>
      <c r="H397" s="60">
        <v>2.5000000000000001E-3</v>
      </c>
      <c r="I397" s="60">
        <v>2.5000000000000001E-3</v>
      </c>
      <c r="J397" s="60">
        <v>2.5000000000000001E-3</v>
      </c>
      <c r="K397" s="60"/>
      <c r="L397" s="60">
        <v>2.5000000000000001E-3</v>
      </c>
      <c r="M397" s="60"/>
      <c r="N397" s="60"/>
      <c r="O397" s="60">
        <v>2.5000000000000001E-3</v>
      </c>
      <c r="P397" s="60"/>
      <c r="Q397" s="60">
        <v>5.0000000000000001E-4</v>
      </c>
      <c r="R397" s="60"/>
      <c r="S397" s="60">
        <v>1E-3</v>
      </c>
      <c r="T397" s="60">
        <v>0.01</v>
      </c>
      <c r="U397" s="60"/>
      <c r="V397" s="60"/>
      <c r="W397" s="60"/>
      <c r="X397" s="101"/>
      <c r="Y397" s="61">
        <v>8.2500000000000004E-2</v>
      </c>
    </row>
    <row r="398" spans="1:25" x14ac:dyDescent="0.25">
      <c r="A398" s="55" t="s">
        <v>16</v>
      </c>
      <c r="B398" s="56"/>
      <c r="C398" s="66" t="s">
        <v>17</v>
      </c>
      <c r="D398" s="66" t="s">
        <v>609</v>
      </c>
      <c r="E398" s="58">
        <v>4.8500000000000001E-2</v>
      </c>
      <c r="F398" s="59" t="s">
        <v>821</v>
      </c>
      <c r="G398" s="60">
        <v>0.01</v>
      </c>
      <c r="H398" s="60">
        <v>2.5000000000000001E-3</v>
      </c>
      <c r="I398" s="60">
        <v>2.5000000000000001E-3</v>
      </c>
      <c r="J398" s="60">
        <v>2.5000000000000001E-3</v>
      </c>
      <c r="K398" s="60"/>
      <c r="L398" s="60">
        <v>2.5000000000000001E-3</v>
      </c>
      <c r="M398" s="60"/>
      <c r="N398" s="60"/>
      <c r="O398" s="60">
        <v>2.5000000000000001E-3</v>
      </c>
      <c r="P398" s="60"/>
      <c r="Q398" s="60">
        <v>5.0000000000000001E-4</v>
      </c>
      <c r="R398" s="60"/>
      <c r="S398" s="60">
        <v>1E-3</v>
      </c>
      <c r="T398" s="60"/>
      <c r="U398" s="60"/>
      <c r="V398" s="60"/>
      <c r="W398" s="60"/>
      <c r="X398" s="101"/>
      <c r="Y398" s="61">
        <v>7.2500000000000009E-2</v>
      </c>
    </row>
    <row r="399" spans="1:25" x14ac:dyDescent="0.25">
      <c r="A399" s="55" t="s">
        <v>616</v>
      </c>
      <c r="B399" s="56"/>
      <c r="C399" s="57" t="s">
        <v>617</v>
      </c>
      <c r="D399" s="57" t="s">
        <v>609</v>
      </c>
      <c r="E399" s="58">
        <v>4.8500000000000001E-2</v>
      </c>
      <c r="F399" s="59" t="s">
        <v>821</v>
      </c>
      <c r="G399" s="60">
        <v>0.01</v>
      </c>
      <c r="H399" s="60">
        <v>2.5000000000000001E-3</v>
      </c>
      <c r="I399" s="60">
        <v>2.5000000000000001E-3</v>
      </c>
      <c r="J399" s="60">
        <v>2.5000000000000001E-3</v>
      </c>
      <c r="K399" s="60"/>
      <c r="L399" s="60">
        <v>2.5000000000000001E-3</v>
      </c>
      <c r="M399" s="60"/>
      <c r="N399" s="60"/>
      <c r="O399" s="60">
        <v>2.5000000000000001E-3</v>
      </c>
      <c r="P399" s="60"/>
      <c r="Q399" s="60">
        <v>5.0000000000000001E-4</v>
      </c>
      <c r="R399" s="60"/>
      <c r="S399" s="60">
        <v>1E-3</v>
      </c>
      <c r="T399" s="60"/>
      <c r="U399" s="60"/>
      <c r="V399" s="60"/>
      <c r="W399" s="60"/>
      <c r="X399" s="101"/>
      <c r="Y399" s="61">
        <v>7.2500000000000009E-2</v>
      </c>
    </row>
    <row r="400" spans="1:25" x14ac:dyDescent="0.25">
      <c r="A400" s="55" t="s">
        <v>618</v>
      </c>
      <c r="B400" s="56"/>
      <c r="C400" s="57" t="s">
        <v>619</v>
      </c>
      <c r="D400" s="57" t="s">
        <v>609</v>
      </c>
      <c r="E400" s="58">
        <v>4.8500000000000001E-2</v>
      </c>
      <c r="F400" s="59" t="s">
        <v>821</v>
      </c>
      <c r="G400" s="60">
        <v>0.01</v>
      </c>
      <c r="H400" s="60">
        <v>2.5000000000000001E-3</v>
      </c>
      <c r="I400" s="60">
        <v>2.5000000000000001E-3</v>
      </c>
      <c r="J400" s="60">
        <v>2.5000000000000001E-3</v>
      </c>
      <c r="K400" s="60"/>
      <c r="L400" s="60">
        <v>2.5000000000000001E-3</v>
      </c>
      <c r="M400" s="60"/>
      <c r="N400" s="60"/>
      <c r="O400" s="60">
        <v>2.5000000000000001E-3</v>
      </c>
      <c r="P400" s="60"/>
      <c r="Q400" s="60">
        <v>5.0000000000000001E-4</v>
      </c>
      <c r="R400" s="60"/>
      <c r="S400" s="60">
        <v>1E-3</v>
      </c>
      <c r="T400" s="60"/>
      <c r="U400" s="60"/>
      <c r="V400" s="60"/>
      <c r="W400" s="60"/>
      <c r="X400" s="101"/>
      <c r="Y400" s="61">
        <v>7.2500000000000009E-2</v>
      </c>
    </row>
    <row r="401" spans="1:25" x14ac:dyDescent="0.25">
      <c r="A401" s="55" t="s">
        <v>620</v>
      </c>
      <c r="B401" s="56"/>
      <c r="C401" s="57" t="s">
        <v>621</v>
      </c>
      <c r="D401" s="57" t="s">
        <v>609</v>
      </c>
      <c r="E401" s="58">
        <v>4.8500000000000001E-2</v>
      </c>
      <c r="F401" s="59" t="s">
        <v>821</v>
      </c>
      <c r="G401" s="60">
        <v>0.01</v>
      </c>
      <c r="H401" s="60">
        <v>2.5000000000000001E-3</v>
      </c>
      <c r="I401" s="60">
        <v>2.5000000000000001E-3</v>
      </c>
      <c r="J401" s="60">
        <v>2.5000000000000001E-3</v>
      </c>
      <c r="K401" s="60"/>
      <c r="L401" s="60">
        <v>2.5000000000000001E-3</v>
      </c>
      <c r="M401" s="60"/>
      <c r="N401" s="60"/>
      <c r="O401" s="60">
        <v>2.5000000000000001E-3</v>
      </c>
      <c r="P401" s="60"/>
      <c r="Q401" s="60">
        <v>5.0000000000000001E-4</v>
      </c>
      <c r="R401" s="60"/>
      <c r="S401" s="60">
        <v>1E-3</v>
      </c>
      <c r="T401" s="60"/>
      <c r="U401" s="60"/>
      <c r="V401" s="60"/>
      <c r="W401" s="60"/>
      <c r="X401" s="101"/>
      <c r="Y401" s="61">
        <v>7.2500000000000009E-2</v>
      </c>
    </row>
    <row r="402" spans="1:25" x14ac:dyDescent="0.25">
      <c r="A402" s="55" t="s">
        <v>622</v>
      </c>
      <c r="B402" s="56"/>
      <c r="C402" s="57" t="s">
        <v>623</v>
      </c>
      <c r="D402" s="57" t="s">
        <v>609</v>
      </c>
      <c r="E402" s="58">
        <v>4.8500000000000001E-2</v>
      </c>
      <c r="F402" s="59" t="s">
        <v>821</v>
      </c>
      <c r="G402" s="60">
        <v>0.01</v>
      </c>
      <c r="H402" s="60">
        <v>2.5000000000000001E-3</v>
      </c>
      <c r="I402" s="60">
        <v>2.5000000000000001E-3</v>
      </c>
      <c r="J402" s="60">
        <v>2.5000000000000001E-3</v>
      </c>
      <c r="K402" s="60"/>
      <c r="L402" s="60">
        <v>2.5000000000000001E-3</v>
      </c>
      <c r="M402" s="60"/>
      <c r="N402" s="60"/>
      <c r="O402" s="60">
        <v>2.5000000000000001E-3</v>
      </c>
      <c r="P402" s="60"/>
      <c r="Q402" s="60">
        <v>5.0000000000000001E-4</v>
      </c>
      <c r="R402" s="60"/>
      <c r="S402" s="60">
        <v>1E-3</v>
      </c>
      <c r="T402" s="60"/>
      <c r="U402" s="60"/>
      <c r="V402" s="60"/>
      <c r="W402" s="60"/>
      <c r="X402" s="101"/>
      <c r="Y402" s="61">
        <v>7.2500000000000009E-2</v>
      </c>
    </row>
    <row r="403" spans="1:25" x14ac:dyDescent="0.25">
      <c r="A403" s="55" t="s">
        <v>624</v>
      </c>
      <c r="B403" s="56"/>
      <c r="C403" s="57" t="s">
        <v>625</v>
      </c>
      <c r="D403" s="57" t="s">
        <v>625</v>
      </c>
      <c r="E403" s="58">
        <v>4.8500000000000001E-2</v>
      </c>
      <c r="F403" s="59" t="s">
        <v>821</v>
      </c>
      <c r="G403" s="60">
        <v>0.01</v>
      </c>
      <c r="H403" s="60">
        <v>2.5000000000000001E-3</v>
      </c>
      <c r="I403" s="60">
        <v>2.5000000000000001E-3</v>
      </c>
      <c r="J403" s="60">
        <v>2.5000000000000001E-3</v>
      </c>
      <c r="K403" s="60"/>
      <c r="L403" s="60">
        <v>2.5000000000000001E-3</v>
      </c>
      <c r="M403" s="60"/>
      <c r="N403" s="60"/>
      <c r="O403" s="60">
        <v>2.5000000000000001E-3</v>
      </c>
      <c r="P403" s="60"/>
      <c r="Q403" s="60">
        <v>5.0000000000000001E-4</v>
      </c>
      <c r="R403" s="60"/>
      <c r="S403" s="60">
        <v>1E-3</v>
      </c>
      <c r="T403" s="60"/>
      <c r="U403" s="60">
        <v>2E-3</v>
      </c>
      <c r="V403" s="60"/>
      <c r="W403" s="60"/>
      <c r="X403" s="101"/>
      <c r="Y403" s="61">
        <v>7.4500000000000011E-2</v>
      </c>
    </row>
    <row r="404" spans="1:25" x14ac:dyDescent="0.25">
      <c r="A404" s="55" t="s">
        <v>626</v>
      </c>
      <c r="B404" s="56"/>
      <c r="C404" s="57" t="s">
        <v>627</v>
      </c>
      <c r="D404" s="57" t="s">
        <v>609</v>
      </c>
      <c r="E404" s="58">
        <v>4.8500000000000001E-2</v>
      </c>
      <c r="F404" s="59" t="s">
        <v>821</v>
      </c>
      <c r="G404" s="60">
        <v>0.01</v>
      </c>
      <c r="H404" s="60">
        <v>2.5000000000000001E-3</v>
      </c>
      <c r="I404" s="60">
        <v>2.5000000000000001E-3</v>
      </c>
      <c r="J404" s="60">
        <v>2.5000000000000001E-3</v>
      </c>
      <c r="K404" s="60"/>
      <c r="L404" s="60">
        <v>2.5000000000000001E-3</v>
      </c>
      <c r="M404" s="60"/>
      <c r="N404" s="60"/>
      <c r="O404" s="60">
        <v>2.5000000000000001E-3</v>
      </c>
      <c r="P404" s="60"/>
      <c r="Q404" s="60">
        <v>5.0000000000000001E-4</v>
      </c>
      <c r="R404" s="60"/>
      <c r="S404" s="60">
        <v>1E-3</v>
      </c>
      <c r="T404" s="60"/>
      <c r="U404" s="60"/>
      <c r="V404" s="60"/>
      <c r="W404" s="60"/>
      <c r="X404" s="101"/>
      <c r="Y404" s="61">
        <v>7.2500000000000009E-2</v>
      </c>
    </row>
    <row r="405" spans="1:25" x14ac:dyDescent="0.25">
      <c r="A405" s="55" t="s">
        <v>628</v>
      </c>
      <c r="B405" s="56"/>
      <c r="C405" s="57" t="s">
        <v>629</v>
      </c>
      <c r="D405" s="57" t="s">
        <v>609</v>
      </c>
      <c r="E405" s="58">
        <v>4.8500000000000001E-2</v>
      </c>
      <c r="F405" s="59" t="s">
        <v>821</v>
      </c>
      <c r="G405" s="60">
        <v>0.01</v>
      </c>
      <c r="H405" s="60">
        <v>2.5000000000000001E-3</v>
      </c>
      <c r="I405" s="60">
        <v>2.5000000000000001E-3</v>
      </c>
      <c r="J405" s="60">
        <v>2.5000000000000001E-3</v>
      </c>
      <c r="K405" s="60"/>
      <c r="L405" s="60">
        <v>2.5000000000000001E-3</v>
      </c>
      <c r="M405" s="60"/>
      <c r="N405" s="60"/>
      <c r="O405" s="60">
        <v>2.5000000000000001E-3</v>
      </c>
      <c r="P405" s="60"/>
      <c r="Q405" s="60">
        <v>5.0000000000000001E-4</v>
      </c>
      <c r="R405" s="60"/>
      <c r="S405" s="60">
        <v>1E-3</v>
      </c>
      <c r="T405" s="60"/>
      <c r="U405" s="60"/>
      <c r="V405" s="60"/>
      <c r="W405" s="60"/>
      <c r="X405" s="101"/>
      <c r="Y405" s="61">
        <v>7.2500000000000009E-2</v>
      </c>
    </row>
    <row r="406" spans="1:25" x14ac:dyDescent="0.25">
      <c r="A406" s="55" t="s">
        <v>630</v>
      </c>
      <c r="B406" s="56"/>
      <c r="C406" s="57" t="s">
        <v>631</v>
      </c>
      <c r="D406" s="57" t="s">
        <v>609</v>
      </c>
      <c r="E406" s="58">
        <v>4.8500000000000001E-2</v>
      </c>
      <c r="F406" s="59" t="s">
        <v>821</v>
      </c>
      <c r="G406" s="60">
        <v>0.01</v>
      </c>
      <c r="H406" s="60">
        <v>2.5000000000000001E-3</v>
      </c>
      <c r="I406" s="60">
        <v>2.5000000000000001E-3</v>
      </c>
      <c r="J406" s="60">
        <v>2.5000000000000001E-3</v>
      </c>
      <c r="K406" s="60"/>
      <c r="L406" s="60">
        <v>2.5000000000000001E-3</v>
      </c>
      <c r="M406" s="60"/>
      <c r="N406" s="60"/>
      <c r="O406" s="60">
        <v>2.5000000000000001E-3</v>
      </c>
      <c r="P406" s="60"/>
      <c r="Q406" s="60">
        <v>5.0000000000000001E-4</v>
      </c>
      <c r="R406" s="60"/>
      <c r="S406" s="60">
        <v>1E-3</v>
      </c>
      <c r="T406" s="60"/>
      <c r="U406" s="60"/>
      <c r="V406" s="60"/>
      <c r="W406" s="60"/>
      <c r="X406" s="101"/>
      <c r="Y406" s="61">
        <v>7.2500000000000009E-2</v>
      </c>
    </row>
    <row r="407" spans="1:25" x14ac:dyDescent="0.25">
      <c r="A407" s="55" t="s">
        <v>632</v>
      </c>
      <c r="B407" s="56"/>
      <c r="C407" s="57" t="s">
        <v>633</v>
      </c>
      <c r="D407" s="57" t="s">
        <v>609</v>
      </c>
      <c r="E407" s="58">
        <v>4.8500000000000001E-2</v>
      </c>
      <c r="F407" s="59" t="s">
        <v>821</v>
      </c>
      <c r="G407" s="60">
        <v>0.01</v>
      </c>
      <c r="H407" s="60">
        <v>2.5000000000000001E-3</v>
      </c>
      <c r="I407" s="60">
        <v>2.5000000000000001E-3</v>
      </c>
      <c r="J407" s="60">
        <v>2.5000000000000001E-3</v>
      </c>
      <c r="K407" s="60"/>
      <c r="L407" s="60">
        <v>2.5000000000000001E-3</v>
      </c>
      <c r="M407" s="60"/>
      <c r="N407" s="60"/>
      <c r="O407" s="60">
        <v>2.5000000000000001E-3</v>
      </c>
      <c r="P407" s="60"/>
      <c r="Q407" s="60">
        <v>5.0000000000000001E-4</v>
      </c>
      <c r="R407" s="60"/>
      <c r="S407" s="60">
        <v>1E-3</v>
      </c>
      <c r="T407" s="60"/>
      <c r="U407" s="60"/>
      <c r="V407" s="60"/>
      <c r="W407" s="60"/>
      <c r="X407" s="101"/>
      <c r="Y407" s="61">
        <v>7.2500000000000009E-2</v>
      </c>
    </row>
    <row r="408" spans="1:25" x14ac:dyDescent="0.25">
      <c r="A408" s="55" t="s">
        <v>634</v>
      </c>
      <c r="B408" s="56"/>
      <c r="C408" s="57" t="s">
        <v>635</v>
      </c>
      <c r="D408" s="57" t="s">
        <v>609</v>
      </c>
      <c r="E408" s="58">
        <v>4.8500000000000001E-2</v>
      </c>
      <c r="F408" s="59" t="s">
        <v>821</v>
      </c>
      <c r="G408" s="60">
        <v>0.01</v>
      </c>
      <c r="H408" s="60">
        <v>2.5000000000000001E-3</v>
      </c>
      <c r="I408" s="60">
        <v>2.5000000000000001E-3</v>
      </c>
      <c r="J408" s="60">
        <v>2.5000000000000001E-3</v>
      </c>
      <c r="K408" s="60"/>
      <c r="L408" s="60">
        <v>2.5000000000000001E-3</v>
      </c>
      <c r="M408" s="60"/>
      <c r="N408" s="60"/>
      <c r="O408" s="60">
        <v>2.5000000000000001E-3</v>
      </c>
      <c r="P408" s="60"/>
      <c r="Q408" s="60">
        <v>5.0000000000000001E-4</v>
      </c>
      <c r="R408" s="60"/>
      <c r="S408" s="60">
        <v>1E-3</v>
      </c>
      <c r="T408" s="60"/>
      <c r="U408" s="60"/>
      <c r="V408" s="60"/>
      <c r="W408" s="60"/>
      <c r="X408" s="101"/>
      <c r="Y408" s="61">
        <v>7.2500000000000009E-2</v>
      </c>
    </row>
    <row r="409" spans="1:25" x14ac:dyDescent="0.25">
      <c r="A409" s="55" t="s">
        <v>1189</v>
      </c>
      <c r="B409" s="56" t="s">
        <v>239</v>
      </c>
      <c r="C409" s="57" t="s">
        <v>767</v>
      </c>
      <c r="D409" s="57" t="s">
        <v>767</v>
      </c>
      <c r="E409" s="58">
        <v>4.8500000000000001E-2</v>
      </c>
      <c r="F409" s="59" t="s">
        <v>821</v>
      </c>
      <c r="G409" s="60">
        <v>0.01</v>
      </c>
      <c r="H409" s="60">
        <v>2.5000000000000001E-3</v>
      </c>
      <c r="I409" s="60">
        <v>2.5000000000000001E-3</v>
      </c>
      <c r="J409" s="60">
        <v>2.5000000000000001E-3</v>
      </c>
      <c r="K409" s="60"/>
      <c r="L409" s="60">
        <v>2.5000000000000001E-3</v>
      </c>
      <c r="M409" s="60"/>
      <c r="N409" s="60"/>
      <c r="O409" s="60">
        <v>2.5000000000000001E-3</v>
      </c>
      <c r="P409" s="60"/>
      <c r="Q409" s="60">
        <v>5.0000000000000001E-4</v>
      </c>
      <c r="R409" s="60"/>
      <c r="S409" s="60">
        <v>1E-3</v>
      </c>
      <c r="T409" s="60"/>
      <c r="U409" s="60">
        <v>2E-3</v>
      </c>
      <c r="V409" s="60"/>
      <c r="W409" s="60"/>
      <c r="X409" s="101"/>
      <c r="Y409" s="61">
        <v>7.4500000000000011E-2</v>
      </c>
    </row>
    <row r="410" spans="1:25" x14ac:dyDescent="0.25">
      <c r="A410" s="55" t="s">
        <v>1190</v>
      </c>
      <c r="B410" s="56" t="s">
        <v>239</v>
      </c>
      <c r="C410" s="57" t="s">
        <v>768</v>
      </c>
      <c r="D410" s="57" t="s">
        <v>609</v>
      </c>
      <c r="E410" s="58">
        <v>4.8500000000000001E-2</v>
      </c>
      <c r="F410" s="59" t="s">
        <v>821</v>
      </c>
      <c r="G410" s="60">
        <v>0.01</v>
      </c>
      <c r="H410" s="60">
        <v>2.5000000000000001E-3</v>
      </c>
      <c r="I410" s="60">
        <v>2.5000000000000001E-3</v>
      </c>
      <c r="J410" s="60">
        <v>2.5000000000000001E-3</v>
      </c>
      <c r="K410" s="60"/>
      <c r="L410" s="60">
        <v>2.5000000000000001E-3</v>
      </c>
      <c r="M410" s="60"/>
      <c r="N410" s="60"/>
      <c r="O410" s="60">
        <v>2.5000000000000001E-3</v>
      </c>
      <c r="P410" s="60"/>
      <c r="Q410" s="60">
        <v>5.0000000000000001E-4</v>
      </c>
      <c r="R410" s="60"/>
      <c r="S410" s="60">
        <v>1E-3</v>
      </c>
      <c r="T410" s="60"/>
      <c r="U410" s="60"/>
      <c r="V410" s="60"/>
      <c r="W410" s="60"/>
      <c r="X410" s="101"/>
      <c r="Y410" s="61">
        <v>7.2500000000000009E-2</v>
      </c>
    </row>
    <row r="411" spans="1:25" x14ac:dyDescent="0.25">
      <c r="A411" s="55" t="s">
        <v>1919</v>
      </c>
      <c r="B411" s="56" t="s">
        <v>239</v>
      </c>
      <c r="C411" s="57" t="s">
        <v>1920</v>
      </c>
      <c r="D411" s="57">
        <v>0</v>
      </c>
      <c r="E411" s="58">
        <v>4.8500000000000001E-2</v>
      </c>
      <c r="F411" s="59" t="s">
        <v>821</v>
      </c>
      <c r="G411" s="60">
        <v>0.01</v>
      </c>
      <c r="H411" s="60">
        <v>2.5000000000000001E-3</v>
      </c>
      <c r="I411" s="60">
        <v>2.5000000000000001E-3</v>
      </c>
      <c r="J411" s="60">
        <v>2.5000000000000001E-3</v>
      </c>
      <c r="K411" s="60"/>
      <c r="L411" s="60">
        <v>2.5000000000000001E-3</v>
      </c>
      <c r="M411" s="60"/>
      <c r="N411" s="60"/>
      <c r="O411" s="60">
        <v>2.5000000000000001E-3</v>
      </c>
      <c r="P411" s="60"/>
      <c r="Q411" s="60">
        <v>5.0000000000000001E-4</v>
      </c>
      <c r="R411" s="60"/>
      <c r="S411" s="60">
        <v>1E-3</v>
      </c>
      <c r="T411" s="60"/>
      <c r="U411" s="60"/>
      <c r="V411" s="60"/>
      <c r="W411" s="60"/>
      <c r="X411" s="101"/>
      <c r="Y411" s="61">
        <v>7.2500000000000009E-2</v>
      </c>
    </row>
    <row r="412" spans="1:25" x14ac:dyDescent="0.25">
      <c r="A412" s="55" t="s">
        <v>1874</v>
      </c>
      <c r="B412" s="56" t="s">
        <v>239</v>
      </c>
      <c r="C412" s="57" t="s">
        <v>1873</v>
      </c>
      <c r="D412" s="57">
        <v>0</v>
      </c>
      <c r="E412" s="58">
        <v>4.8500000000000001E-2</v>
      </c>
      <c r="F412" s="59" t="s">
        <v>821</v>
      </c>
      <c r="G412" s="60">
        <v>0.01</v>
      </c>
      <c r="H412" s="60">
        <v>2.5000000000000001E-3</v>
      </c>
      <c r="I412" s="60">
        <v>2.5000000000000001E-3</v>
      </c>
      <c r="J412" s="60">
        <v>2.5000000000000001E-3</v>
      </c>
      <c r="K412" s="60"/>
      <c r="L412" s="60">
        <v>2.5000000000000001E-3</v>
      </c>
      <c r="M412" s="60"/>
      <c r="N412" s="60"/>
      <c r="O412" s="60">
        <v>2.5000000000000001E-3</v>
      </c>
      <c r="P412" s="60"/>
      <c r="Q412" s="60">
        <v>5.0000000000000001E-4</v>
      </c>
      <c r="R412" s="60"/>
      <c r="S412" s="60">
        <v>1E-3</v>
      </c>
      <c r="T412" s="60"/>
      <c r="U412" s="60"/>
      <c r="V412" s="60"/>
      <c r="W412" s="60"/>
      <c r="X412" s="101"/>
      <c r="Y412" s="61">
        <v>7.2500000000000009E-2</v>
      </c>
    </row>
    <row r="413" spans="1:25" x14ac:dyDescent="0.25">
      <c r="A413" s="28"/>
      <c r="B413" s="28"/>
      <c r="C413" s="68"/>
      <c r="D413" s="68"/>
      <c r="E413" s="69"/>
      <c r="F413" s="69"/>
      <c r="G413" s="69"/>
      <c r="H413" s="69"/>
      <c r="I413" s="69"/>
      <c r="J413" s="69"/>
      <c r="K413" s="69"/>
      <c r="L413" s="69"/>
      <c r="M413" s="69"/>
      <c r="N413" s="69"/>
      <c r="O413" s="69"/>
      <c r="P413" s="69"/>
      <c r="Q413" s="69"/>
      <c r="R413" s="69"/>
      <c r="S413" s="69"/>
      <c r="T413" s="69"/>
      <c r="U413" s="69"/>
      <c r="V413" s="69"/>
      <c r="W413" s="69"/>
      <c r="X413" s="69"/>
      <c r="Y413" s="70"/>
    </row>
    <row r="414" spans="1:25" ht="15.6" x14ac:dyDescent="0.3">
      <c r="A414" s="71" t="s">
        <v>636</v>
      </c>
      <c r="B414" s="28"/>
      <c r="C414" s="68"/>
      <c r="D414" s="68"/>
      <c r="E414" s="69"/>
      <c r="F414" s="69"/>
      <c r="G414" s="69"/>
      <c r="H414" s="69"/>
      <c r="I414" s="69"/>
      <c r="J414" s="69"/>
      <c r="K414" s="69"/>
      <c r="L414" s="69"/>
      <c r="M414" s="69"/>
      <c r="N414" s="69"/>
      <c r="O414" s="69"/>
      <c r="P414" s="69"/>
      <c r="Q414" s="69"/>
      <c r="R414" s="69"/>
      <c r="S414" s="69"/>
      <c r="T414" s="69"/>
      <c r="U414" s="69"/>
      <c r="V414" s="69"/>
      <c r="W414" s="69"/>
      <c r="X414" s="69"/>
      <c r="Y414" s="70"/>
    </row>
    <row r="415" spans="1:25" ht="15.6" x14ac:dyDescent="0.3">
      <c r="A415" s="75" t="s">
        <v>1936</v>
      </c>
      <c r="B415" s="28"/>
      <c r="C415" s="68"/>
      <c r="D415" s="68"/>
      <c r="E415" s="69"/>
      <c r="F415" s="69"/>
      <c r="G415" s="69"/>
      <c r="H415" s="69"/>
      <c r="I415" s="69"/>
      <c r="J415" s="69"/>
      <c r="K415" s="69"/>
      <c r="L415" s="69"/>
      <c r="M415" s="69"/>
      <c r="N415" s="69"/>
      <c r="O415" s="69"/>
      <c r="P415" s="69"/>
      <c r="Q415" s="69"/>
      <c r="R415" s="69"/>
      <c r="S415" s="69"/>
      <c r="T415" s="69"/>
      <c r="U415" s="69"/>
      <c r="V415" s="69"/>
      <c r="W415" s="69"/>
      <c r="X415" s="69"/>
      <c r="Y415" s="70"/>
    </row>
    <row r="416" spans="1:25" ht="53.4" x14ac:dyDescent="0.3">
      <c r="A416" s="76" t="s">
        <v>33</v>
      </c>
      <c r="B416" s="71"/>
      <c r="C416" s="77" t="s">
        <v>567</v>
      </c>
      <c r="D416" s="78"/>
      <c r="E416" s="155" t="s">
        <v>517</v>
      </c>
      <c r="F416" s="79"/>
      <c r="G416" s="80" t="s">
        <v>568</v>
      </c>
      <c r="H416" s="69"/>
      <c r="I416" s="69"/>
      <c r="J416" s="69"/>
      <c r="K416" s="69"/>
      <c r="L416" s="69"/>
      <c r="M416" s="69"/>
      <c r="N416" s="69"/>
      <c r="O416" s="69"/>
      <c r="P416" s="69"/>
      <c r="Q416" s="69"/>
      <c r="R416" s="69"/>
      <c r="S416" s="69"/>
      <c r="T416" s="69"/>
      <c r="U416" s="69"/>
      <c r="V416" s="69"/>
      <c r="W416" s="69"/>
      <c r="X416" s="69"/>
      <c r="Y416" s="70"/>
    </row>
    <row r="417" spans="1:25" x14ac:dyDescent="0.25">
      <c r="A417" s="20" t="s">
        <v>319</v>
      </c>
      <c r="B417" s="28"/>
      <c r="C417" s="68" t="s">
        <v>1254</v>
      </c>
      <c r="D417" s="68"/>
      <c r="E417" s="69">
        <v>3.0000000000000001E-3</v>
      </c>
      <c r="F417" s="14" t="s">
        <v>571</v>
      </c>
      <c r="G417" s="69" t="s">
        <v>1840</v>
      </c>
      <c r="H417" s="69"/>
      <c r="I417" s="69"/>
      <c r="J417" s="69"/>
      <c r="K417" s="69"/>
      <c r="L417" s="69"/>
      <c r="M417" s="69"/>
      <c r="N417" s="69"/>
      <c r="O417" s="69"/>
      <c r="P417" s="69"/>
      <c r="Q417" s="69"/>
      <c r="R417" s="69"/>
      <c r="S417" s="69"/>
      <c r="T417" s="69"/>
      <c r="U417" s="69"/>
      <c r="V417" s="69"/>
      <c r="W417" s="69"/>
      <c r="X417" s="69"/>
      <c r="Y417" s="70"/>
    </row>
    <row r="418" spans="1:25" x14ac:dyDescent="0.25">
      <c r="A418" s="20" t="s">
        <v>598</v>
      </c>
      <c r="B418" s="28"/>
      <c r="C418" s="68" t="s">
        <v>531</v>
      </c>
      <c r="D418" s="68"/>
      <c r="E418" s="69">
        <v>3.0000000000000001E-3</v>
      </c>
      <c r="F418" s="14" t="s">
        <v>571</v>
      </c>
      <c r="G418" s="69" t="s">
        <v>1840</v>
      </c>
      <c r="H418" s="69"/>
      <c r="I418" s="69"/>
      <c r="J418" s="69"/>
      <c r="K418" s="69"/>
      <c r="L418" s="69"/>
      <c r="M418" s="69"/>
      <c r="N418" s="69"/>
      <c r="O418" s="69"/>
      <c r="P418" s="69"/>
      <c r="Q418" s="69"/>
      <c r="R418" s="69"/>
      <c r="S418" s="69"/>
      <c r="T418" s="69"/>
      <c r="U418" s="69"/>
      <c r="V418" s="69"/>
      <c r="W418" s="69"/>
      <c r="X418" s="69"/>
      <c r="Y418" s="70"/>
    </row>
    <row r="419" spans="1:25" x14ac:dyDescent="0.25">
      <c r="A419" s="20" t="s">
        <v>329</v>
      </c>
      <c r="B419" s="28"/>
      <c r="C419" s="68" t="s">
        <v>841</v>
      </c>
      <c r="D419" s="68"/>
      <c r="E419" s="69">
        <v>2E-3</v>
      </c>
      <c r="F419" s="14" t="s">
        <v>571</v>
      </c>
      <c r="G419" s="69" t="s">
        <v>791</v>
      </c>
      <c r="H419" s="69"/>
      <c r="I419" s="69"/>
      <c r="J419" s="69"/>
      <c r="K419" s="69"/>
      <c r="L419" s="69"/>
      <c r="M419" s="69"/>
      <c r="N419" s="69"/>
      <c r="O419" s="69"/>
      <c r="P419" s="69"/>
      <c r="Q419" s="69"/>
      <c r="R419" s="69"/>
      <c r="S419" s="69"/>
      <c r="T419" s="69"/>
      <c r="U419" s="69"/>
      <c r="V419" s="69"/>
      <c r="W419" s="69"/>
      <c r="X419" s="69"/>
      <c r="Y419" s="70"/>
    </row>
    <row r="420" spans="1:25" x14ac:dyDescent="0.25">
      <c r="A420" s="20" t="s">
        <v>682</v>
      </c>
      <c r="B420" s="28"/>
      <c r="C420" s="68" t="s">
        <v>1295</v>
      </c>
      <c r="D420" s="68"/>
      <c r="E420" s="69">
        <v>5.0000000000000001E-3</v>
      </c>
      <c r="F420" s="14" t="s">
        <v>571</v>
      </c>
      <c r="G420" s="69" t="s">
        <v>852</v>
      </c>
      <c r="H420" s="69"/>
      <c r="I420" s="69"/>
      <c r="J420" s="69"/>
      <c r="K420" s="69"/>
      <c r="L420" s="69"/>
      <c r="M420" s="69"/>
      <c r="N420" s="69"/>
      <c r="O420" s="69"/>
      <c r="P420" s="69"/>
      <c r="Q420" s="69"/>
      <c r="R420" s="69"/>
      <c r="S420" s="69"/>
      <c r="T420" s="69"/>
      <c r="U420" s="69"/>
      <c r="V420" s="69"/>
      <c r="W420" s="69"/>
      <c r="X420" s="69"/>
      <c r="Y420" s="70"/>
    </row>
    <row r="421" spans="1:25" x14ac:dyDescent="0.25">
      <c r="A421" s="20" t="s">
        <v>598</v>
      </c>
      <c r="B421" s="28"/>
      <c r="C421" s="68" t="s">
        <v>531</v>
      </c>
      <c r="D421" s="68"/>
      <c r="E421" s="69">
        <v>0.01</v>
      </c>
      <c r="F421" s="14" t="s">
        <v>571</v>
      </c>
      <c r="G421" s="69" t="s">
        <v>852</v>
      </c>
      <c r="H421" s="69"/>
      <c r="I421" s="69"/>
      <c r="J421" s="69"/>
      <c r="K421" s="69"/>
      <c r="L421" s="69"/>
      <c r="M421" s="69"/>
      <c r="N421" s="69"/>
      <c r="O421" s="69"/>
      <c r="P421" s="69"/>
      <c r="Q421" s="69"/>
      <c r="R421" s="69"/>
      <c r="S421" s="69"/>
      <c r="T421" s="69"/>
      <c r="U421" s="69"/>
      <c r="V421" s="69"/>
      <c r="W421" s="69"/>
      <c r="X421" s="69"/>
      <c r="Y421" s="70"/>
    </row>
    <row r="422" spans="1:25" x14ac:dyDescent="0.25">
      <c r="B422" s="28"/>
      <c r="C422" s="68"/>
      <c r="D422" s="68"/>
      <c r="E422" s="69"/>
      <c r="F422" s="14"/>
      <c r="G422" s="69"/>
      <c r="H422" s="69"/>
      <c r="I422" s="69"/>
      <c r="J422" s="69"/>
      <c r="K422" s="69"/>
      <c r="L422" s="69"/>
      <c r="M422" s="69"/>
      <c r="N422" s="69"/>
      <c r="O422" s="69"/>
      <c r="P422" s="69"/>
      <c r="Q422" s="69"/>
      <c r="R422" s="69"/>
      <c r="S422" s="69"/>
      <c r="T422" s="69"/>
      <c r="U422" s="69"/>
      <c r="V422" s="69"/>
      <c r="W422" s="69"/>
      <c r="X422" s="69"/>
      <c r="Y422" s="70"/>
    </row>
    <row r="423" spans="1:25" x14ac:dyDescent="0.25">
      <c r="A423" s="20" t="s">
        <v>1935</v>
      </c>
      <c r="B423" s="28"/>
      <c r="C423" s="68" t="s">
        <v>1934</v>
      </c>
      <c r="D423" s="68"/>
      <c r="E423" s="69"/>
      <c r="F423" s="14"/>
      <c r="G423" s="69" t="s">
        <v>1826</v>
      </c>
      <c r="H423" s="69"/>
      <c r="I423" s="69"/>
      <c r="J423" s="69"/>
      <c r="K423" s="69"/>
      <c r="L423" s="69"/>
      <c r="M423" s="69"/>
      <c r="N423" s="69"/>
      <c r="O423" s="69"/>
      <c r="P423" s="69"/>
      <c r="Q423" s="69"/>
      <c r="R423" s="69"/>
      <c r="S423" s="69"/>
      <c r="T423" s="69"/>
      <c r="U423" s="69"/>
      <c r="V423" s="69"/>
      <c r="W423" s="69"/>
      <c r="X423" s="69"/>
      <c r="Y423" s="70"/>
    </row>
    <row r="424" spans="1:25" x14ac:dyDescent="0.25">
      <c r="A424" s="20" t="s">
        <v>1858</v>
      </c>
      <c r="B424" s="28"/>
      <c r="C424" s="68" t="s">
        <v>1853</v>
      </c>
      <c r="D424" s="68"/>
      <c r="E424" s="69"/>
      <c r="F424" s="14"/>
      <c r="G424" s="69" t="s">
        <v>1826</v>
      </c>
      <c r="H424" s="69"/>
      <c r="I424" s="69"/>
      <c r="J424" s="69"/>
      <c r="K424" s="69"/>
      <c r="L424" s="69"/>
      <c r="M424" s="69"/>
      <c r="N424" s="69"/>
      <c r="O424" s="69"/>
      <c r="P424" s="69"/>
      <c r="Q424" s="69"/>
      <c r="R424" s="69"/>
      <c r="S424" s="69"/>
      <c r="T424" s="69"/>
      <c r="U424" s="69"/>
      <c r="V424" s="69"/>
      <c r="W424" s="69"/>
      <c r="X424" s="69"/>
      <c r="Y424" s="70"/>
    </row>
    <row r="425" spans="1:25" x14ac:dyDescent="0.25">
      <c r="A425" s="20" t="s">
        <v>1937</v>
      </c>
      <c r="B425" s="28"/>
      <c r="C425" s="68" t="s">
        <v>1810</v>
      </c>
      <c r="D425" s="68"/>
      <c r="E425" s="69"/>
      <c r="F425" s="14"/>
      <c r="G425" s="69" t="s">
        <v>1860</v>
      </c>
      <c r="H425" s="69"/>
      <c r="I425" s="69"/>
      <c r="J425" s="69"/>
      <c r="K425" s="69"/>
      <c r="L425" s="69"/>
      <c r="M425" s="69"/>
      <c r="N425" s="69"/>
      <c r="O425" s="69"/>
      <c r="P425" s="69"/>
      <c r="Q425" s="69"/>
      <c r="R425" s="69"/>
      <c r="S425" s="69"/>
      <c r="T425" s="69"/>
      <c r="U425" s="69"/>
      <c r="V425" s="69"/>
      <c r="W425" s="69"/>
      <c r="X425" s="69"/>
      <c r="Y425" s="70"/>
    </row>
    <row r="426" spans="1:25" x14ac:dyDescent="0.25">
      <c r="B426" s="28"/>
      <c r="C426" s="68"/>
      <c r="D426" s="68"/>
      <c r="E426" s="69"/>
      <c r="F426" s="14"/>
      <c r="G426" s="69"/>
      <c r="H426" s="69"/>
      <c r="I426" s="69"/>
      <c r="J426" s="69"/>
      <c r="K426" s="69"/>
      <c r="L426" s="69"/>
      <c r="M426" s="69"/>
      <c r="N426" s="69"/>
      <c r="O426" s="69"/>
      <c r="P426" s="69"/>
      <c r="Q426" s="69"/>
      <c r="R426" s="69"/>
      <c r="S426" s="69"/>
      <c r="T426" s="69"/>
      <c r="U426" s="69"/>
      <c r="V426" s="69"/>
      <c r="W426" s="69"/>
      <c r="X426" s="69"/>
      <c r="Y426" s="70"/>
    </row>
    <row r="427" spans="1:25" x14ac:dyDescent="0.25">
      <c r="B427" s="28"/>
      <c r="C427" s="68"/>
      <c r="D427" s="68"/>
      <c r="E427" s="69"/>
      <c r="F427" s="14"/>
      <c r="G427" s="69"/>
      <c r="H427" s="69"/>
      <c r="I427" s="69"/>
      <c r="J427" s="69"/>
      <c r="K427" s="69"/>
      <c r="L427" s="69"/>
      <c r="M427" s="69"/>
      <c r="N427" s="69"/>
      <c r="O427" s="69"/>
      <c r="P427" s="69"/>
      <c r="Q427" s="69"/>
      <c r="R427" s="69"/>
      <c r="S427" s="69"/>
      <c r="T427" s="69"/>
      <c r="U427" s="69"/>
      <c r="V427" s="69"/>
      <c r="W427" s="69"/>
      <c r="X427" s="69"/>
      <c r="Y427" s="70"/>
    </row>
    <row r="428" spans="1:25" ht="15.6" x14ac:dyDescent="0.3">
      <c r="A428" s="75" t="s">
        <v>1929</v>
      </c>
      <c r="B428" s="28"/>
      <c r="C428" s="68"/>
      <c r="D428" s="68"/>
      <c r="E428" s="69"/>
      <c r="F428" s="69"/>
      <c r="G428" s="69"/>
      <c r="H428" s="69"/>
      <c r="I428" s="69"/>
      <c r="J428" s="69"/>
      <c r="K428" s="69"/>
      <c r="L428" s="69"/>
      <c r="M428" s="69"/>
      <c r="N428" s="69"/>
      <c r="O428" s="69"/>
      <c r="P428" s="69"/>
      <c r="Q428" s="69"/>
      <c r="R428" s="69"/>
      <c r="S428" s="69"/>
      <c r="T428" s="69"/>
      <c r="U428" s="69"/>
      <c r="V428" s="69"/>
      <c r="W428" s="69"/>
      <c r="X428" s="69"/>
      <c r="Y428" s="70"/>
    </row>
    <row r="429" spans="1:25" ht="53.4" x14ac:dyDescent="0.3">
      <c r="A429" s="76" t="s">
        <v>33</v>
      </c>
      <c r="B429" s="71"/>
      <c r="C429" s="77" t="s">
        <v>567</v>
      </c>
      <c r="D429" s="78"/>
      <c r="E429" s="155" t="s">
        <v>517</v>
      </c>
      <c r="F429" s="79"/>
      <c r="G429" s="80" t="s">
        <v>568</v>
      </c>
      <c r="H429" s="69"/>
      <c r="I429" s="69"/>
      <c r="J429" s="69"/>
      <c r="K429" s="69"/>
      <c r="L429" s="69"/>
      <c r="M429" s="69"/>
      <c r="N429" s="69"/>
      <c r="O429" s="69"/>
      <c r="P429" s="69"/>
      <c r="Q429" s="69"/>
      <c r="R429" s="69"/>
      <c r="S429" s="69"/>
      <c r="T429" s="69"/>
      <c r="U429" s="69"/>
      <c r="V429" s="69"/>
      <c r="W429" s="69"/>
      <c r="X429" s="69"/>
      <c r="Y429" s="70"/>
    </row>
    <row r="430" spans="1:25" x14ac:dyDescent="0.25">
      <c r="A430" s="20" t="s">
        <v>229</v>
      </c>
      <c r="B430" s="28"/>
      <c r="C430" s="68" t="s">
        <v>230</v>
      </c>
      <c r="D430" s="68"/>
      <c r="E430" s="69">
        <v>1.0999999999999999E-2</v>
      </c>
      <c r="F430" s="14" t="s">
        <v>571</v>
      </c>
      <c r="G430" s="69" t="s">
        <v>836</v>
      </c>
      <c r="H430" s="69"/>
      <c r="I430" s="69"/>
      <c r="J430" s="69"/>
      <c r="K430" s="69"/>
      <c r="L430" s="69"/>
      <c r="M430" s="69"/>
      <c r="N430" s="69"/>
      <c r="O430" s="69"/>
      <c r="P430" s="69"/>
      <c r="Q430" s="69"/>
      <c r="R430" s="69"/>
      <c r="S430" s="69"/>
      <c r="T430" s="69"/>
      <c r="U430" s="69"/>
      <c r="V430" s="69"/>
      <c r="W430" s="69"/>
      <c r="X430" s="69"/>
      <c r="Y430" s="70"/>
    </row>
    <row r="431" spans="1:25" x14ac:dyDescent="0.25">
      <c r="A431" s="20" t="s">
        <v>278</v>
      </c>
      <c r="B431" s="28"/>
      <c r="C431" s="68" t="s">
        <v>279</v>
      </c>
      <c r="D431" s="68"/>
      <c r="E431" s="69">
        <v>0</v>
      </c>
      <c r="F431" s="14" t="s">
        <v>572</v>
      </c>
      <c r="G431" s="69" t="s">
        <v>836</v>
      </c>
      <c r="H431" s="69"/>
      <c r="I431" s="69"/>
      <c r="J431" s="69"/>
      <c r="K431" s="69"/>
      <c r="L431" s="69"/>
      <c r="M431" s="69"/>
      <c r="N431" s="69"/>
      <c r="O431" s="69"/>
      <c r="P431" s="69"/>
      <c r="Q431" s="69"/>
      <c r="R431" s="69"/>
      <c r="S431" s="69"/>
      <c r="T431" s="69"/>
      <c r="U431" s="69"/>
      <c r="V431" s="69"/>
      <c r="W431" s="69"/>
      <c r="X431" s="69"/>
      <c r="Y431" s="70"/>
    </row>
    <row r="432" spans="1:25" x14ac:dyDescent="0.25">
      <c r="A432" s="20" t="s">
        <v>479</v>
      </c>
      <c r="B432" s="28"/>
      <c r="C432" s="20" t="s">
        <v>480</v>
      </c>
      <c r="D432" s="68"/>
      <c r="E432" s="69">
        <v>1E-3</v>
      </c>
      <c r="F432" s="14" t="s">
        <v>571</v>
      </c>
      <c r="G432" s="69" t="s">
        <v>794</v>
      </c>
      <c r="H432" s="69"/>
      <c r="I432" s="69"/>
      <c r="J432" s="69"/>
      <c r="K432" s="69"/>
      <c r="L432" s="69"/>
      <c r="M432" s="69"/>
      <c r="N432" s="69"/>
      <c r="O432" s="69"/>
      <c r="P432" s="69"/>
      <c r="Q432" s="69"/>
      <c r="R432" s="69"/>
      <c r="S432" s="69"/>
      <c r="T432" s="69"/>
      <c r="U432" s="69"/>
      <c r="V432" s="69"/>
      <c r="W432" s="69"/>
      <c r="X432" s="69"/>
      <c r="Y432" s="70"/>
    </row>
    <row r="433" spans="1:25" x14ac:dyDescent="0.25">
      <c r="A433" s="20" t="s">
        <v>12</v>
      </c>
      <c r="B433" s="28"/>
      <c r="C433" s="68" t="s">
        <v>11</v>
      </c>
      <c r="D433" s="68"/>
      <c r="E433" s="69">
        <v>1E-3</v>
      </c>
      <c r="F433" s="14" t="s">
        <v>571</v>
      </c>
      <c r="G433" s="69" t="s">
        <v>794</v>
      </c>
      <c r="H433" s="69"/>
      <c r="I433" s="69"/>
      <c r="J433" s="69"/>
      <c r="K433" s="69"/>
      <c r="L433" s="69"/>
      <c r="M433" s="69"/>
      <c r="N433" s="69"/>
      <c r="O433" s="69"/>
      <c r="P433" s="69"/>
      <c r="Q433" s="69"/>
      <c r="R433" s="69"/>
      <c r="S433" s="69"/>
      <c r="T433" s="69"/>
      <c r="U433" s="69"/>
      <c r="V433" s="69"/>
      <c r="W433" s="69"/>
      <c r="X433" s="69"/>
      <c r="Y433" s="70"/>
    </row>
    <row r="434" spans="1:25" x14ac:dyDescent="0.25">
      <c r="A434" s="20" t="s">
        <v>93</v>
      </c>
      <c r="B434" s="28"/>
      <c r="C434" s="68" t="s">
        <v>828</v>
      </c>
      <c r="D434" s="68"/>
      <c r="E434" s="69">
        <v>3.0000000000000001E-3</v>
      </c>
      <c r="F434" s="14" t="s">
        <v>571</v>
      </c>
      <c r="G434" s="69" t="s">
        <v>1840</v>
      </c>
      <c r="H434" s="69"/>
      <c r="I434" s="69"/>
      <c r="J434" s="69"/>
      <c r="K434" s="69"/>
      <c r="L434" s="69"/>
      <c r="M434" s="69"/>
      <c r="N434" s="69"/>
      <c r="O434" s="69"/>
      <c r="P434" s="69"/>
      <c r="Q434" s="69"/>
      <c r="R434" s="69"/>
      <c r="S434" s="69"/>
      <c r="T434" s="69"/>
      <c r="U434" s="69"/>
      <c r="V434" s="69"/>
      <c r="W434" s="69"/>
      <c r="X434" s="69"/>
      <c r="Y434" s="70"/>
    </row>
    <row r="435" spans="1:25" x14ac:dyDescent="0.25">
      <c r="A435" s="20" t="s">
        <v>389</v>
      </c>
      <c r="B435" s="28"/>
      <c r="C435" s="68" t="s">
        <v>741</v>
      </c>
      <c r="D435" s="68"/>
      <c r="E435" s="69">
        <v>3.0000000000000001E-3</v>
      </c>
      <c r="F435" s="14" t="s">
        <v>571</v>
      </c>
      <c r="G435" s="69" t="s">
        <v>1840</v>
      </c>
      <c r="H435" s="69"/>
      <c r="I435" s="69"/>
      <c r="J435" s="69"/>
      <c r="K435" s="69"/>
      <c r="L435" s="69"/>
      <c r="M435" s="69"/>
      <c r="N435" s="69"/>
      <c r="O435" s="69"/>
      <c r="P435" s="69"/>
      <c r="Q435" s="69"/>
      <c r="R435" s="69"/>
      <c r="S435" s="69"/>
      <c r="T435" s="69"/>
      <c r="U435" s="69"/>
      <c r="V435" s="69"/>
      <c r="W435" s="69"/>
      <c r="X435" s="69"/>
      <c r="Y435" s="70"/>
    </row>
    <row r="436" spans="1:25" x14ac:dyDescent="0.25">
      <c r="A436" s="20" t="s">
        <v>614</v>
      </c>
      <c r="B436" s="28"/>
      <c r="C436" s="68" t="s">
        <v>615</v>
      </c>
      <c r="D436" s="68"/>
      <c r="E436" s="69">
        <v>0.01</v>
      </c>
      <c r="F436" s="14" t="s">
        <v>571</v>
      </c>
      <c r="G436" s="69" t="s">
        <v>1930</v>
      </c>
      <c r="H436" s="69"/>
      <c r="I436" s="69"/>
      <c r="J436" s="69"/>
      <c r="K436" s="69"/>
      <c r="L436" s="69"/>
      <c r="M436" s="69"/>
      <c r="N436" s="69"/>
      <c r="O436" s="69"/>
      <c r="P436" s="69"/>
      <c r="Q436" s="69"/>
      <c r="R436" s="69"/>
      <c r="S436" s="69"/>
      <c r="T436" s="69"/>
      <c r="U436" s="69"/>
      <c r="V436" s="69"/>
      <c r="W436" s="69"/>
      <c r="X436" s="69"/>
      <c r="Y436" s="70"/>
    </row>
    <row r="437" spans="1:25" x14ac:dyDescent="0.25">
      <c r="B437" s="28"/>
      <c r="C437" s="68"/>
      <c r="D437" s="68"/>
      <c r="E437" s="69"/>
      <c r="F437" s="14"/>
      <c r="G437" s="69"/>
      <c r="H437" s="69"/>
      <c r="I437" s="69"/>
      <c r="J437" s="69"/>
      <c r="K437" s="69"/>
      <c r="L437" s="69"/>
      <c r="M437" s="69"/>
      <c r="N437" s="69"/>
      <c r="O437" s="69"/>
      <c r="P437" s="69"/>
      <c r="Q437" s="69"/>
      <c r="R437" s="69"/>
      <c r="S437" s="69"/>
      <c r="T437" s="69"/>
      <c r="U437" s="69"/>
      <c r="V437" s="69"/>
      <c r="W437" s="69"/>
      <c r="X437" s="69"/>
      <c r="Y437" s="70"/>
    </row>
    <row r="438" spans="1:25" ht="15.6" x14ac:dyDescent="0.3">
      <c r="A438" s="75" t="s">
        <v>1921</v>
      </c>
      <c r="B438" s="28"/>
      <c r="C438" s="68"/>
      <c r="D438" s="68"/>
      <c r="E438" s="69"/>
      <c r="F438" s="69"/>
      <c r="G438" s="69"/>
      <c r="H438" s="69"/>
      <c r="I438" s="69"/>
      <c r="J438" s="69"/>
      <c r="K438" s="69"/>
      <c r="L438" s="69"/>
      <c r="M438" s="69"/>
      <c r="N438" s="69"/>
      <c r="O438" s="69"/>
      <c r="P438" s="69"/>
      <c r="Q438" s="69"/>
      <c r="R438" s="69"/>
      <c r="S438" s="69"/>
      <c r="T438" s="69"/>
      <c r="U438" s="69"/>
      <c r="V438" s="69"/>
      <c r="W438" s="69"/>
      <c r="X438" s="69"/>
      <c r="Y438" s="70"/>
    </row>
    <row r="439" spans="1:25" ht="53.4" x14ac:dyDescent="0.3">
      <c r="A439" s="76" t="s">
        <v>33</v>
      </c>
      <c r="B439" s="71"/>
      <c r="C439" s="77" t="s">
        <v>567</v>
      </c>
      <c r="D439" s="78"/>
      <c r="E439" s="155" t="s">
        <v>517</v>
      </c>
      <c r="F439" s="79"/>
      <c r="G439" s="80" t="s">
        <v>568</v>
      </c>
      <c r="H439" s="69"/>
      <c r="I439" s="69"/>
      <c r="J439" s="69"/>
      <c r="K439" s="69"/>
      <c r="L439" s="69"/>
      <c r="M439" s="69"/>
      <c r="N439" s="69"/>
      <c r="O439" s="69"/>
      <c r="P439" s="69"/>
      <c r="Q439" s="69"/>
      <c r="R439" s="69"/>
      <c r="S439" s="69"/>
      <c r="T439" s="69"/>
      <c r="U439" s="69"/>
      <c r="V439" s="69"/>
      <c r="W439" s="69"/>
      <c r="X439" s="69"/>
      <c r="Y439" s="70"/>
    </row>
    <row r="440" spans="1:25" x14ac:dyDescent="0.25">
      <c r="A440" s="20" t="s">
        <v>59</v>
      </c>
      <c r="B440" s="28"/>
      <c r="C440" s="68" t="s">
        <v>1762</v>
      </c>
      <c r="D440" s="68"/>
      <c r="E440" s="69">
        <v>3.0000000000000001E-3</v>
      </c>
      <c r="F440" s="14" t="s">
        <v>571</v>
      </c>
      <c r="G440" s="69" t="s">
        <v>1840</v>
      </c>
      <c r="H440" s="69"/>
      <c r="I440" s="69"/>
      <c r="J440" s="69"/>
      <c r="K440" s="69"/>
      <c r="L440" s="69"/>
      <c r="M440" s="69"/>
      <c r="N440" s="69"/>
      <c r="O440" s="69"/>
      <c r="P440" s="69"/>
      <c r="Q440" s="69"/>
      <c r="R440" s="69"/>
      <c r="S440" s="69"/>
      <c r="T440" s="69"/>
      <c r="U440" s="69"/>
      <c r="V440" s="69"/>
      <c r="W440" s="69"/>
      <c r="X440" s="69"/>
      <c r="Y440" s="70"/>
    </row>
    <row r="441" spans="1:25" x14ac:dyDescent="0.25">
      <c r="A441" s="20" t="s">
        <v>258</v>
      </c>
      <c r="B441" s="28"/>
      <c r="C441" s="68" t="s">
        <v>1370</v>
      </c>
      <c r="D441" s="68"/>
      <c r="E441" s="69">
        <v>3.0000000000000001E-3</v>
      </c>
      <c r="F441" s="14" t="s">
        <v>571</v>
      </c>
      <c r="G441" s="69" t="s">
        <v>1840</v>
      </c>
      <c r="H441" s="69"/>
      <c r="I441" s="69"/>
      <c r="J441" s="69"/>
      <c r="K441" s="69"/>
      <c r="L441" s="69"/>
      <c r="M441" s="69"/>
      <c r="N441" s="69"/>
      <c r="O441" s="69"/>
      <c r="P441" s="69"/>
      <c r="Q441" s="69"/>
      <c r="R441" s="69"/>
      <c r="S441" s="69"/>
      <c r="T441" s="69"/>
      <c r="U441" s="69"/>
      <c r="V441" s="69"/>
      <c r="W441" s="69"/>
      <c r="X441" s="69"/>
      <c r="Y441" s="70"/>
    </row>
    <row r="442" spans="1:25" x14ac:dyDescent="0.25">
      <c r="A442" s="20" t="s">
        <v>547</v>
      </c>
      <c r="B442" s="28"/>
      <c r="C442" s="68" t="s">
        <v>1723</v>
      </c>
      <c r="D442" s="68"/>
      <c r="E442" s="69">
        <v>3.0000000000000001E-3</v>
      </c>
      <c r="F442" s="14" t="s">
        <v>571</v>
      </c>
      <c r="G442" s="69" t="s">
        <v>1840</v>
      </c>
      <c r="H442" s="69"/>
      <c r="I442" s="69"/>
      <c r="J442" s="69"/>
      <c r="K442" s="69"/>
      <c r="L442" s="69"/>
      <c r="M442" s="69"/>
      <c r="N442" s="69"/>
      <c r="O442" s="69"/>
      <c r="P442" s="69"/>
      <c r="Q442" s="69"/>
      <c r="R442" s="69"/>
      <c r="S442" s="69"/>
      <c r="T442" s="69"/>
      <c r="U442" s="69"/>
      <c r="V442" s="69"/>
      <c r="W442" s="69"/>
      <c r="X442" s="69"/>
      <c r="Y442" s="70"/>
    </row>
    <row r="443" spans="1:25" x14ac:dyDescent="0.25">
      <c r="A443" s="20" t="s">
        <v>303</v>
      </c>
      <c r="B443" s="28"/>
      <c r="C443" s="68" t="s">
        <v>304</v>
      </c>
      <c r="D443" s="68"/>
      <c r="E443" s="69">
        <v>3.0000000000000001E-3</v>
      </c>
      <c r="F443" s="14" t="s">
        <v>571</v>
      </c>
      <c r="G443" s="69" t="s">
        <v>844</v>
      </c>
      <c r="H443" s="69"/>
      <c r="I443" s="69"/>
      <c r="J443" s="69"/>
      <c r="K443" s="69"/>
      <c r="L443" s="69"/>
      <c r="M443" s="69"/>
      <c r="N443" s="69"/>
      <c r="O443" s="69"/>
      <c r="P443" s="69"/>
      <c r="Q443" s="69"/>
      <c r="R443" s="69"/>
      <c r="S443" s="69"/>
      <c r="T443" s="69"/>
      <c r="U443" s="69"/>
      <c r="V443" s="69"/>
      <c r="W443" s="69"/>
      <c r="X443" s="69"/>
      <c r="Y443" s="70"/>
    </row>
    <row r="444" spans="1:25" x14ac:dyDescent="0.25">
      <c r="A444" s="20" t="s">
        <v>385</v>
      </c>
      <c r="B444" s="28"/>
      <c r="C444" s="68" t="s">
        <v>386</v>
      </c>
      <c r="D444" s="68"/>
      <c r="E444" s="69">
        <v>3.0000000000000001E-3</v>
      </c>
      <c r="F444" s="14" t="s">
        <v>571</v>
      </c>
      <c r="G444" s="69" t="s">
        <v>844</v>
      </c>
      <c r="H444" s="69"/>
      <c r="I444" s="69"/>
      <c r="J444" s="69"/>
      <c r="K444" s="69"/>
      <c r="L444" s="69"/>
      <c r="M444" s="69"/>
      <c r="N444" s="69"/>
      <c r="O444" s="69"/>
      <c r="P444" s="69"/>
      <c r="Q444" s="69"/>
      <c r="R444" s="69"/>
      <c r="S444" s="69"/>
      <c r="T444" s="69"/>
      <c r="U444" s="69"/>
      <c r="V444" s="69"/>
      <c r="W444" s="69"/>
      <c r="X444" s="69"/>
      <c r="Y444" s="70"/>
    </row>
    <row r="445" spans="1:25" x14ac:dyDescent="0.25">
      <c r="A445" s="20" t="s">
        <v>343</v>
      </c>
      <c r="B445" s="28"/>
      <c r="C445" s="68" t="s">
        <v>344</v>
      </c>
      <c r="D445" s="68"/>
      <c r="E445" s="69">
        <v>5.0000000000000001E-3</v>
      </c>
      <c r="F445" s="14" t="s">
        <v>571</v>
      </c>
      <c r="G445" s="69" t="s">
        <v>1923</v>
      </c>
      <c r="H445" s="69"/>
      <c r="I445" s="69"/>
      <c r="J445" s="69"/>
      <c r="K445" s="69"/>
      <c r="L445" s="69"/>
      <c r="M445" s="69"/>
      <c r="N445" s="69"/>
      <c r="O445" s="69"/>
      <c r="P445" s="69"/>
      <c r="Q445" s="69"/>
      <c r="R445" s="69"/>
      <c r="S445" s="69"/>
      <c r="T445" s="69"/>
      <c r="U445" s="69"/>
      <c r="V445" s="69"/>
      <c r="W445" s="69"/>
      <c r="X445" s="69"/>
      <c r="Y445" s="70"/>
    </row>
    <row r="446" spans="1:25" x14ac:dyDescent="0.25">
      <c r="B446" s="28"/>
      <c r="C446" s="68"/>
      <c r="D446" s="68"/>
      <c r="E446" s="69"/>
      <c r="F446" s="14"/>
      <c r="G446" s="69"/>
      <c r="H446" s="69"/>
      <c r="I446" s="69"/>
      <c r="J446" s="69"/>
      <c r="K446" s="69"/>
      <c r="L446" s="69"/>
      <c r="M446" s="69"/>
      <c r="N446" s="69"/>
      <c r="O446" s="69"/>
      <c r="P446" s="69"/>
      <c r="Q446" s="69"/>
      <c r="R446" s="69"/>
      <c r="S446" s="69"/>
      <c r="T446" s="69"/>
      <c r="U446" s="69"/>
      <c r="V446" s="69"/>
      <c r="W446" s="69"/>
      <c r="X446" s="69"/>
      <c r="Y446" s="70"/>
    </row>
    <row r="447" spans="1:25" x14ac:dyDescent="0.25">
      <c r="A447" s="20" t="s">
        <v>1863</v>
      </c>
      <c r="B447" s="28"/>
      <c r="C447" s="68" t="s">
        <v>1864</v>
      </c>
      <c r="D447" s="68"/>
      <c r="E447" s="69"/>
      <c r="F447" s="14"/>
      <c r="G447" s="69" t="s">
        <v>1924</v>
      </c>
      <c r="H447" s="69"/>
      <c r="I447" s="69"/>
      <c r="J447" s="69"/>
      <c r="K447" s="69"/>
      <c r="L447" s="69"/>
      <c r="M447" s="69"/>
      <c r="N447" s="69"/>
      <c r="O447" s="69"/>
      <c r="P447" s="69"/>
      <c r="Q447" s="69"/>
      <c r="R447" s="69"/>
      <c r="S447" s="69"/>
      <c r="T447" s="69"/>
      <c r="U447" s="69"/>
      <c r="V447" s="69"/>
      <c r="W447" s="69"/>
      <c r="X447" s="69"/>
      <c r="Y447" s="70"/>
    </row>
    <row r="448" spans="1:25" x14ac:dyDescent="0.25">
      <c r="A448" s="20" t="s">
        <v>1866</v>
      </c>
      <c r="B448" s="28"/>
      <c r="C448" s="68" t="s">
        <v>1865</v>
      </c>
      <c r="D448" s="68"/>
      <c r="E448" s="69"/>
      <c r="F448" s="14"/>
      <c r="G448" s="69" t="s">
        <v>1925</v>
      </c>
      <c r="H448" s="69"/>
      <c r="I448" s="69"/>
      <c r="J448" s="69"/>
      <c r="K448" s="69"/>
      <c r="L448" s="69"/>
      <c r="M448" s="69"/>
      <c r="N448" s="69"/>
      <c r="O448" s="69"/>
      <c r="P448" s="69"/>
      <c r="Q448" s="69"/>
      <c r="R448" s="69"/>
      <c r="S448" s="69"/>
      <c r="T448" s="69"/>
      <c r="U448" s="69"/>
      <c r="V448" s="69"/>
      <c r="W448" s="69"/>
      <c r="X448" s="69"/>
      <c r="Y448" s="70"/>
    </row>
    <row r="449" spans="1:25" x14ac:dyDescent="0.25">
      <c r="A449" s="20" t="s">
        <v>1867</v>
      </c>
      <c r="B449" s="28"/>
      <c r="C449" s="68" t="s">
        <v>1868</v>
      </c>
      <c r="D449" s="68"/>
      <c r="E449" s="69"/>
      <c r="F449" s="14"/>
      <c r="G449" s="69" t="s">
        <v>1932</v>
      </c>
      <c r="H449" s="69"/>
      <c r="I449" s="69"/>
      <c r="J449" s="69"/>
      <c r="K449" s="69"/>
      <c r="L449" s="69"/>
      <c r="M449" s="69"/>
      <c r="N449" s="69"/>
      <c r="O449" s="69"/>
      <c r="P449" s="69"/>
      <c r="Q449" s="69"/>
      <c r="R449" s="69"/>
      <c r="S449" s="69"/>
      <c r="T449" s="69"/>
      <c r="U449" s="69"/>
      <c r="V449" s="69"/>
      <c r="W449" s="69"/>
      <c r="X449" s="69"/>
      <c r="Y449" s="70"/>
    </row>
    <row r="450" spans="1:25" x14ac:dyDescent="0.25">
      <c r="A450" s="20" t="s">
        <v>1858</v>
      </c>
      <c r="B450" s="28"/>
      <c r="C450" s="68" t="s">
        <v>1853</v>
      </c>
      <c r="D450" s="68"/>
      <c r="E450" s="69"/>
      <c r="F450" s="14"/>
      <c r="G450" s="69" t="s">
        <v>1860</v>
      </c>
      <c r="H450" s="69"/>
      <c r="I450" s="69"/>
      <c r="J450" s="69"/>
      <c r="K450" s="69"/>
      <c r="L450" s="69"/>
      <c r="M450" s="69"/>
      <c r="N450" s="69"/>
      <c r="O450" s="69"/>
      <c r="P450" s="69"/>
      <c r="Q450" s="69"/>
      <c r="R450" s="69"/>
      <c r="S450" s="69"/>
      <c r="T450" s="69"/>
      <c r="U450" s="69"/>
      <c r="V450" s="69"/>
      <c r="W450" s="69"/>
      <c r="X450" s="69"/>
      <c r="Y450" s="70"/>
    </row>
    <row r="451" spans="1:25" x14ac:dyDescent="0.25">
      <c r="A451" s="20" t="s">
        <v>1871</v>
      </c>
      <c r="B451" s="28"/>
      <c r="C451" s="68" t="s">
        <v>1869</v>
      </c>
      <c r="D451" s="68"/>
      <c r="E451" s="69"/>
      <c r="F451" s="14"/>
      <c r="G451" s="69" t="s">
        <v>1826</v>
      </c>
      <c r="H451" s="69"/>
      <c r="I451" s="69"/>
      <c r="J451" s="69"/>
      <c r="K451" s="69"/>
      <c r="L451" s="69"/>
      <c r="M451" s="69"/>
      <c r="N451" s="69"/>
      <c r="O451" s="69"/>
      <c r="P451" s="69"/>
      <c r="Q451" s="69"/>
      <c r="R451" s="69"/>
      <c r="S451" s="69"/>
      <c r="T451" s="69"/>
      <c r="U451" s="69"/>
      <c r="V451" s="69"/>
      <c r="W451" s="69"/>
      <c r="X451" s="69"/>
      <c r="Y451" s="70"/>
    </row>
    <row r="452" spans="1:25" x14ac:dyDescent="0.25">
      <c r="A452" s="20" t="s">
        <v>1872</v>
      </c>
      <c r="B452" s="28"/>
      <c r="C452" s="68" t="s">
        <v>1870</v>
      </c>
      <c r="D452" s="68"/>
      <c r="E452" s="69"/>
      <c r="F452" s="14"/>
      <c r="G452" s="69" t="s">
        <v>1826</v>
      </c>
      <c r="H452" s="69"/>
      <c r="I452" s="69"/>
      <c r="J452" s="69"/>
      <c r="K452" s="69"/>
      <c r="L452" s="69"/>
      <c r="M452" s="69"/>
      <c r="N452" s="69"/>
      <c r="O452" s="69"/>
      <c r="P452" s="69"/>
      <c r="Q452" s="69"/>
      <c r="R452" s="69"/>
      <c r="S452" s="69"/>
      <c r="T452" s="69"/>
      <c r="U452" s="69"/>
      <c r="V452" s="69"/>
      <c r="W452" s="69"/>
      <c r="X452" s="69"/>
      <c r="Y452" s="70"/>
    </row>
    <row r="453" spans="1:25" x14ac:dyDescent="0.25">
      <c r="A453" s="20" t="s">
        <v>1874</v>
      </c>
      <c r="B453" s="28"/>
      <c r="C453" s="68" t="s">
        <v>1873</v>
      </c>
      <c r="D453" s="68"/>
      <c r="E453" s="69"/>
      <c r="F453" s="14"/>
      <c r="G453" s="69" t="s">
        <v>1826</v>
      </c>
      <c r="H453" s="69"/>
      <c r="I453" s="69"/>
      <c r="J453" s="69"/>
      <c r="K453" s="69"/>
      <c r="L453" s="69"/>
      <c r="M453" s="69"/>
      <c r="N453" s="69"/>
      <c r="O453" s="69"/>
      <c r="P453" s="69"/>
      <c r="Q453" s="69"/>
      <c r="R453" s="69"/>
      <c r="S453" s="69"/>
      <c r="T453" s="69"/>
      <c r="U453" s="69"/>
      <c r="V453" s="69"/>
      <c r="W453" s="69"/>
      <c r="X453" s="69"/>
      <c r="Y453" s="70"/>
    </row>
    <row r="454" spans="1:25" x14ac:dyDescent="0.25">
      <c r="A454" s="20" t="s">
        <v>1862</v>
      </c>
      <c r="B454" s="28"/>
      <c r="C454" s="68" t="s">
        <v>1844</v>
      </c>
      <c r="D454" s="68"/>
      <c r="E454" s="69"/>
      <c r="F454" s="14"/>
      <c r="G454" s="69" t="s">
        <v>1926</v>
      </c>
      <c r="H454" s="69"/>
      <c r="I454" s="69"/>
      <c r="J454" s="69"/>
      <c r="K454" s="69"/>
      <c r="L454" s="69"/>
      <c r="M454" s="69"/>
      <c r="N454" s="69"/>
      <c r="O454" s="69"/>
      <c r="P454" s="69"/>
      <c r="Q454" s="69"/>
      <c r="R454" s="69"/>
      <c r="S454" s="69"/>
      <c r="T454" s="69"/>
      <c r="U454" s="69"/>
      <c r="V454" s="69"/>
      <c r="W454" s="69"/>
      <c r="X454" s="69"/>
      <c r="Y454" s="70"/>
    </row>
    <row r="455" spans="1:25" x14ac:dyDescent="0.25">
      <c r="A455" s="20" t="s">
        <v>1922</v>
      </c>
      <c r="B455" s="28"/>
      <c r="C455" s="68" t="s">
        <v>1846</v>
      </c>
      <c r="D455" s="68"/>
      <c r="E455" s="69"/>
      <c r="F455" s="14"/>
      <c r="G455" s="69" t="s">
        <v>1926</v>
      </c>
      <c r="H455" s="69"/>
      <c r="I455" s="69"/>
      <c r="J455" s="69"/>
      <c r="K455" s="69"/>
      <c r="L455" s="69"/>
      <c r="M455" s="69"/>
      <c r="N455" s="69"/>
      <c r="O455" s="69"/>
      <c r="P455" s="69"/>
      <c r="Q455" s="69"/>
      <c r="R455" s="69"/>
      <c r="S455" s="69"/>
      <c r="T455" s="69"/>
      <c r="U455" s="69"/>
      <c r="V455" s="69"/>
      <c r="W455" s="69"/>
      <c r="X455" s="69"/>
      <c r="Y455" s="70"/>
    </row>
    <row r="456" spans="1:25" x14ac:dyDescent="0.25">
      <c r="A456" s="20" t="s">
        <v>1875</v>
      </c>
      <c r="B456" s="28"/>
      <c r="C456" s="68" t="s">
        <v>1876</v>
      </c>
      <c r="D456" s="68"/>
      <c r="E456" s="69"/>
      <c r="F456" s="14"/>
      <c r="G456" s="69" t="s">
        <v>1847</v>
      </c>
      <c r="H456" s="69"/>
      <c r="I456" s="69"/>
      <c r="J456" s="69"/>
      <c r="K456" s="69"/>
      <c r="L456" s="69"/>
      <c r="M456" s="69"/>
      <c r="N456" s="69"/>
      <c r="O456" s="69"/>
      <c r="P456" s="69"/>
      <c r="Q456" s="69"/>
      <c r="R456" s="69"/>
      <c r="S456" s="69"/>
      <c r="T456" s="69"/>
      <c r="U456" s="69"/>
      <c r="V456" s="69"/>
      <c r="W456" s="69"/>
      <c r="X456" s="69"/>
      <c r="Y456" s="70"/>
    </row>
    <row r="457" spans="1:25" x14ac:dyDescent="0.25">
      <c r="A457" s="20" t="s">
        <v>1877</v>
      </c>
      <c r="B457" s="28"/>
      <c r="C457" s="68" t="s">
        <v>1878</v>
      </c>
      <c r="D457" s="68"/>
      <c r="E457" s="69"/>
      <c r="F457" s="14"/>
      <c r="G457" s="69" t="s">
        <v>1847</v>
      </c>
      <c r="H457" s="69"/>
      <c r="I457" s="69"/>
      <c r="J457" s="69"/>
      <c r="K457" s="69"/>
      <c r="L457" s="69"/>
      <c r="M457" s="69"/>
      <c r="N457" s="69"/>
      <c r="O457" s="69"/>
      <c r="P457" s="69"/>
      <c r="Q457" s="69"/>
      <c r="R457" s="69"/>
      <c r="S457" s="69"/>
      <c r="T457" s="69"/>
      <c r="U457" s="69"/>
      <c r="V457" s="69"/>
      <c r="W457" s="69"/>
      <c r="X457" s="69"/>
      <c r="Y457" s="70"/>
    </row>
    <row r="458" spans="1:25" x14ac:dyDescent="0.25">
      <c r="A458" s="20" t="s">
        <v>1879</v>
      </c>
      <c r="B458" s="28"/>
      <c r="C458" s="68" t="s">
        <v>1880</v>
      </c>
      <c r="D458" s="68"/>
      <c r="E458" s="69"/>
      <c r="F458" s="14"/>
      <c r="G458" s="69" t="s">
        <v>1847</v>
      </c>
      <c r="H458" s="69"/>
      <c r="I458" s="69"/>
      <c r="J458" s="69"/>
      <c r="K458" s="69"/>
      <c r="L458" s="69"/>
      <c r="M458" s="69"/>
      <c r="N458" s="69"/>
      <c r="O458" s="69"/>
      <c r="P458" s="69"/>
      <c r="Q458" s="69"/>
      <c r="R458" s="69"/>
      <c r="S458" s="69"/>
      <c r="T458" s="69"/>
      <c r="U458" s="69"/>
      <c r="V458" s="69"/>
      <c r="W458" s="69"/>
      <c r="X458" s="69"/>
      <c r="Y458" s="70"/>
    </row>
    <row r="459" spans="1:25" x14ac:dyDescent="0.25">
      <c r="A459" s="20" t="s">
        <v>1881</v>
      </c>
      <c r="B459" s="28"/>
      <c r="C459" s="68" t="s">
        <v>1882</v>
      </c>
      <c r="D459" s="68"/>
      <c r="E459" s="69"/>
      <c r="F459" s="14"/>
      <c r="G459" s="69" t="s">
        <v>1847</v>
      </c>
      <c r="H459" s="69"/>
      <c r="I459" s="69"/>
      <c r="J459" s="69"/>
      <c r="K459" s="69"/>
      <c r="L459" s="69"/>
      <c r="M459" s="69"/>
      <c r="N459" s="69"/>
      <c r="O459" s="69"/>
      <c r="P459" s="69"/>
      <c r="Q459" s="69"/>
      <c r="R459" s="69"/>
      <c r="S459" s="69"/>
      <c r="T459" s="69"/>
      <c r="U459" s="69"/>
      <c r="V459" s="69"/>
      <c r="W459" s="69"/>
      <c r="X459" s="69"/>
      <c r="Y459" s="70"/>
    </row>
    <row r="460" spans="1:25" x14ac:dyDescent="0.25">
      <c r="A460" s="20" t="s">
        <v>1883</v>
      </c>
      <c r="B460" s="28"/>
      <c r="C460" s="68" t="s">
        <v>1884</v>
      </c>
      <c r="D460" s="68"/>
      <c r="E460" s="69"/>
      <c r="F460" s="14"/>
      <c r="G460" s="69" t="s">
        <v>1847</v>
      </c>
      <c r="H460" s="69"/>
      <c r="I460" s="69"/>
      <c r="J460" s="69"/>
      <c r="K460" s="69"/>
      <c r="L460" s="69"/>
      <c r="M460" s="69"/>
      <c r="N460" s="69"/>
      <c r="O460" s="69"/>
      <c r="P460" s="69"/>
      <c r="Q460" s="69"/>
      <c r="R460" s="69"/>
      <c r="S460" s="69"/>
      <c r="T460" s="69"/>
      <c r="U460" s="69"/>
      <c r="V460" s="69"/>
      <c r="W460" s="69"/>
      <c r="X460" s="69"/>
      <c r="Y460" s="70"/>
    </row>
    <row r="461" spans="1:25" x14ac:dyDescent="0.25">
      <c r="A461" s="20" t="s">
        <v>1885</v>
      </c>
      <c r="B461" s="28"/>
      <c r="C461" s="68" t="s">
        <v>1886</v>
      </c>
      <c r="D461" s="68"/>
      <c r="E461" s="69"/>
      <c r="F461" s="14"/>
      <c r="G461" s="69" t="s">
        <v>1847</v>
      </c>
      <c r="H461" s="69"/>
      <c r="I461" s="69"/>
      <c r="J461" s="69"/>
      <c r="K461" s="69"/>
      <c r="L461" s="69"/>
      <c r="M461" s="69"/>
      <c r="N461" s="69"/>
      <c r="O461" s="69"/>
      <c r="P461" s="69"/>
      <c r="Q461" s="69"/>
      <c r="R461" s="69"/>
      <c r="S461" s="69"/>
      <c r="T461" s="69"/>
      <c r="U461" s="69"/>
      <c r="V461" s="69"/>
      <c r="W461" s="69"/>
      <c r="X461" s="69"/>
      <c r="Y461" s="70"/>
    </row>
    <row r="462" spans="1:25" x14ac:dyDescent="0.25">
      <c r="A462" s="20" t="s">
        <v>1927</v>
      </c>
      <c r="B462" s="28"/>
      <c r="C462" s="68" t="s">
        <v>1887</v>
      </c>
      <c r="D462" s="68"/>
      <c r="E462" s="69"/>
      <c r="F462" s="14"/>
      <c r="G462" s="69" t="s">
        <v>1847</v>
      </c>
      <c r="H462" s="69"/>
      <c r="I462" s="69"/>
      <c r="J462" s="69"/>
      <c r="K462" s="69"/>
      <c r="L462" s="69"/>
      <c r="M462" s="69"/>
      <c r="N462" s="69"/>
      <c r="O462" s="69"/>
      <c r="P462" s="69"/>
      <c r="Q462" s="69"/>
      <c r="R462" s="69"/>
      <c r="S462" s="69"/>
      <c r="T462" s="69"/>
      <c r="U462" s="69"/>
      <c r="V462" s="69"/>
      <c r="W462" s="69"/>
      <c r="X462" s="69"/>
      <c r="Y462" s="70"/>
    </row>
    <row r="463" spans="1:25" x14ac:dyDescent="0.25">
      <c r="A463" s="20" t="s">
        <v>1889</v>
      </c>
      <c r="B463" s="28"/>
      <c r="C463" s="68" t="s">
        <v>1890</v>
      </c>
      <c r="D463" s="68"/>
      <c r="E463" s="69"/>
      <c r="F463" s="14"/>
      <c r="G463" s="69" t="s">
        <v>1847</v>
      </c>
      <c r="H463" s="69"/>
      <c r="I463" s="69"/>
      <c r="J463" s="69"/>
      <c r="K463" s="69"/>
      <c r="L463" s="69"/>
      <c r="M463" s="69"/>
      <c r="N463" s="69"/>
      <c r="O463" s="69"/>
      <c r="P463" s="69"/>
      <c r="Q463" s="69"/>
      <c r="R463" s="69"/>
      <c r="S463" s="69"/>
      <c r="T463" s="69"/>
      <c r="U463" s="69"/>
      <c r="V463" s="69"/>
      <c r="W463" s="69"/>
      <c r="X463" s="69"/>
      <c r="Y463" s="70"/>
    </row>
    <row r="464" spans="1:25" x14ac:dyDescent="0.25">
      <c r="A464" s="20" t="s">
        <v>1892</v>
      </c>
      <c r="B464" s="28"/>
      <c r="C464" s="68" t="s">
        <v>1891</v>
      </c>
      <c r="D464" s="68"/>
      <c r="E464" s="69"/>
      <c r="F464" s="14"/>
      <c r="G464" s="69" t="s">
        <v>1847</v>
      </c>
      <c r="H464" s="69"/>
      <c r="I464" s="69"/>
      <c r="J464" s="69"/>
      <c r="K464" s="69"/>
      <c r="L464" s="69"/>
      <c r="M464" s="69"/>
      <c r="N464" s="69"/>
      <c r="O464" s="69"/>
      <c r="P464" s="69"/>
      <c r="Q464" s="69"/>
      <c r="R464" s="69"/>
      <c r="S464" s="69"/>
      <c r="T464" s="69"/>
      <c r="U464" s="69"/>
      <c r="V464" s="69"/>
      <c r="W464" s="69"/>
      <c r="X464" s="69"/>
      <c r="Y464" s="70"/>
    </row>
    <row r="465" spans="1:25" x14ac:dyDescent="0.25">
      <c r="A465" s="20" t="s">
        <v>1893</v>
      </c>
      <c r="B465" s="28"/>
      <c r="C465" s="68" t="s">
        <v>1894</v>
      </c>
      <c r="D465" s="68"/>
      <c r="E465" s="69"/>
      <c r="F465" s="14"/>
      <c r="G465" s="69" t="s">
        <v>1847</v>
      </c>
      <c r="H465" s="69"/>
      <c r="I465" s="69"/>
      <c r="J465" s="69"/>
      <c r="K465" s="69"/>
      <c r="L465" s="69"/>
      <c r="M465" s="69"/>
      <c r="N465" s="69"/>
      <c r="O465" s="69"/>
      <c r="P465" s="69"/>
      <c r="Q465" s="69"/>
      <c r="R465" s="69"/>
      <c r="S465" s="69"/>
      <c r="T465" s="69"/>
      <c r="U465" s="69"/>
      <c r="V465" s="69"/>
      <c r="W465" s="69"/>
      <c r="X465" s="69"/>
      <c r="Y465" s="70"/>
    </row>
    <row r="466" spans="1:25" x14ac:dyDescent="0.25">
      <c r="A466" s="20" t="s">
        <v>1895</v>
      </c>
      <c r="B466" s="28"/>
      <c r="C466" s="68" t="s">
        <v>1896</v>
      </c>
      <c r="D466" s="68"/>
      <c r="E466" s="69"/>
      <c r="F466" s="14"/>
      <c r="G466" s="69" t="s">
        <v>1847</v>
      </c>
      <c r="H466" s="69"/>
      <c r="I466" s="69"/>
      <c r="J466" s="69"/>
      <c r="K466" s="69"/>
      <c r="L466" s="69"/>
      <c r="M466" s="69"/>
      <c r="N466" s="69"/>
      <c r="O466" s="69"/>
      <c r="P466" s="69"/>
      <c r="Q466" s="69"/>
      <c r="R466" s="69"/>
      <c r="S466" s="69"/>
      <c r="T466" s="69"/>
      <c r="U466" s="69"/>
      <c r="V466" s="69"/>
      <c r="W466" s="69"/>
      <c r="X466" s="69"/>
      <c r="Y466" s="70"/>
    </row>
    <row r="467" spans="1:25" x14ac:dyDescent="0.25">
      <c r="A467" s="20" t="s">
        <v>1899</v>
      </c>
      <c r="B467" s="28"/>
      <c r="C467" s="68" t="s">
        <v>1897</v>
      </c>
      <c r="D467" s="68"/>
      <c r="E467" s="69"/>
      <c r="F467" s="14"/>
      <c r="G467" s="69" t="s">
        <v>1847</v>
      </c>
      <c r="H467" s="69"/>
      <c r="I467" s="69"/>
      <c r="J467" s="69"/>
      <c r="K467" s="69"/>
      <c r="L467" s="69"/>
      <c r="M467" s="69"/>
      <c r="N467" s="69"/>
      <c r="O467" s="69"/>
      <c r="P467" s="69"/>
      <c r="Q467" s="69"/>
      <c r="R467" s="69"/>
      <c r="S467" s="69"/>
      <c r="T467" s="69"/>
      <c r="U467" s="69"/>
      <c r="V467" s="69"/>
      <c r="W467" s="69"/>
      <c r="X467" s="69"/>
      <c r="Y467" s="70"/>
    </row>
    <row r="468" spans="1:25" x14ac:dyDescent="0.25">
      <c r="A468" s="20" t="s">
        <v>1900</v>
      </c>
      <c r="B468" s="28"/>
      <c r="C468" s="68" t="s">
        <v>1898</v>
      </c>
      <c r="D468" s="68"/>
      <c r="E468" s="69"/>
      <c r="F468" s="14"/>
      <c r="G468" s="69" t="s">
        <v>1847</v>
      </c>
      <c r="H468" s="69"/>
      <c r="I468" s="69"/>
      <c r="J468" s="69"/>
      <c r="K468" s="69"/>
      <c r="L468" s="69"/>
      <c r="M468" s="69"/>
      <c r="N468" s="69"/>
      <c r="O468" s="69"/>
      <c r="P468" s="69"/>
      <c r="Q468" s="69"/>
      <c r="R468" s="69"/>
      <c r="S468" s="69"/>
      <c r="T468" s="69"/>
      <c r="U468" s="69"/>
      <c r="V468" s="69"/>
      <c r="W468" s="69"/>
      <c r="X468" s="69"/>
      <c r="Y468" s="70"/>
    </row>
    <row r="469" spans="1:25" x14ac:dyDescent="0.25">
      <c r="A469" s="20" t="s">
        <v>1901</v>
      </c>
      <c r="B469" s="28"/>
      <c r="C469" s="68" t="s">
        <v>1902</v>
      </c>
      <c r="D469" s="68"/>
      <c r="E469" s="69"/>
      <c r="F469" s="14"/>
      <c r="G469" s="69" t="s">
        <v>1847</v>
      </c>
      <c r="H469" s="69"/>
      <c r="I469" s="69"/>
      <c r="J469" s="69"/>
      <c r="K469" s="69"/>
      <c r="L469" s="69"/>
      <c r="M469" s="69"/>
      <c r="N469" s="69"/>
      <c r="O469" s="69"/>
      <c r="P469" s="69"/>
      <c r="Q469" s="69"/>
      <c r="R469" s="69"/>
      <c r="S469" s="69"/>
      <c r="T469" s="69"/>
      <c r="U469" s="69"/>
      <c r="V469" s="69"/>
      <c r="W469" s="69"/>
      <c r="X469" s="69"/>
      <c r="Y469" s="70"/>
    </row>
    <row r="470" spans="1:25" x14ac:dyDescent="0.25">
      <c r="A470" s="20" t="s">
        <v>1903</v>
      </c>
      <c r="B470" s="28"/>
      <c r="C470" s="68" t="s">
        <v>1904</v>
      </c>
      <c r="D470" s="68"/>
      <c r="E470" s="69"/>
      <c r="F470" s="14"/>
      <c r="G470" s="69" t="s">
        <v>1847</v>
      </c>
      <c r="H470" s="69"/>
      <c r="I470" s="69"/>
      <c r="J470" s="69"/>
      <c r="K470" s="69"/>
      <c r="L470" s="69"/>
      <c r="M470" s="69"/>
      <c r="N470" s="69"/>
      <c r="O470" s="69"/>
      <c r="P470" s="69"/>
      <c r="Q470" s="69"/>
      <c r="R470" s="69"/>
      <c r="S470" s="69"/>
      <c r="T470" s="69"/>
      <c r="U470" s="69"/>
      <c r="V470" s="69"/>
      <c r="W470" s="69"/>
      <c r="X470" s="69"/>
      <c r="Y470" s="70"/>
    </row>
    <row r="471" spans="1:25" x14ac:dyDescent="0.25">
      <c r="A471" s="20" t="s">
        <v>1928</v>
      </c>
      <c r="B471" s="28"/>
      <c r="C471" s="68" t="s">
        <v>1905</v>
      </c>
      <c r="D471" s="68"/>
      <c r="E471" s="69"/>
      <c r="F471" s="14"/>
      <c r="G471" s="69" t="s">
        <v>1847</v>
      </c>
      <c r="H471" s="69"/>
      <c r="I471" s="69"/>
      <c r="J471" s="69"/>
      <c r="K471" s="69"/>
      <c r="L471" s="69"/>
      <c r="M471" s="69"/>
      <c r="N471" s="69"/>
      <c r="O471" s="69"/>
      <c r="P471" s="69"/>
      <c r="Q471" s="69"/>
      <c r="R471" s="69"/>
      <c r="S471" s="69"/>
      <c r="T471" s="69"/>
      <c r="U471" s="69"/>
      <c r="V471" s="69"/>
      <c r="W471" s="69"/>
      <c r="X471" s="69"/>
      <c r="Y471" s="70"/>
    </row>
    <row r="472" spans="1:25" x14ac:dyDescent="0.25">
      <c r="A472" s="20" t="s">
        <v>1912</v>
      </c>
      <c r="B472" s="28"/>
      <c r="C472" s="68" t="s">
        <v>1906</v>
      </c>
      <c r="D472" s="68"/>
      <c r="E472" s="69"/>
      <c r="F472" s="14"/>
      <c r="G472" s="69" t="s">
        <v>1847</v>
      </c>
      <c r="H472" s="69"/>
      <c r="I472" s="69"/>
      <c r="J472" s="69"/>
      <c r="K472" s="69"/>
      <c r="L472" s="69"/>
      <c r="M472" s="69"/>
      <c r="N472" s="69"/>
      <c r="O472" s="69"/>
      <c r="P472" s="69"/>
      <c r="Q472" s="69"/>
      <c r="R472" s="69"/>
      <c r="S472" s="69"/>
      <c r="T472" s="69"/>
      <c r="U472" s="69"/>
      <c r="V472" s="69"/>
      <c r="W472" s="69"/>
      <c r="X472" s="69"/>
      <c r="Y472" s="70"/>
    </row>
    <row r="473" spans="1:25" x14ac:dyDescent="0.25">
      <c r="A473" s="20" t="s">
        <v>1913</v>
      </c>
      <c r="B473" s="28"/>
      <c r="C473" s="68" t="s">
        <v>1907</v>
      </c>
      <c r="D473" s="68"/>
      <c r="E473" s="69"/>
      <c r="F473" s="14"/>
      <c r="G473" s="69" t="s">
        <v>1847</v>
      </c>
      <c r="H473" s="69"/>
      <c r="I473" s="69"/>
      <c r="J473" s="69"/>
      <c r="K473" s="69"/>
      <c r="L473" s="69"/>
      <c r="M473" s="69"/>
      <c r="N473" s="69"/>
      <c r="O473" s="69"/>
      <c r="P473" s="69"/>
      <c r="Q473" s="69"/>
      <c r="R473" s="69"/>
      <c r="S473" s="69"/>
      <c r="T473" s="69"/>
      <c r="U473" s="69"/>
      <c r="V473" s="69"/>
      <c r="W473" s="69"/>
      <c r="X473" s="69"/>
      <c r="Y473" s="70"/>
    </row>
    <row r="474" spans="1:25" x14ac:dyDescent="0.25">
      <c r="A474" s="20" t="s">
        <v>1914</v>
      </c>
      <c r="B474" s="28"/>
      <c r="C474" s="68" t="s">
        <v>1908</v>
      </c>
      <c r="D474" s="68"/>
      <c r="E474" s="69"/>
      <c r="F474" s="14"/>
      <c r="G474" s="69" t="s">
        <v>1847</v>
      </c>
      <c r="H474" s="69"/>
      <c r="I474" s="69"/>
      <c r="J474" s="69"/>
      <c r="K474" s="69"/>
      <c r="L474" s="69"/>
      <c r="M474" s="69"/>
      <c r="N474" s="69"/>
      <c r="O474" s="69"/>
      <c r="P474" s="69"/>
      <c r="Q474" s="69"/>
      <c r="R474" s="69"/>
      <c r="S474" s="69"/>
      <c r="T474" s="69"/>
      <c r="U474" s="69"/>
      <c r="V474" s="69"/>
      <c r="W474" s="69"/>
      <c r="X474" s="69"/>
      <c r="Y474" s="70"/>
    </row>
    <row r="475" spans="1:25" x14ac:dyDescent="0.25">
      <c r="A475" s="20" t="s">
        <v>1915</v>
      </c>
      <c r="B475" s="28"/>
      <c r="C475" s="68" t="s">
        <v>1909</v>
      </c>
      <c r="D475" s="68"/>
      <c r="E475" s="69"/>
      <c r="F475" s="14"/>
      <c r="G475" s="69" t="s">
        <v>1847</v>
      </c>
      <c r="H475" s="69"/>
      <c r="I475" s="69"/>
      <c r="J475" s="69"/>
      <c r="K475" s="69"/>
      <c r="L475" s="69"/>
      <c r="M475" s="69"/>
      <c r="N475" s="69"/>
      <c r="O475" s="69"/>
      <c r="P475" s="69"/>
      <c r="Q475" s="69"/>
      <c r="R475" s="69"/>
      <c r="S475" s="69"/>
      <c r="T475" s="69"/>
      <c r="U475" s="69"/>
      <c r="V475" s="69"/>
      <c r="W475" s="69"/>
      <c r="X475" s="69"/>
      <c r="Y475" s="70"/>
    </row>
    <row r="476" spans="1:25" x14ac:dyDescent="0.25">
      <c r="A476" s="20" t="s">
        <v>1916</v>
      </c>
      <c r="B476" s="28"/>
      <c r="C476" s="68" t="s">
        <v>1910</v>
      </c>
      <c r="D476" s="68"/>
      <c r="E476" s="69"/>
      <c r="F476" s="14"/>
      <c r="G476" s="69" t="s">
        <v>1847</v>
      </c>
      <c r="H476" s="69"/>
      <c r="I476" s="69"/>
      <c r="J476" s="69"/>
      <c r="K476" s="69"/>
      <c r="L476" s="69"/>
      <c r="M476" s="69"/>
      <c r="N476" s="69"/>
      <c r="O476" s="69"/>
      <c r="P476" s="69"/>
      <c r="Q476" s="69"/>
      <c r="R476" s="69"/>
      <c r="S476" s="69"/>
      <c r="T476" s="69"/>
      <c r="U476" s="69"/>
      <c r="V476" s="69"/>
      <c r="W476" s="69"/>
      <c r="X476" s="69"/>
      <c r="Y476" s="70"/>
    </row>
    <row r="477" spans="1:25" x14ac:dyDescent="0.25">
      <c r="A477" s="20" t="s">
        <v>1918</v>
      </c>
      <c r="B477" s="28"/>
      <c r="C477" s="68" t="s">
        <v>1917</v>
      </c>
      <c r="D477" s="68"/>
      <c r="E477" s="69"/>
      <c r="F477" s="14"/>
      <c r="G477" s="69" t="s">
        <v>1847</v>
      </c>
      <c r="H477" s="69"/>
      <c r="I477" s="69"/>
      <c r="J477" s="69"/>
      <c r="K477" s="69"/>
      <c r="L477" s="69"/>
      <c r="M477" s="69"/>
      <c r="N477" s="69"/>
      <c r="O477" s="69"/>
      <c r="P477" s="69"/>
      <c r="Q477" s="69"/>
      <c r="R477" s="69"/>
      <c r="S477" s="69"/>
      <c r="T477" s="69"/>
      <c r="U477" s="69"/>
      <c r="V477" s="69"/>
      <c r="W477" s="69"/>
      <c r="X477" s="69"/>
      <c r="Y477" s="70"/>
    </row>
    <row r="478" spans="1:25" x14ac:dyDescent="0.25">
      <c r="A478" s="20" t="s">
        <v>1919</v>
      </c>
      <c r="B478" s="28"/>
      <c r="C478" s="68" t="s">
        <v>1920</v>
      </c>
      <c r="D478" s="68"/>
      <c r="E478" s="69"/>
      <c r="F478" s="14"/>
      <c r="G478" s="69" t="s">
        <v>1847</v>
      </c>
      <c r="H478" s="69"/>
      <c r="I478" s="69"/>
      <c r="J478" s="69"/>
      <c r="K478" s="69"/>
      <c r="L478" s="69"/>
      <c r="M478" s="69"/>
      <c r="N478" s="69"/>
      <c r="O478" s="69"/>
      <c r="P478" s="69"/>
      <c r="Q478" s="69"/>
      <c r="R478" s="69"/>
      <c r="S478" s="69"/>
      <c r="T478" s="69"/>
      <c r="U478" s="69"/>
      <c r="V478" s="69"/>
      <c r="W478" s="69"/>
      <c r="X478" s="69"/>
      <c r="Y478" s="70"/>
    </row>
    <row r="479" spans="1:25" x14ac:dyDescent="0.25">
      <c r="B479" s="28"/>
      <c r="C479" s="68"/>
      <c r="D479" s="68"/>
      <c r="E479" s="69"/>
      <c r="F479" s="14"/>
      <c r="G479" s="69"/>
      <c r="H479" s="69"/>
      <c r="I479" s="69"/>
      <c r="J479" s="69"/>
      <c r="K479" s="69"/>
      <c r="L479" s="69"/>
      <c r="M479" s="69"/>
      <c r="N479" s="69"/>
      <c r="O479" s="69"/>
      <c r="P479" s="69"/>
      <c r="Q479" s="69"/>
      <c r="R479" s="69"/>
      <c r="S479" s="69"/>
      <c r="T479" s="69"/>
      <c r="U479" s="69"/>
      <c r="V479" s="69"/>
      <c r="W479" s="69"/>
      <c r="X479" s="69"/>
      <c r="Y479" s="70"/>
    </row>
    <row r="480" spans="1:25" x14ac:dyDescent="0.25">
      <c r="A480" s="14" t="s">
        <v>1205</v>
      </c>
      <c r="B480" s="28"/>
      <c r="C480" s="68"/>
      <c r="D480" s="68"/>
      <c r="E480" s="69"/>
      <c r="F480" s="14"/>
      <c r="G480" s="69"/>
      <c r="H480" s="69"/>
      <c r="I480" s="69"/>
      <c r="J480" s="69"/>
      <c r="K480" s="69"/>
      <c r="L480" s="69"/>
      <c r="M480" s="69"/>
      <c r="N480" s="69"/>
      <c r="O480" s="69"/>
      <c r="P480" s="69"/>
      <c r="Q480" s="69"/>
      <c r="R480" s="69"/>
      <c r="S480" s="69"/>
      <c r="T480" s="69"/>
      <c r="U480" s="69"/>
      <c r="V480" s="69"/>
      <c r="W480" s="69"/>
      <c r="X480" s="69"/>
      <c r="Y480" s="70"/>
    </row>
    <row r="481" spans="1:25" x14ac:dyDescent="0.25">
      <c r="B481" s="28"/>
      <c r="C481" s="68"/>
      <c r="D481" s="68"/>
      <c r="E481" s="69"/>
      <c r="F481" s="14"/>
      <c r="G481" s="69"/>
      <c r="H481" s="69"/>
      <c r="I481" s="69"/>
      <c r="J481" s="69"/>
      <c r="K481" s="69"/>
      <c r="L481" s="69"/>
      <c r="M481" s="69"/>
      <c r="N481" s="69"/>
      <c r="O481" s="69"/>
      <c r="P481" s="69"/>
      <c r="Q481" s="69"/>
      <c r="R481" s="69"/>
      <c r="S481" s="69"/>
      <c r="T481" s="69"/>
      <c r="U481" s="69"/>
      <c r="V481" s="69"/>
      <c r="W481" s="69"/>
      <c r="X481" s="69"/>
      <c r="Y481" s="70"/>
    </row>
    <row r="482" spans="1:25" ht="15.6" x14ac:dyDescent="0.3">
      <c r="A482" s="75" t="s">
        <v>1855</v>
      </c>
      <c r="B482" s="28"/>
      <c r="C482" s="68"/>
      <c r="D482" s="68"/>
      <c r="E482" s="69"/>
      <c r="F482" s="69"/>
      <c r="G482" s="69"/>
      <c r="H482" s="69"/>
      <c r="I482" s="69"/>
      <c r="J482" s="69"/>
      <c r="K482" s="69"/>
      <c r="L482" s="69"/>
      <c r="M482" s="69"/>
      <c r="N482" s="69"/>
      <c r="O482" s="69"/>
      <c r="P482" s="69"/>
      <c r="Q482" s="69"/>
      <c r="R482" s="69"/>
      <c r="S482" s="69"/>
      <c r="T482" s="69"/>
      <c r="U482" s="69"/>
      <c r="V482" s="69"/>
      <c r="W482" s="69"/>
      <c r="X482" s="69"/>
      <c r="Y482" s="70"/>
    </row>
    <row r="483" spans="1:25" ht="53.4" x14ac:dyDescent="0.3">
      <c r="A483" s="76" t="s">
        <v>33</v>
      </c>
      <c r="B483" s="71"/>
      <c r="C483" s="77" t="s">
        <v>567</v>
      </c>
      <c r="D483" s="78"/>
      <c r="E483" s="155" t="s">
        <v>517</v>
      </c>
      <c r="F483" s="79"/>
      <c r="G483" s="80" t="s">
        <v>568</v>
      </c>
      <c r="H483" s="69"/>
      <c r="I483" s="69"/>
      <c r="J483" s="69"/>
      <c r="K483" s="69"/>
      <c r="L483" s="69"/>
      <c r="M483" s="69"/>
      <c r="N483" s="69"/>
      <c r="O483" s="69"/>
      <c r="P483" s="69"/>
      <c r="Q483" s="69"/>
      <c r="R483" s="69"/>
      <c r="S483" s="69"/>
      <c r="T483" s="69"/>
      <c r="U483" s="69"/>
      <c r="V483" s="69"/>
      <c r="W483" s="69"/>
      <c r="X483" s="69"/>
      <c r="Y483" s="70"/>
    </row>
    <row r="484" spans="1:25" x14ac:dyDescent="0.25">
      <c r="A484" s="20" t="s">
        <v>1796</v>
      </c>
      <c r="B484" s="28"/>
      <c r="C484" s="68" t="s">
        <v>1800</v>
      </c>
      <c r="D484" s="68"/>
      <c r="E484" s="69">
        <v>0</v>
      </c>
      <c r="F484" s="14" t="s">
        <v>572</v>
      </c>
      <c r="G484" s="69" t="s">
        <v>822</v>
      </c>
      <c r="H484" s="69"/>
      <c r="I484" s="69"/>
      <c r="J484" s="69"/>
      <c r="K484" s="69"/>
      <c r="L484" s="69"/>
      <c r="M484" s="69"/>
      <c r="N484" s="69"/>
      <c r="O484" s="69"/>
      <c r="P484" s="69"/>
      <c r="Q484" s="69"/>
      <c r="R484" s="69"/>
      <c r="S484" s="69"/>
      <c r="T484" s="69"/>
      <c r="U484" s="69"/>
      <c r="V484" s="69"/>
      <c r="W484" s="69"/>
      <c r="X484" s="69"/>
      <c r="Y484" s="70"/>
    </row>
    <row r="485" spans="1:25" x14ac:dyDescent="0.25">
      <c r="A485" s="20" t="s">
        <v>91</v>
      </c>
      <c r="B485" s="28"/>
      <c r="C485" s="68" t="s">
        <v>92</v>
      </c>
      <c r="D485" s="68"/>
      <c r="E485" s="69">
        <v>0</v>
      </c>
      <c r="F485" s="14" t="s">
        <v>572</v>
      </c>
      <c r="G485" s="69" t="s">
        <v>822</v>
      </c>
      <c r="H485" s="69"/>
      <c r="I485" s="69"/>
      <c r="J485" s="69"/>
      <c r="K485" s="69"/>
      <c r="L485" s="69"/>
      <c r="M485" s="69"/>
      <c r="N485" s="69"/>
      <c r="O485" s="69"/>
      <c r="P485" s="69"/>
      <c r="Q485" s="69"/>
      <c r="R485" s="69"/>
      <c r="S485" s="69"/>
      <c r="T485" s="69"/>
      <c r="U485" s="69"/>
      <c r="V485" s="69"/>
      <c r="W485" s="69"/>
      <c r="X485" s="69"/>
      <c r="Y485" s="70"/>
    </row>
    <row r="486" spans="1:25" x14ac:dyDescent="0.25">
      <c r="A486" s="20" t="s">
        <v>91</v>
      </c>
      <c r="B486" s="28"/>
      <c r="C486" s="68" t="s">
        <v>92</v>
      </c>
      <c r="D486" s="68"/>
      <c r="E486" s="69">
        <v>0</v>
      </c>
      <c r="F486" s="14" t="s">
        <v>572</v>
      </c>
      <c r="G486" s="69" t="s">
        <v>1856</v>
      </c>
      <c r="H486" s="69"/>
      <c r="I486" s="69"/>
      <c r="J486" s="69"/>
      <c r="K486" s="69"/>
      <c r="L486" s="69"/>
      <c r="M486" s="69"/>
      <c r="N486" s="69"/>
      <c r="O486" s="69"/>
      <c r="P486" s="69"/>
      <c r="Q486" s="69"/>
      <c r="R486" s="69"/>
      <c r="S486" s="69"/>
      <c r="T486" s="69"/>
      <c r="U486" s="69"/>
      <c r="V486" s="69"/>
      <c r="W486" s="69"/>
      <c r="X486" s="69"/>
      <c r="Y486" s="70"/>
    </row>
    <row r="487" spans="1:25" x14ac:dyDescent="0.25">
      <c r="A487" s="20" t="s">
        <v>145</v>
      </c>
      <c r="B487" s="28"/>
      <c r="C487" s="68" t="s">
        <v>851</v>
      </c>
      <c r="D487" s="68"/>
      <c r="E487" s="69">
        <v>3.0000000000000001E-3</v>
      </c>
      <c r="F487" s="14" t="s">
        <v>571</v>
      </c>
      <c r="G487" s="69" t="s">
        <v>1840</v>
      </c>
      <c r="H487" s="69"/>
      <c r="I487" s="69"/>
      <c r="J487" s="69"/>
      <c r="K487" s="69"/>
      <c r="L487" s="69"/>
      <c r="M487" s="69"/>
      <c r="N487" s="69"/>
      <c r="O487" s="69"/>
      <c r="P487" s="69"/>
      <c r="Q487" s="69"/>
      <c r="R487" s="69"/>
      <c r="S487" s="69"/>
      <c r="T487" s="69"/>
      <c r="U487" s="69"/>
      <c r="V487" s="69"/>
      <c r="W487" s="69"/>
      <c r="X487" s="69"/>
      <c r="Y487" s="70"/>
    </row>
    <row r="488" spans="1:25" x14ac:dyDescent="0.25">
      <c r="A488" s="20" t="s">
        <v>91</v>
      </c>
      <c r="B488" s="28"/>
      <c r="C488" s="68" t="s">
        <v>92</v>
      </c>
      <c r="D488" s="68"/>
      <c r="E488" s="69">
        <v>3.0000000000000001E-3</v>
      </c>
      <c r="F488" s="14" t="s">
        <v>571</v>
      </c>
      <c r="G488" s="69" t="s">
        <v>844</v>
      </c>
      <c r="H488" s="69"/>
      <c r="I488" s="69"/>
      <c r="J488" s="69"/>
      <c r="K488" s="69"/>
      <c r="L488" s="69"/>
      <c r="M488" s="69"/>
      <c r="N488" s="69"/>
      <c r="O488" s="69"/>
      <c r="P488" s="69"/>
      <c r="Q488" s="69"/>
      <c r="R488" s="69"/>
      <c r="S488" s="69"/>
      <c r="T488" s="69"/>
      <c r="U488" s="69"/>
      <c r="V488" s="69"/>
      <c r="W488" s="69"/>
      <c r="X488" s="69"/>
      <c r="Y488" s="70"/>
    </row>
    <row r="489" spans="1:25" x14ac:dyDescent="0.25">
      <c r="A489" s="20" t="s">
        <v>260</v>
      </c>
      <c r="B489" s="28"/>
      <c r="C489" s="68" t="s">
        <v>261</v>
      </c>
      <c r="D489" s="68"/>
      <c r="E489" s="69">
        <v>3.0000000000000001E-3</v>
      </c>
      <c r="F489" s="14" t="s">
        <v>571</v>
      </c>
      <c r="G489" s="69" t="s">
        <v>844</v>
      </c>
      <c r="H489" s="69"/>
      <c r="I489" s="69"/>
      <c r="J489" s="69"/>
      <c r="K489" s="69"/>
      <c r="L489" s="69"/>
      <c r="M489" s="69"/>
      <c r="N489" s="69"/>
      <c r="O489" s="69"/>
      <c r="P489" s="69"/>
      <c r="Q489" s="69"/>
      <c r="R489" s="69"/>
      <c r="S489" s="69"/>
      <c r="T489" s="69"/>
      <c r="U489" s="69"/>
      <c r="V489" s="69"/>
      <c r="W489" s="69"/>
      <c r="X489" s="69"/>
      <c r="Y489" s="70"/>
    </row>
    <row r="490" spans="1:25" x14ac:dyDescent="0.25">
      <c r="A490" s="20" t="s">
        <v>401</v>
      </c>
      <c r="B490" s="28"/>
      <c r="C490" s="68" t="s">
        <v>402</v>
      </c>
      <c r="D490" s="68"/>
      <c r="E490" s="69">
        <v>3.0000000000000001E-3</v>
      </c>
      <c r="F490" s="14" t="s">
        <v>571</v>
      </c>
      <c r="G490" s="69" t="s">
        <v>844</v>
      </c>
      <c r="H490" s="69"/>
      <c r="I490" s="69"/>
      <c r="J490" s="69"/>
      <c r="K490" s="69"/>
      <c r="L490" s="69"/>
      <c r="M490" s="69"/>
      <c r="N490" s="69"/>
      <c r="O490" s="69"/>
      <c r="P490" s="69"/>
      <c r="Q490" s="69"/>
      <c r="R490" s="69"/>
      <c r="S490" s="69"/>
      <c r="T490" s="69"/>
      <c r="U490" s="69"/>
      <c r="V490" s="69"/>
      <c r="W490" s="69"/>
      <c r="X490" s="69"/>
      <c r="Y490" s="70"/>
    </row>
    <row r="491" spans="1:25" x14ac:dyDescent="0.25">
      <c r="A491" s="20" t="s">
        <v>602</v>
      </c>
      <c r="B491" s="28"/>
      <c r="C491" s="68" t="s">
        <v>603</v>
      </c>
      <c r="D491" s="68"/>
      <c r="E491" s="69">
        <v>3.0000000000000001E-3</v>
      </c>
      <c r="F491" s="14" t="s">
        <v>571</v>
      </c>
      <c r="G491" s="69" t="s">
        <v>844</v>
      </c>
      <c r="H491" s="69"/>
      <c r="I491" s="69"/>
      <c r="J491" s="69"/>
      <c r="K491" s="69"/>
      <c r="L491" s="69"/>
      <c r="M491" s="69"/>
      <c r="N491" s="69"/>
      <c r="O491" s="69"/>
      <c r="P491" s="69"/>
      <c r="Q491" s="69"/>
      <c r="R491" s="69"/>
      <c r="S491" s="69"/>
      <c r="T491" s="69"/>
      <c r="U491" s="69"/>
      <c r="V491" s="69"/>
      <c r="W491" s="69"/>
      <c r="X491" s="69"/>
      <c r="Y491" s="70"/>
    </row>
    <row r="492" spans="1:25" x14ac:dyDescent="0.25">
      <c r="A492" s="20" t="s">
        <v>606</v>
      </c>
      <c r="B492" s="28"/>
      <c r="C492" s="68" t="s">
        <v>607</v>
      </c>
      <c r="D492" s="68"/>
      <c r="E492" s="69">
        <v>3.0000000000000001E-3</v>
      </c>
      <c r="F492" s="14" t="s">
        <v>571</v>
      </c>
      <c r="G492" s="69" t="s">
        <v>844</v>
      </c>
      <c r="H492" s="69"/>
      <c r="I492" s="69"/>
      <c r="J492" s="69"/>
      <c r="K492" s="69"/>
      <c r="L492" s="69"/>
      <c r="M492" s="69"/>
      <c r="N492" s="69"/>
      <c r="O492" s="69"/>
      <c r="P492" s="69"/>
      <c r="Q492" s="69"/>
      <c r="R492" s="69"/>
      <c r="S492" s="69"/>
      <c r="T492" s="69"/>
      <c r="U492" s="69"/>
      <c r="V492" s="69"/>
      <c r="W492" s="69"/>
      <c r="X492" s="69"/>
      <c r="Y492" s="70"/>
    </row>
    <row r="493" spans="1:25" x14ac:dyDescent="0.25">
      <c r="A493" s="20" t="s">
        <v>278</v>
      </c>
      <c r="B493" s="28"/>
      <c r="C493" s="68" t="s">
        <v>279</v>
      </c>
      <c r="D493" s="68"/>
      <c r="E493" s="69">
        <v>1.0999999999999999E-2</v>
      </c>
      <c r="F493" s="14" t="s">
        <v>571</v>
      </c>
      <c r="G493" s="69" t="s">
        <v>836</v>
      </c>
      <c r="H493" s="69"/>
      <c r="I493" s="69"/>
      <c r="J493" s="69"/>
      <c r="K493" s="69"/>
      <c r="L493" s="69"/>
      <c r="M493" s="69"/>
      <c r="N493" s="69"/>
      <c r="O493" s="69"/>
      <c r="P493" s="69"/>
      <c r="Q493" s="69"/>
      <c r="R493" s="69"/>
      <c r="S493" s="69"/>
      <c r="T493" s="69"/>
      <c r="U493" s="69"/>
      <c r="V493" s="69"/>
      <c r="W493" s="69"/>
      <c r="X493" s="69"/>
      <c r="Y493" s="70"/>
    </row>
    <row r="494" spans="1:25" x14ac:dyDescent="0.25">
      <c r="B494" s="28"/>
      <c r="C494" s="68"/>
      <c r="D494" s="68"/>
      <c r="E494" s="69"/>
      <c r="F494" s="14"/>
      <c r="G494" s="69"/>
      <c r="H494" s="69"/>
      <c r="I494" s="69"/>
      <c r="J494" s="69"/>
      <c r="K494" s="69"/>
      <c r="L494" s="69"/>
      <c r="M494" s="69"/>
      <c r="N494" s="69"/>
      <c r="O494" s="69"/>
      <c r="P494" s="69"/>
      <c r="Q494" s="69"/>
      <c r="R494" s="69"/>
      <c r="S494" s="69"/>
      <c r="T494" s="69"/>
      <c r="U494" s="69"/>
      <c r="V494" s="69"/>
      <c r="W494" s="69"/>
      <c r="X494" s="69"/>
      <c r="Y494" s="70"/>
    </row>
    <row r="495" spans="1:25" x14ac:dyDescent="0.25">
      <c r="A495" s="20" t="s">
        <v>1859</v>
      </c>
      <c r="B495" s="28"/>
      <c r="C495" s="68" t="s">
        <v>1809</v>
      </c>
      <c r="D495" s="68"/>
      <c r="E495" s="69"/>
      <c r="F495" s="14"/>
      <c r="G495" s="69" t="s">
        <v>1860</v>
      </c>
      <c r="H495" s="69"/>
      <c r="I495" s="69"/>
      <c r="J495" s="69"/>
      <c r="K495" s="69"/>
      <c r="L495" s="69"/>
      <c r="M495" s="69"/>
      <c r="N495" s="69"/>
      <c r="O495" s="69"/>
      <c r="P495" s="69"/>
      <c r="Q495" s="69"/>
      <c r="R495" s="69"/>
      <c r="S495" s="69"/>
      <c r="T495" s="69"/>
      <c r="U495" s="69"/>
      <c r="V495" s="69"/>
      <c r="W495" s="69"/>
      <c r="X495" s="69"/>
      <c r="Y495" s="70"/>
    </row>
    <row r="496" spans="1:25" x14ac:dyDescent="0.25">
      <c r="A496" s="20" t="s">
        <v>1857</v>
      </c>
      <c r="B496" s="28"/>
      <c r="C496" s="68" t="s">
        <v>1851</v>
      </c>
      <c r="D496" s="68"/>
      <c r="E496" s="69"/>
      <c r="F496" s="14"/>
      <c r="G496" s="69" t="s">
        <v>1826</v>
      </c>
      <c r="H496" s="69"/>
      <c r="I496" s="69"/>
      <c r="J496" s="69"/>
      <c r="K496" s="69"/>
      <c r="L496" s="69"/>
      <c r="M496" s="69"/>
      <c r="N496" s="69"/>
      <c r="O496" s="69"/>
      <c r="P496" s="69"/>
      <c r="Q496" s="69"/>
      <c r="R496" s="69"/>
      <c r="S496" s="69"/>
      <c r="T496" s="69"/>
      <c r="U496" s="69"/>
      <c r="V496" s="69"/>
      <c r="W496" s="69"/>
      <c r="X496" s="69"/>
      <c r="Y496" s="70"/>
    </row>
    <row r="497" spans="1:25" x14ac:dyDescent="0.25">
      <c r="A497" s="20" t="s">
        <v>1858</v>
      </c>
      <c r="B497" s="28"/>
      <c r="C497" s="68" t="s">
        <v>1853</v>
      </c>
      <c r="D497" s="68"/>
      <c r="E497" s="69"/>
      <c r="F497" s="14"/>
      <c r="G497" s="69" t="s">
        <v>1826</v>
      </c>
      <c r="H497" s="69"/>
      <c r="I497" s="69"/>
      <c r="J497" s="69"/>
      <c r="K497" s="69"/>
      <c r="L497" s="69"/>
      <c r="M497" s="69"/>
      <c r="N497" s="69"/>
      <c r="O497" s="69"/>
      <c r="P497" s="69"/>
      <c r="Q497" s="69"/>
      <c r="R497" s="69"/>
      <c r="S497" s="69"/>
      <c r="T497" s="69"/>
      <c r="U497" s="69"/>
      <c r="V497" s="69"/>
      <c r="W497" s="69"/>
      <c r="X497" s="69"/>
      <c r="Y497" s="70"/>
    </row>
    <row r="498" spans="1:25" x14ac:dyDescent="0.25">
      <c r="A498" s="20" t="s">
        <v>1852</v>
      </c>
      <c r="B498" s="28"/>
      <c r="C498" s="68" t="s">
        <v>1854</v>
      </c>
      <c r="D498" s="68"/>
      <c r="E498" s="69"/>
      <c r="F498" s="14"/>
      <c r="G498" s="69" t="s">
        <v>1826</v>
      </c>
      <c r="H498" s="69"/>
      <c r="I498" s="69"/>
      <c r="J498" s="69"/>
      <c r="K498" s="69"/>
      <c r="L498" s="69"/>
      <c r="M498" s="69"/>
      <c r="N498" s="69"/>
      <c r="O498" s="69"/>
      <c r="P498" s="69"/>
      <c r="Q498" s="69"/>
      <c r="R498" s="69"/>
      <c r="S498" s="69"/>
      <c r="T498" s="69"/>
      <c r="U498" s="69"/>
      <c r="V498" s="69"/>
      <c r="W498" s="69"/>
      <c r="X498" s="69"/>
      <c r="Y498" s="70"/>
    </row>
    <row r="499" spans="1:25" x14ac:dyDescent="0.25">
      <c r="B499" s="28"/>
      <c r="C499" s="68"/>
      <c r="D499" s="68"/>
      <c r="E499" s="69"/>
      <c r="F499" s="14"/>
      <c r="G499" s="69"/>
      <c r="H499" s="69"/>
      <c r="I499" s="69"/>
      <c r="J499" s="69"/>
      <c r="K499" s="69"/>
      <c r="L499" s="69"/>
      <c r="M499" s="69"/>
      <c r="N499" s="69"/>
      <c r="O499" s="69"/>
      <c r="P499" s="69"/>
      <c r="Q499" s="69"/>
      <c r="R499" s="69"/>
      <c r="S499" s="69"/>
      <c r="T499" s="69"/>
      <c r="U499" s="69"/>
      <c r="V499" s="69"/>
      <c r="W499" s="69"/>
      <c r="X499" s="69"/>
      <c r="Y499" s="70"/>
    </row>
    <row r="500" spans="1:25" x14ac:dyDescent="0.25">
      <c r="A500" s="14" t="s">
        <v>1205</v>
      </c>
      <c r="B500" s="28"/>
      <c r="C500" s="68"/>
      <c r="D500" s="68"/>
      <c r="E500" s="69"/>
      <c r="F500" s="14"/>
      <c r="G500" s="69"/>
      <c r="H500" s="69"/>
      <c r="I500" s="69"/>
      <c r="J500" s="69"/>
      <c r="K500" s="69"/>
      <c r="L500" s="69"/>
      <c r="M500" s="69"/>
      <c r="N500" s="69"/>
      <c r="O500" s="69"/>
      <c r="P500" s="69"/>
      <c r="Q500" s="69"/>
      <c r="R500" s="69"/>
      <c r="S500" s="69"/>
      <c r="T500" s="69"/>
      <c r="U500" s="69"/>
      <c r="V500" s="69"/>
      <c r="W500" s="69"/>
      <c r="X500" s="69"/>
      <c r="Y500" s="70"/>
    </row>
    <row r="501" spans="1:25" x14ac:dyDescent="0.25">
      <c r="A501" s="14" t="s">
        <v>1812</v>
      </c>
      <c r="B501" s="28"/>
      <c r="C501" s="68"/>
      <c r="D501" s="68"/>
      <c r="E501" s="69"/>
      <c r="F501" s="14"/>
      <c r="G501" s="69"/>
      <c r="H501" s="69"/>
      <c r="I501" s="69"/>
      <c r="J501" s="69"/>
      <c r="K501" s="69"/>
      <c r="L501" s="69"/>
      <c r="M501" s="69"/>
      <c r="N501" s="69"/>
      <c r="O501" s="69"/>
      <c r="P501" s="69"/>
      <c r="Q501" s="69"/>
      <c r="R501" s="69"/>
      <c r="S501" s="69"/>
      <c r="T501" s="69"/>
      <c r="U501" s="69"/>
      <c r="V501" s="69"/>
      <c r="W501" s="69"/>
      <c r="X501" s="69"/>
      <c r="Y501" s="70"/>
    </row>
    <row r="502" spans="1:25" x14ac:dyDescent="0.25">
      <c r="B502" s="28"/>
      <c r="C502" s="68"/>
      <c r="D502" s="68"/>
      <c r="E502" s="69"/>
      <c r="F502" s="14"/>
      <c r="G502" s="69"/>
      <c r="H502" s="69"/>
      <c r="I502" s="69"/>
      <c r="J502" s="69"/>
      <c r="K502" s="69"/>
      <c r="L502" s="69"/>
      <c r="M502" s="69"/>
      <c r="N502" s="69"/>
      <c r="O502" s="69"/>
      <c r="P502" s="69"/>
      <c r="Q502" s="69"/>
      <c r="R502" s="69"/>
      <c r="S502" s="69"/>
      <c r="T502" s="69"/>
      <c r="U502" s="69"/>
      <c r="V502" s="69"/>
      <c r="W502" s="69"/>
      <c r="X502" s="69"/>
      <c r="Y502" s="70"/>
    </row>
    <row r="503" spans="1:25" ht="15.6" x14ac:dyDescent="0.3">
      <c r="A503" s="75" t="s">
        <v>1842</v>
      </c>
      <c r="B503" s="28"/>
      <c r="C503" s="68"/>
      <c r="D503" s="68"/>
      <c r="E503" s="69"/>
      <c r="F503" s="69"/>
      <c r="G503" s="69"/>
      <c r="H503" s="69"/>
      <c r="I503" s="69"/>
      <c r="J503" s="69"/>
      <c r="K503" s="69"/>
      <c r="L503" s="69"/>
      <c r="M503" s="69"/>
      <c r="N503" s="69"/>
      <c r="O503" s="69"/>
      <c r="P503" s="69"/>
      <c r="Q503" s="69"/>
      <c r="R503" s="69"/>
      <c r="S503" s="69"/>
      <c r="T503" s="69"/>
      <c r="U503" s="69"/>
      <c r="V503" s="69"/>
      <c r="W503" s="69"/>
      <c r="X503" s="69"/>
      <c r="Y503" s="70"/>
    </row>
    <row r="504" spans="1:25" ht="53.4" x14ac:dyDescent="0.3">
      <c r="A504" s="76" t="s">
        <v>33</v>
      </c>
      <c r="B504" s="71"/>
      <c r="C504" s="77" t="s">
        <v>567</v>
      </c>
      <c r="D504" s="78"/>
      <c r="E504" s="155" t="s">
        <v>517</v>
      </c>
      <c r="F504" s="79"/>
      <c r="G504" s="80" t="s">
        <v>568</v>
      </c>
      <c r="H504" s="69"/>
      <c r="I504" s="69"/>
      <c r="J504" s="69"/>
      <c r="K504" s="69"/>
      <c r="L504" s="69"/>
      <c r="M504" s="69"/>
      <c r="N504" s="69"/>
      <c r="O504" s="69"/>
      <c r="P504" s="69"/>
      <c r="Q504" s="69"/>
      <c r="R504" s="69"/>
      <c r="S504" s="69"/>
      <c r="T504" s="69"/>
      <c r="U504" s="69"/>
      <c r="V504" s="69"/>
      <c r="W504" s="69"/>
      <c r="X504" s="69"/>
      <c r="Y504" s="70"/>
    </row>
    <row r="505" spans="1:25" x14ac:dyDescent="0.25">
      <c r="A505" s="20" t="s">
        <v>63</v>
      </c>
      <c r="B505" s="28"/>
      <c r="C505" s="68" t="s">
        <v>64</v>
      </c>
      <c r="D505" s="68"/>
      <c r="E505" s="69">
        <v>0</v>
      </c>
      <c r="F505" s="14" t="s">
        <v>572</v>
      </c>
      <c r="G505" s="69" t="s">
        <v>822</v>
      </c>
      <c r="H505" s="69"/>
      <c r="I505" s="69"/>
      <c r="J505" s="69"/>
      <c r="K505" s="69"/>
      <c r="L505" s="69"/>
      <c r="M505" s="69"/>
      <c r="N505" s="69"/>
      <c r="O505" s="69"/>
      <c r="P505" s="69"/>
      <c r="Q505" s="69"/>
      <c r="R505" s="69"/>
      <c r="S505" s="69"/>
      <c r="T505" s="69"/>
      <c r="U505" s="69"/>
      <c r="V505" s="69"/>
      <c r="W505" s="69"/>
      <c r="X505" s="69"/>
      <c r="Y505" s="70"/>
    </row>
    <row r="506" spans="1:25" x14ac:dyDescent="0.25">
      <c r="A506" s="20" t="s">
        <v>244</v>
      </c>
      <c r="B506" s="28"/>
      <c r="C506" s="68" t="s">
        <v>529</v>
      </c>
      <c r="D506" s="68"/>
      <c r="E506" s="69">
        <v>3.0000000000000001E-3</v>
      </c>
      <c r="F506" s="14" t="s">
        <v>571</v>
      </c>
      <c r="G506" s="69" t="s">
        <v>1840</v>
      </c>
      <c r="H506" s="69"/>
      <c r="I506" s="69"/>
      <c r="J506" s="69"/>
      <c r="K506" s="69"/>
      <c r="L506" s="69"/>
      <c r="M506" s="69"/>
      <c r="N506" s="69"/>
      <c r="O506" s="69"/>
      <c r="P506" s="69"/>
      <c r="Q506" s="69"/>
      <c r="R506" s="69"/>
      <c r="S506" s="69"/>
      <c r="T506" s="69"/>
      <c r="U506" s="69"/>
      <c r="V506" s="69"/>
      <c r="W506" s="69"/>
      <c r="X506" s="69"/>
      <c r="Y506" s="70"/>
    </row>
    <row r="507" spans="1:25" x14ac:dyDescent="0.25">
      <c r="A507" s="20" t="s">
        <v>1843</v>
      </c>
      <c r="B507" s="28"/>
      <c r="C507" s="68" t="s">
        <v>1844</v>
      </c>
      <c r="D507" s="68"/>
      <c r="E507" s="69">
        <v>1.0999999999999999E-2</v>
      </c>
      <c r="F507" s="14" t="s">
        <v>571</v>
      </c>
      <c r="G507" s="69" t="s">
        <v>836</v>
      </c>
      <c r="H507" s="69"/>
      <c r="I507" s="69"/>
      <c r="J507" s="69"/>
      <c r="K507" s="69"/>
      <c r="L507" s="69"/>
      <c r="M507" s="69"/>
      <c r="N507" s="69"/>
      <c r="O507" s="69"/>
      <c r="P507" s="69"/>
      <c r="Q507" s="69"/>
      <c r="R507" s="69"/>
      <c r="S507" s="69"/>
      <c r="T507" s="69"/>
      <c r="U507" s="69"/>
      <c r="V507" s="69"/>
      <c r="W507" s="69"/>
      <c r="X507" s="69"/>
      <c r="Y507" s="70"/>
    </row>
    <row r="508" spans="1:25" x14ac:dyDescent="0.25">
      <c r="A508" s="20" t="s">
        <v>1843</v>
      </c>
      <c r="B508" s="28"/>
      <c r="C508" s="68" t="s">
        <v>1844</v>
      </c>
      <c r="D508" s="68"/>
      <c r="E508" s="69">
        <v>5.0000000000000001E-3</v>
      </c>
      <c r="F508" s="14" t="s">
        <v>571</v>
      </c>
      <c r="G508" s="69" t="s">
        <v>1848</v>
      </c>
      <c r="H508" s="69"/>
      <c r="I508" s="69"/>
      <c r="J508" s="69"/>
      <c r="K508" s="69"/>
      <c r="L508" s="69"/>
      <c r="M508" s="69"/>
      <c r="N508" s="69"/>
      <c r="O508" s="69"/>
      <c r="P508" s="69"/>
      <c r="Q508" s="69"/>
      <c r="R508" s="69"/>
      <c r="S508" s="69"/>
      <c r="T508" s="69"/>
      <c r="U508" s="69"/>
      <c r="V508" s="69"/>
      <c r="W508" s="69"/>
      <c r="X508" s="69"/>
      <c r="Y508" s="70"/>
    </row>
    <row r="509" spans="1:25" x14ac:dyDescent="0.25">
      <c r="A509" s="20" t="s">
        <v>1845</v>
      </c>
      <c r="B509" s="28"/>
      <c r="C509" s="68" t="s">
        <v>1846</v>
      </c>
      <c r="D509" s="68"/>
      <c r="E509" s="69">
        <v>1.0999999999999999E-2</v>
      </c>
      <c r="F509" s="14" t="s">
        <v>571</v>
      </c>
      <c r="G509" s="69" t="s">
        <v>836</v>
      </c>
      <c r="H509" s="69"/>
      <c r="I509" s="69"/>
      <c r="J509" s="69"/>
      <c r="K509" s="69"/>
      <c r="L509" s="69"/>
      <c r="M509" s="69"/>
      <c r="N509" s="69"/>
      <c r="O509" s="69"/>
      <c r="P509" s="69"/>
      <c r="Q509" s="69"/>
      <c r="R509" s="69"/>
      <c r="S509" s="69"/>
      <c r="T509" s="69"/>
      <c r="U509" s="69"/>
      <c r="V509" s="69"/>
      <c r="W509" s="69"/>
      <c r="X509" s="69"/>
      <c r="Y509" s="70"/>
    </row>
    <row r="510" spans="1:25" x14ac:dyDescent="0.25">
      <c r="A510" s="20" t="s">
        <v>1845</v>
      </c>
      <c r="B510" s="28"/>
      <c r="C510" s="68" t="s">
        <v>1846</v>
      </c>
      <c r="D510" s="68"/>
      <c r="E510" s="69">
        <v>5.0000000000000001E-3</v>
      </c>
      <c r="F510" s="14" t="s">
        <v>571</v>
      </c>
      <c r="G510" s="69" t="s">
        <v>1848</v>
      </c>
      <c r="H510" s="69"/>
      <c r="I510" s="69"/>
      <c r="J510" s="69"/>
      <c r="K510" s="69"/>
      <c r="L510" s="69"/>
      <c r="M510" s="69"/>
      <c r="N510" s="69"/>
      <c r="O510" s="69"/>
      <c r="P510" s="69"/>
      <c r="Q510" s="69"/>
      <c r="R510" s="69"/>
      <c r="S510" s="69"/>
      <c r="T510" s="69"/>
      <c r="U510" s="69"/>
      <c r="V510" s="69"/>
      <c r="W510" s="69"/>
      <c r="X510" s="69"/>
      <c r="Y510" s="70"/>
    </row>
    <row r="511" spans="1:25" x14ac:dyDescent="0.25">
      <c r="B511" s="28"/>
      <c r="C511" s="68"/>
      <c r="D511" s="68"/>
      <c r="E511" s="69"/>
      <c r="F511" s="14"/>
      <c r="G511" s="69"/>
      <c r="H511" s="69"/>
      <c r="I511" s="69"/>
      <c r="J511" s="69"/>
      <c r="K511" s="69"/>
      <c r="L511" s="69"/>
      <c r="M511" s="69"/>
      <c r="N511" s="69"/>
      <c r="O511" s="69"/>
      <c r="P511" s="69"/>
      <c r="Q511" s="69"/>
      <c r="R511" s="69"/>
      <c r="S511" s="69"/>
      <c r="T511" s="69"/>
      <c r="U511" s="69"/>
      <c r="V511" s="69"/>
      <c r="W511" s="69"/>
      <c r="X511" s="69"/>
      <c r="Y511" s="70"/>
    </row>
    <row r="512" spans="1:25" x14ac:dyDescent="0.25">
      <c r="A512" s="20" t="s">
        <v>1843</v>
      </c>
      <c r="B512" s="28"/>
      <c r="C512" s="68" t="s">
        <v>1844</v>
      </c>
      <c r="D512" s="68"/>
      <c r="E512" s="69"/>
      <c r="F512" s="14"/>
      <c r="G512" s="69" t="s">
        <v>1847</v>
      </c>
      <c r="H512" s="69"/>
      <c r="I512" s="69"/>
      <c r="J512" s="69"/>
      <c r="K512" s="69"/>
      <c r="L512" s="69"/>
      <c r="M512" s="69"/>
      <c r="N512" s="82"/>
      <c r="O512" s="69"/>
      <c r="P512" s="69"/>
      <c r="Q512" s="69"/>
      <c r="R512" s="69"/>
      <c r="S512" s="69"/>
      <c r="T512" s="69"/>
      <c r="U512" s="69"/>
      <c r="V512" s="69"/>
      <c r="W512" s="69"/>
      <c r="X512" s="69"/>
      <c r="Y512" s="70"/>
    </row>
    <row r="513" spans="1:25" x14ac:dyDescent="0.25">
      <c r="A513" s="20" t="s">
        <v>1845</v>
      </c>
      <c r="B513" s="28"/>
      <c r="C513" s="68" t="s">
        <v>1846</v>
      </c>
      <c r="D513" s="68"/>
      <c r="E513" s="69"/>
      <c r="F513" s="14"/>
      <c r="G513" s="69" t="s">
        <v>1847</v>
      </c>
      <c r="H513" s="69"/>
      <c r="I513" s="69"/>
      <c r="J513" s="69"/>
      <c r="K513" s="69"/>
      <c r="L513" s="69"/>
      <c r="M513" s="69"/>
      <c r="N513" s="69"/>
      <c r="O513" s="69"/>
      <c r="P513" s="69"/>
      <c r="Q513" s="69"/>
      <c r="R513" s="69"/>
      <c r="S513" s="69"/>
      <c r="T513" s="69"/>
      <c r="U513" s="69"/>
      <c r="V513" s="69"/>
      <c r="W513" s="69"/>
      <c r="X513" s="69"/>
      <c r="Y513" s="70"/>
    </row>
    <row r="514" spans="1:25" x14ac:dyDescent="0.25">
      <c r="A514" s="20" t="s">
        <v>1834</v>
      </c>
      <c r="B514" s="28"/>
      <c r="C514" s="68" t="s">
        <v>1828</v>
      </c>
      <c r="D514" s="68"/>
      <c r="E514" s="69"/>
      <c r="F514" s="14"/>
      <c r="G514" s="69" t="s">
        <v>1841</v>
      </c>
      <c r="H514" s="69"/>
      <c r="I514" s="69"/>
      <c r="J514" s="69"/>
      <c r="K514" s="69"/>
      <c r="L514" s="69"/>
      <c r="M514" s="69"/>
      <c r="N514" s="69"/>
      <c r="O514" s="69"/>
      <c r="P514" s="69"/>
      <c r="Q514" s="69"/>
      <c r="R514" s="69"/>
      <c r="S514" s="69"/>
      <c r="T514" s="69"/>
      <c r="U514" s="69"/>
      <c r="V514" s="69"/>
      <c r="W514" s="69"/>
      <c r="X514" s="69"/>
      <c r="Y514" s="70"/>
    </row>
    <row r="515" spans="1:25" x14ac:dyDescent="0.25">
      <c r="A515" s="20" t="s">
        <v>1835</v>
      </c>
      <c r="B515" s="28"/>
      <c r="C515" s="68" t="s">
        <v>1829</v>
      </c>
      <c r="D515" s="68"/>
      <c r="E515" s="69"/>
      <c r="F515" s="14"/>
      <c r="G515" s="69" t="s">
        <v>1841</v>
      </c>
      <c r="H515" s="69"/>
      <c r="I515" s="69"/>
      <c r="J515" s="69"/>
      <c r="K515" s="69"/>
      <c r="L515" s="69"/>
      <c r="M515" s="69"/>
      <c r="N515" s="69"/>
      <c r="O515" s="69"/>
      <c r="P515" s="69"/>
      <c r="Q515" s="69"/>
      <c r="R515" s="69"/>
      <c r="S515" s="69"/>
      <c r="T515" s="69"/>
      <c r="U515" s="69"/>
      <c r="V515" s="69"/>
      <c r="W515" s="69"/>
      <c r="X515" s="69"/>
      <c r="Y515" s="70"/>
    </row>
    <row r="516" spans="1:25" x14ac:dyDescent="0.25">
      <c r="A516" s="20" t="s">
        <v>1836</v>
      </c>
      <c r="B516" s="28"/>
      <c r="C516" s="68" t="s">
        <v>1830</v>
      </c>
      <c r="D516" s="68"/>
      <c r="E516" s="69"/>
      <c r="F516" s="14"/>
      <c r="G516" s="69" t="s">
        <v>1841</v>
      </c>
      <c r="H516" s="69"/>
      <c r="I516" s="69"/>
      <c r="J516" s="69"/>
      <c r="K516" s="69"/>
      <c r="L516" s="69"/>
      <c r="M516" s="69"/>
      <c r="N516" s="69"/>
      <c r="O516" s="69"/>
      <c r="P516" s="69"/>
      <c r="Q516" s="69"/>
      <c r="R516" s="69"/>
      <c r="S516" s="69"/>
      <c r="T516" s="69"/>
      <c r="U516" s="69"/>
      <c r="V516" s="69"/>
      <c r="W516" s="69"/>
      <c r="X516" s="69"/>
      <c r="Y516" s="70"/>
    </row>
    <row r="517" spans="1:25" x14ac:dyDescent="0.25">
      <c r="A517" s="20" t="s">
        <v>1837</v>
      </c>
      <c r="B517" s="28"/>
      <c r="C517" s="68" t="s">
        <v>1831</v>
      </c>
      <c r="D517" s="68"/>
      <c r="E517" s="69"/>
      <c r="F517" s="14"/>
      <c r="G517" s="69" t="s">
        <v>1841</v>
      </c>
      <c r="H517" s="69"/>
      <c r="I517" s="69"/>
      <c r="J517" s="69"/>
      <c r="K517" s="69"/>
      <c r="L517" s="69"/>
      <c r="M517" s="69"/>
      <c r="N517" s="69"/>
      <c r="O517" s="69"/>
      <c r="P517" s="69"/>
      <c r="Q517" s="69"/>
      <c r="R517" s="69"/>
      <c r="S517" s="69"/>
      <c r="T517" s="69"/>
      <c r="U517" s="69"/>
      <c r="V517" s="69"/>
      <c r="W517" s="69"/>
      <c r="X517" s="69"/>
      <c r="Y517" s="70"/>
    </row>
    <row r="518" spans="1:25" x14ac:dyDescent="0.25">
      <c r="A518" s="20" t="s">
        <v>1838</v>
      </c>
      <c r="B518" s="28"/>
      <c r="C518" s="68" t="s">
        <v>1832</v>
      </c>
      <c r="D518" s="68"/>
      <c r="E518" s="69"/>
      <c r="F518" s="14"/>
      <c r="G518" s="69" t="s">
        <v>1841</v>
      </c>
      <c r="H518" s="69"/>
      <c r="I518" s="69"/>
      <c r="J518" s="69"/>
      <c r="K518" s="69"/>
      <c r="L518" s="69"/>
      <c r="M518" s="69"/>
      <c r="N518" s="69"/>
      <c r="O518" s="69"/>
      <c r="P518" s="69"/>
      <c r="Q518" s="69"/>
      <c r="R518" s="69"/>
      <c r="S518" s="69"/>
      <c r="T518" s="69"/>
      <c r="U518" s="69"/>
      <c r="V518" s="69"/>
      <c r="W518" s="69"/>
      <c r="X518" s="69"/>
      <c r="Y518" s="70"/>
    </row>
    <row r="519" spans="1:25" x14ac:dyDescent="0.25">
      <c r="A519" s="20" t="s">
        <v>1839</v>
      </c>
      <c r="B519" s="28"/>
      <c r="C519" s="68" t="s">
        <v>1833</v>
      </c>
      <c r="D519" s="68"/>
      <c r="E519" s="69"/>
      <c r="F519" s="14"/>
      <c r="G519" s="69" t="s">
        <v>1841</v>
      </c>
      <c r="H519" s="69"/>
      <c r="I519" s="69"/>
      <c r="J519" s="69"/>
      <c r="K519" s="69"/>
      <c r="L519" s="69"/>
      <c r="M519" s="69"/>
      <c r="N519" s="69"/>
      <c r="O519" s="69"/>
      <c r="P519" s="69"/>
      <c r="Q519" s="69"/>
      <c r="R519" s="69"/>
      <c r="S519" s="69"/>
      <c r="T519" s="69"/>
      <c r="U519" s="69"/>
      <c r="V519" s="69"/>
      <c r="W519" s="69"/>
      <c r="X519" s="69"/>
      <c r="Y519" s="70"/>
    </row>
    <row r="520" spans="1:25" x14ac:dyDescent="0.25">
      <c r="B520" s="28"/>
      <c r="C520" s="68"/>
      <c r="D520" s="68"/>
      <c r="E520" s="69"/>
      <c r="F520" s="14"/>
      <c r="G520" s="69"/>
      <c r="H520" s="69"/>
      <c r="I520" s="69"/>
      <c r="J520" s="69"/>
      <c r="K520" s="69"/>
      <c r="L520" s="69"/>
      <c r="M520" s="69"/>
      <c r="N520" s="69"/>
      <c r="O520" s="69"/>
      <c r="P520" s="69"/>
      <c r="Q520" s="69"/>
      <c r="R520" s="69"/>
      <c r="S520" s="69"/>
      <c r="T520" s="69"/>
      <c r="U520" s="69"/>
      <c r="V520" s="69"/>
      <c r="W520" s="69"/>
      <c r="X520" s="69"/>
      <c r="Y520" s="70"/>
    </row>
    <row r="521" spans="1:25" x14ac:dyDescent="0.25">
      <c r="A521" s="14" t="s">
        <v>1205</v>
      </c>
      <c r="B521" s="28"/>
      <c r="C521" s="68"/>
      <c r="D521" s="68"/>
      <c r="E521" s="69"/>
      <c r="F521" s="14"/>
      <c r="G521" s="69"/>
      <c r="H521" s="69"/>
      <c r="I521" s="69"/>
      <c r="J521" s="69"/>
      <c r="K521" s="69"/>
      <c r="L521" s="69"/>
      <c r="M521" s="69"/>
      <c r="N521" s="69"/>
      <c r="O521" s="69"/>
      <c r="P521" s="69"/>
      <c r="Q521" s="69"/>
      <c r="R521" s="69"/>
      <c r="S521" s="69"/>
      <c r="T521" s="69"/>
      <c r="U521" s="69"/>
      <c r="V521" s="69"/>
      <c r="W521" s="69"/>
      <c r="X521" s="69"/>
      <c r="Y521" s="70"/>
    </row>
    <row r="522" spans="1:25" x14ac:dyDescent="0.25">
      <c r="A522" s="14" t="s">
        <v>1812</v>
      </c>
      <c r="B522" s="28"/>
      <c r="C522" s="68"/>
      <c r="D522" s="68"/>
      <c r="E522" s="69"/>
      <c r="F522" s="14"/>
      <c r="G522" s="69"/>
      <c r="H522" s="69"/>
      <c r="I522" s="69"/>
      <c r="J522" s="69"/>
      <c r="K522" s="69"/>
      <c r="L522" s="69"/>
      <c r="M522" s="69"/>
      <c r="N522" s="69"/>
      <c r="O522" s="69"/>
      <c r="P522" s="69"/>
      <c r="Q522" s="69"/>
      <c r="R522" s="69"/>
      <c r="S522" s="69"/>
      <c r="T522" s="69"/>
      <c r="U522" s="69"/>
      <c r="V522" s="69"/>
      <c r="W522" s="69"/>
      <c r="X522" s="69"/>
      <c r="Y522" s="70"/>
    </row>
    <row r="523" spans="1:25" x14ac:dyDescent="0.25">
      <c r="B523" s="28"/>
      <c r="C523" s="68"/>
      <c r="D523" s="68"/>
      <c r="E523" s="69"/>
      <c r="F523" s="14"/>
      <c r="G523" s="69"/>
      <c r="H523" s="69"/>
      <c r="I523" s="69"/>
      <c r="J523" s="69"/>
      <c r="K523" s="69"/>
      <c r="L523" s="69"/>
      <c r="M523" s="69"/>
      <c r="N523" s="69"/>
      <c r="O523" s="69"/>
      <c r="P523" s="69"/>
      <c r="Q523" s="69"/>
      <c r="R523" s="69"/>
      <c r="S523" s="69"/>
      <c r="T523" s="69"/>
      <c r="U523" s="69"/>
      <c r="V523" s="69"/>
      <c r="W523" s="69"/>
      <c r="X523" s="69"/>
      <c r="Y523" s="70"/>
    </row>
    <row r="524" spans="1:25" ht="15.6" x14ac:dyDescent="0.3">
      <c r="A524" s="75" t="s">
        <v>1811</v>
      </c>
      <c r="B524" s="28"/>
      <c r="C524" s="68"/>
      <c r="D524" s="68"/>
      <c r="E524" s="69"/>
      <c r="F524" s="69"/>
      <c r="G524" s="69"/>
      <c r="H524" s="69"/>
      <c r="I524" s="69"/>
      <c r="J524" s="69"/>
      <c r="K524" s="69"/>
      <c r="L524" s="69"/>
      <c r="M524" s="69"/>
      <c r="N524" s="69"/>
      <c r="O524" s="69"/>
      <c r="P524" s="69"/>
      <c r="Q524" s="69"/>
      <c r="R524" s="69"/>
      <c r="S524" s="69"/>
      <c r="T524" s="69"/>
      <c r="U524" s="69"/>
      <c r="V524" s="69"/>
      <c r="W524" s="69"/>
      <c r="X524" s="69"/>
      <c r="Y524" s="70"/>
    </row>
    <row r="525" spans="1:25" ht="53.4" x14ac:dyDescent="0.3">
      <c r="A525" s="76" t="s">
        <v>33</v>
      </c>
      <c r="B525" s="71"/>
      <c r="C525" s="77" t="s">
        <v>567</v>
      </c>
      <c r="D525" s="78"/>
      <c r="E525" s="155" t="s">
        <v>517</v>
      </c>
      <c r="F525" s="79"/>
      <c r="G525" s="80" t="s">
        <v>568</v>
      </c>
      <c r="H525" s="20"/>
      <c r="I525" s="20"/>
      <c r="J525" s="20"/>
      <c r="K525" s="20"/>
      <c r="L525" s="69"/>
      <c r="M525" s="69"/>
      <c r="N525" s="69"/>
      <c r="O525" s="69"/>
      <c r="P525" s="69"/>
      <c r="Q525" s="69"/>
      <c r="R525" s="69"/>
      <c r="S525" s="69"/>
      <c r="T525" s="69"/>
      <c r="U525" s="69"/>
      <c r="V525" s="69"/>
      <c r="W525" s="69"/>
      <c r="X525" s="69"/>
      <c r="Y525" s="70"/>
    </row>
    <row r="526" spans="1:25" x14ac:dyDescent="0.25">
      <c r="A526" s="20" t="s">
        <v>81</v>
      </c>
      <c r="B526" s="28"/>
      <c r="C526" s="68" t="s">
        <v>82</v>
      </c>
      <c r="D526" s="68"/>
      <c r="E526" s="69">
        <v>3.0000000000000001E-3</v>
      </c>
      <c r="F526" s="14" t="s">
        <v>571</v>
      </c>
      <c r="G526" s="69" t="s">
        <v>844</v>
      </c>
      <c r="H526" s="69"/>
      <c r="I526" s="69"/>
      <c r="J526" s="69"/>
      <c r="K526" s="69"/>
      <c r="L526" s="69"/>
      <c r="M526" s="69"/>
      <c r="N526" s="69"/>
      <c r="O526" s="69"/>
      <c r="P526" s="69"/>
      <c r="Q526" s="69"/>
      <c r="R526" s="69"/>
      <c r="S526" s="69"/>
      <c r="T526" s="69"/>
      <c r="U526" s="69"/>
      <c r="V526" s="69"/>
      <c r="W526" s="69"/>
      <c r="X526" s="69"/>
      <c r="Y526" s="70"/>
    </row>
    <row r="527" spans="1:25" x14ac:dyDescent="0.25">
      <c r="A527" s="20" t="s">
        <v>81</v>
      </c>
      <c r="B527" s="28"/>
      <c r="C527" s="68" t="s">
        <v>82</v>
      </c>
      <c r="D527" s="68"/>
      <c r="E527" s="69">
        <v>0</v>
      </c>
      <c r="F527" s="14" t="s">
        <v>572</v>
      </c>
      <c r="G527" s="69" t="s">
        <v>822</v>
      </c>
      <c r="H527" s="69"/>
      <c r="I527" s="69"/>
      <c r="J527" s="69"/>
      <c r="K527" s="69"/>
      <c r="L527" s="69"/>
      <c r="M527" s="69"/>
      <c r="N527" s="69"/>
      <c r="O527" s="69"/>
      <c r="P527" s="69"/>
      <c r="Q527" s="69"/>
      <c r="R527" s="69"/>
      <c r="S527" s="69"/>
      <c r="T527" s="69"/>
      <c r="U527" s="69"/>
      <c r="V527" s="69"/>
      <c r="W527" s="69"/>
      <c r="X527" s="69"/>
      <c r="Y527" s="70"/>
    </row>
    <row r="528" spans="1:25" x14ac:dyDescent="0.25">
      <c r="A528" s="20" t="s">
        <v>81</v>
      </c>
      <c r="B528" s="28"/>
      <c r="C528" s="68" t="s">
        <v>82</v>
      </c>
      <c r="D528" s="68"/>
      <c r="E528" s="69">
        <v>0</v>
      </c>
      <c r="F528" s="14" t="s">
        <v>572</v>
      </c>
      <c r="G528" s="69" t="s">
        <v>823</v>
      </c>
      <c r="H528" s="69"/>
      <c r="I528" s="69"/>
      <c r="J528" s="69"/>
      <c r="K528" s="69"/>
      <c r="L528" s="69"/>
      <c r="M528" s="69"/>
      <c r="N528" s="69"/>
      <c r="O528" s="69"/>
      <c r="P528" s="69"/>
      <c r="Q528" s="69"/>
      <c r="R528" s="69"/>
      <c r="S528" s="69"/>
      <c r="T528" s="69"/>
      <c r="U528" s="69"/>
      <c r="V528" s="69"/>
      <c r="W528" s="69"/>
      <c r="X528" s="69"/>
      <c r="Y528" s="70"/>
    </row>
    <row r="529" spans="1:25" x14ac:dyDescent="0.25">
      <c r="A529" s="20" t="s">
        <v>177</v>
      </c>
      <c r="B529" s="28"/>
      <c r="C529" s="68" t="s">
        <v>178</v>
      </c>
      <c r="D529" s="68"/>
      <c r="E529" s="69">
        <v>1E-3</v>
      </c>
      <c r="F529" s="14" t="s">
        <v>571</v>
      </c>
      <c r="G529" s="20" t="s">
        <v>794</v>
      </c>
      <c r="H529" s="69"/>
      <c r="I529" s="69"/>
      <c r="J529" s="69"/>
      <c r="K529" s="69"/>
      <c r="L529" s="69"/>
      <c r="M529" s="69"/>
      <c r="N529" s="69"/>
      <c r="O529" s="69"/>
      <c r="P529" s="69"/>
      <c r="Q529" s="69"/>
      <c r="R529" s="69"/>
      <c r="S529" s="69"/>
      <c r="T529" s="69"/>
      <c r="U529" s="69"/>
      <c r="V529" s="69"/>
      <c r="W529" s="69"/>
      <c r="X529" s="69"/>
      <c r="Y529" s="70"/>
    </row>
    <row r="530" spans="1:25" x14ac:dyDescent="0.25">
      <c r="A530" s="20" t="s">
        <v>254</v>
      </c>
      <c r="B530" s="28"/>
      <c r="C530" s="68" t="s">
        <v>255</v>
      </c>
      <c r="D530" s="68"/>
      <c r="E530" s="69">
        <v>1E-3</v>
      </c>
      <c r="F530" s="14" t="s">
        <v>571</v>
      </c>
      <c r="G530" s="20" t="s">
        <v>794</v>
      </c>
      <c r="H530" s="69"/>
      <c r="I530" s="69"/>
      <c r="J530" s="69"/>
      <c r="K530" s="69"/>
      <c r="L530" s="69"/>
      <c r="M530" s="69"/>
      <c r="N530" s="69"/>
      <c r="O530" s="69"/>
      <c r="P530" s="69"/>
      <c r="Q530" s="69"/>
      <c r="R530" s="69"/>
      <c r="S530" s="69"/>
      <c r="T530" s="69"/>
      <c r="U530" s="69"/>
      <c r="V530" s="69"/>
      <c r="W530" s="69"/>
      <c r="X530" s="69"/>
      <c r="Y530" s="70"/>
    </row>
    <row r="531" spans="1:25" x14ac:dyDescent="0.25">
      <c r="A531" s="20" t="s">
        <v>463</v>
      </c>
      <c r="B531" s="28"/>
      <c r="C531" s="68" t="s">
        <v>464</v>
      </c>
      <c r="D531" s="68"/>
      <c r="E531" s="69">
        <v>1E-3</v>
      </c>
      <c r="F531" s="14" t="s">
        <v>571</v>
      </c>
      <c r="G531" s="20" t="s">
        <v>794</v>
      </c>
      <c r="H531" s="69"/>
      <c r="I531" s="69"/>
      <c r="J531" s="69"/>
      <c r="K531" s="69"/>
      <c r="L531" s="69"/>
      <c r="M531" s="69"/>
      <c r="N531" s="69"/>
      <c r="O531" s="69"/>
      <c r="P531" s="69"/>
      <c r="Q531" s="69"/>
      <c r="R531" s="69"/>
      <c r="S531" s="69"/>
      <c r="T531" s="69"/>
      <c r="U531" s="69"/>
      <c r="V531" s="69"/>
      <c r="W531" s="69"/>
      <c r="X531" s="69"/>
      <c r="Y531" s="70"/>
    </row>
    <row r="532" spans="1:25" x14ac:dyDescent="0.25">
      <c r="A532" s="20" t="s">
        <v>547</v>
      </c>
      <c r="B532" s="28"/>
      <c r="C532" s="68" t="s">
        <v>1723</v>
      </c>
      <c r="D532" s="68"/>
      <c r="E532" s="69">
        <v>5.0000000000000001E-3</v>
      </c>
      <c r="F532" s="14" t="s">
        <v>571</v>
      </c>
      <c r="G532" s="69" t="s">
        <v>1813</v>
      </c>
      <c r="H532" s="69"/>
      <c r="I532" s="69"/>
      <c r="J532" s="69"/>
      <c r="K532" s="69"/>
      <c r="L532" s="69"/>
      <c r="M532" s="69"/>
      <c r="N532" s="69"/>
      <c r="O532" s="69"/>
      <c r="P532" s="69"/>
      <c r="Q532" s="69"/>
      <c r="R532" s="69"/>
      <c r="S532" s="69"/>
      <c r="T532" s="69"/>
      <c r="U532" s="69"/>
      <c r="V532" s="69"/>
      <c r="W532" s="69"/>
      <c r="X532" s="69"/>
      <c r="Y532" s="70"/>
    </row>
    <row r="533" spans="1:25" x14ac:dyDescent="0.25">
      <c r="B533" s="28"/>
      <c r="D533" s="68"/>
      <c r="E533" s="69"/>
      <c r="F533" s="14"/>
      <c r="G533" s="69"/>
      <c r="H533" s="69"/>
      <c r="I533" s="69"/>
      <c r="J533" s="69"/>
      <c r="K533" s="69"/>
      <c r="L533" s="69"/>
      <c r="M533" s="69"/>
      <c r="N533" s="69"/>
      <c r="O533" s="69"/>
      <c r="P533" s="69"/>
      <c r="Q533" s="69"/>
      <c r="R533" s="69"/>
      <c r="S533" s="69"/>
      <c r="T533" s="69"/>
      <c r="U533" s="69"/>
      <c r="V533" s="69"/>
      <c r="W533" s="69"/>
      <c r="X533" s="69"/>
      <c r="Y533" s="70"/>
    </row>
    <row r="534" spans="1:25" x14ac:dyDescent="0.25">
      <c r="A534" s="20" t="s">
        <v>1780</v>
      </c>
      <c r="B534" s="28"/>
      <c r="C534" s="68" t="s">
        <v>1781</v>
      </c>
      <c r="D534" s="68"/>
      <c r="E534" s="69"/>
      <c r="F534" s="14"/>
      <c r="G534" s="69" t="s">
        <v>1932</v>
      </c>
      <c r="H534" s="69"/>
      <c r="I534" s="69"/>
      <c r="J534" s="69"/>
      <c r="K534" s="69"/>
      <c r="L534" s="69"/>
      <c r="M534" s="69"/>
      <c r="N534" s="69"/>
      <c r="O534" s="69"/>
      <c r="P534" s="69"/>
      <c r="Q534" s="69"/>
      <c r="R534" s="69"/>
      <c r="S534" s="69"/>
      <c r="T534" s="69"/>
      <c r="U534" s="69"/>
      <c r="V534" s="69"/>
      <c r="W534" s="69"/>
      <c r="X534" s="69"/>
      <c r="Y534" s="70"/>
    </row>
    <row r="535" spans="1:25" x14ac:dyDescent="0.25">
      <c r="A535" s="20" t="s">
        <v>1785</v>
      </c>
      <c r="B535" s="28"/>
      <c r="C535" s="68" t="s">
        <v>1783</v>
      </c>
      <c r="D535" s="68"/>
      <c r="E535" s="69"/>
      <c r="F535" s="14"/>
      <c r="G535" s="69" t="s">
        <v>1932</v>
      </c>
      <c r="H535" s="69"/>
      <c r="I535" s="69"/>
      <c r="J535" s="69"/>
      <c r="K535" s="69"/>
      <c r="L535" s="69"/>
      <c r="M535" s="69"/>
      <c r="N535" s="69"/>
      <c r="O535" s="69"/>
      <c r="P535" s="69"/>
      <c r="Q535" s="69"/>
      <c r="R535" s="69"/>
      <c r="S535" s="69"/>
      <c r="T535" s="69"/>
      <c r="U535" s="69"/>
      <c r="V535" s="69"/>
      <c r="W535" s="69"/>
      <c r="X535" s="69"/>
      <c r="Y535" s="70"/>
    </row>
    <row r="536" spans="1:25" x14ac:dyDescent="0.25">
      <c r="A536" s="20" t="s">
        <v>1786</v>
      </c>
      <c r="B536" s="28"/>
      <c r="C536" s="68" t="s">
        <v>1784</v>
      </c>
      <c r="D536" s="68"/>
      <c r="E536" s="69"/>
      <c r="F536" s="14"/>
      <c r="G536" s="69" t="s">
        <v>1932</v>
      </c>
      <c r="H536" s="69"/>
      <c r="I536" s="69"/>
      <c r="J536" s="69"/>
      <c r="K536" s="69"/>
      <c r="L536" s="69"/>
      <c r="M536" s="69"/>
      <c r="N536" s="69"/>
      <c r="O536" s="69"/>
      <c r="P536" s="69"/>
      <c r="Q536" s="69"/>
      <c r="R536" s="69"/>
      <c r="S536" s="69"/>
      <c r="T536" s="69"/>
      <c r="U536" s="69"/>
      <c r="V536" s="69"/>
      <c r="W536" s="69"/>
      <c r="X536" s="69"/>
      <c r="Y536" s="70"/>
    </row>
    <row r="537" spans="1:25" x14ac:dyDescent="0.25">
      <c r="A537" s="20" t="s">
        <v>1787</v>
      </c>
      <c r="B537" s="28"/>
      <c r="C537" s="68" t="s">
        <v>1788</v>
      </c>
      <c r="D537" s="68"/>
      <c r="E537" s="69"/>
      <c r="F537" s="14"/>
      <c r="G537" s="69" t="s">
        <v>1932</v>
      </c>
      <c r="H537" s="69"/>
      <c r="I537" s="69"/>
      <c r="J537" s="69"/>
      <c r="K537" s="69"/>
      <c r="L537" s="69"/>
      <c r="M537" s="69"/>
      <c r="N537" s="69"/>
      <c r="O537" s="69"/>
      <c r="P537" s="69"/>
      <c r="Q537" s="69"/>
      <c r="R537" s="69"/>
      <c r="S537" s="69"/>
      <c r="T537" s="69"/>
      <c r="U537" s="69"/>
      <c r="V537" s="69"/>
      <c r="W537" s="69"/>
      <c r="X537" s="69"/>
      <c r="Y537" s="70"/>
    </row>
    <row r="538" spans="1:25" x14ac:dyDescent="0.25">
      <c r="A538" s="20" t="s">
        <v>1814</v>
      </c>
      <c r="B538" s="28"/>
      <c r="C538" s="68" t="s">
        <v>1792</v>
      </c>
      <c r="D538" s="68"/>
      <c r="E538" s="69"/>
      <c r="F538" s="14"/>
      <c r="G538" s="69" t="s">
        <v>1826</v>
      </c>
      <c r="H538" s="69"/>
      <c r="I538" s="69"/>
      <c r="J538" s="69"/>
      <c r="K538" s="69"/>
      <c r="L538" s="69"/>
      <c r="M538" s="69"/>
      <c r="N538" s="69"/>
      <c r="O538" s="69"/>
      <c r="P538" s="69"/>
      <c r="Q538" s="69"/>
      <c r="R538" s="69"/>
      <c r="S538" s="69"/>
      <c r="T538" s="69"/>
      <c r="U538" s="69"/>
      <c r="V538" s="69"/>
      <c r="W538" s="69"/>
      <c r="X538" s="69"/>
      <c r="Y538" s="70"/>
    </row>
    <row r="539" spans="1:25" x14ac:dyDescent="0.25">
      <c r="A539" s="20" t="s">
        <v>1815</v>
      </c>
      <c r="B539" s="28"/>
      <c r="C539" s="68" t="s">
        <v>1793</v>
      </c>
      <c r="D539" s="68"/>
      <c r="E539" s="69"/>
      <c r="F539" s="14"/>
      <c r="G539" s="69" t="s">
        <v>1826</v>
      </c>
      <c r="H539" s="69"/>
      <c r="I539" s="69"/>
      <c r="J539" s="69"/>
      <c r="K539" s="69"/>
      <c r="L539" s="69"/>
      <c r="M539" s="69"/>
      <c r="N539" s="69"/>
      <c r="O539" s="69"/>
      <c r="P539" s="69"/>
      <c r="Q539" s="69"/>
      <c r="R539" s="69"/>
      <c r="S539" s="69"/>
      <c r="T539" s="69"/>
      <c r="U539" s="69"/>
      <c r="V539" s="69"/>
      <c r="W539" s="69"/>
      <c r="X539" s="69"/>
      <c r="Y539" s="70"/>
    </row>
    <row r="540" spans="1:25" x14ac:dyDescent="0.25">
      <c r="A540" s="20" t="s">
        <v>1816</v>
      </c>
      <c r="B540" s="28"/>
      <c r="C540" s="68" t="s">
        <v>1794</v>
      </c>
      <c r="D540" s="68"/>
      <c r="E540" s="69"/>
      <c r="F540" s="14"/>
      <c r="G540" s="69" t="s">
        <v>1826</v>
      </c>
      <c r="H540" s="69"/>
      <c r="I540" s="69"/>
      <c r="J540" s="69"/>
      <c r="K540" s="69"/>
      <c r="L540" s="69"/>
      <c r="M540" s="69"/>
      <c r="N540" s="69"/>
      <c r="O540" s="69"/>
      <c r="P540" s="69"/>
      <c r="Q540" s="69"/>
      <c r="R540" s="69"/>
      <c r="S540" s="69"/>
      <c r="T540" s="69"/>
      <c r="U540" s="69"/>
      <c r="V540" s="69"/>
      <c r="W540" s="69"/>
      <c r="X540" s="69"/>
      <c r="Y540" s="70"/>
    </row>
    <row r="541" spans="1:25" x14ac:dyDescent="0.25">
      <c r="A541" s="20" t="s">
        <v>1817</v>
      </c>
      <c r="B541" s="28"/>
      <c r="C541" s="68" t="s">
        <v>1799</v>
      </c>
      <c r="D541" s="68"/>
      <c r="E541" s="69"/>
      <c r="F541" s="14"/>
      <c r="G541" s="69" t="s">
        <v>1826</v>
      </c>
      <c r="H541" s="69"/>
      <c r="I541" s="69"/>
      <c r="J541" s="69"/>
      <c r="K541" s="69"/>
      <c r="L541" s="69"/>
      <c r="M541" s="69"/>
      <c r="N541" s="69"/>
      <c r="O541" s="69"/>
      <c r="P541" s="69"/>
      <c r="Q541" s="69"/>
      <c r="R541" s="69"/>
      <c r="S541" s="69"/>
      <c r="T541" s="69"/>
      <c r="U541" s="69"/>
      <c r="V541" s="69"/>
      <c r="W541" s="69"/>
      <c r="X541" s="69"/>
      <c r="Y541" s="70"/>
    </row>
    <row r="542" spans="1:25" x14ac:dyDescent="0.25">
      <c r="A542" s="20" t="s">
        <v>1818</v>
      </c>
      <c r="B542" s="28"/>
      <c r="C542" s="68" t="s">
        <v>1800</v>
      </c>
      <c r="D542" s="68"/>
      <c r="E542" s="69"/>
      <c r="F542" s="14"/>
      <c r="G542" s="69" t="s">
        <v>1826</v>
      </c>
      <c r="H542" s="69"/>
      <c r="I542" s="69"/>
      <c r="J542" s="69"/>
      <c r="K542" s="69"/>
      <c r="L542" s="69"/>
      <c r="M542" s="69"/>
      <c r="N542" s="69"/>
      <c r="O542" s="69"/>
      <c r="P542" s="69"/>
      <c r="Q542" s="69"/>
      <c r="R542" s="69"/>
      <c r="S542" s="69"/>
      <c r="T542" s="69"/>
      <c r="U542" s="69"/>
      <c r="V542" s="69"/>
      <c r="W542" s="69"/>
      <c r="X542" s="69"/>
      <c r="Y542" s="70"/>
    </row>
    <row r="543" spans="1:25" x14ac:dyDescent="0.25">
      <c r="A543" s="20" t="s">
        <v>1819</v>
      </c>
      <c r="B543" s="28"/>
      <c r="C543" s="68" t="s">
        <v>1801</v>
      </c>
      <c r="D543" s="68"/>
      <c r="E543" s="69"/>
      <c r="F543" s="14"/>
      <c r="G543" s="69" t="s">
        <v>1826</v>
      </c>
      <c r="H543" s="69"/>
      <c r="I543" s="69"/>
      <c r="J543" s="69"/>
      <c r="K543" s="69"/>
      <c r="L543" s="69"/>
      <c r="M543" s="69"/>
      <c r="N543" s="69"/>
      <c r="O543" s="69"/>
      <c r="P543" s="69"/>
      <c r="Q543" s="69"/>
      <c r="R543" s="69"/>
      <c r="S543" s="69"/>
      <c r="T543" s="69"/>
      <c r="U543" s="69"/>
      <c r="V543" s="69"/>
      <c r="W543" s="69"/>
      <c r="X543" s="69"/>
      <c r="Y543" s="70"/>
    </row>
    <row r="544" spans="1:25" x14ac:dyDescent="0.25">
      <c r="A544" s="20" t="s">
        <v>1820</v>
      </c>
      <c r="B544" s="28"/>
      <c r="C544" s="68" t="s">
        <v>1802</v>
      </c>
      <c r="D544" s="68"/>
      <c r="E544" s="69"/>
      <c r="F544" s="14"/>
      <c r="G544" s="69" t="s">
        <v>1826</v>
      </c>
      <c r="H544" s="69"/>
      <c r="I544" s="69"/>
      <c r="J544" s="69"/>
      <c r="K544" s="69"/>
      <c r="L544" s="69"/>
      <c r="M544" s="69"/>
      <c r="N544" s="69"/>
      <c r="O544" s="69"/>
      <c r="P544" s="69"/>
      <c r="Q544" s="69"/>
      <c r="R544" s="69"/>
      <c r="S544" s="69"/>
      <c r="T544" s="69"/>
      <c r="U544" s="69"/>
      <c r="V544" s="69"/>
      <c r="W544" s="69"/>
      <c r="X544" s="69"/>
      <c r="Y544" s="70"/>
    </row>
    <row r="545" spans="1:25" x14ac:dyDescent="0.25">
      <c r="A545" s="20" t="s">
        <v>1821</v>
      </c>
      <c r="B545" s="28"/>
      <c r="C545" s="68" t="s">
        <v>1803</v>
      </c>
      <c r="D545" s="68"/>
      <c r="E545" s="69"/>
      <c r="F545" s="14"/>
      <c r="G545" s="69" t="s">
        <v>1826</v>
      </c>
      <c r="H545" s="69"/>
      <c r="I545" s="69"/>
      <c r="J545" s="69"/>
      <c r="K545" s="69"/>
      <c r="L545" s="69"/>
      <c r="M545" s="69"/>
      <c r="N545" s="69"/>
      <c r="O545" s="69"/>
      <c r="P545" s="69"/>
      <c r="Q545" s="69"/>
      <c r="R545" s="69"/>
      <c r="S545" s="69"/>
      <c r="T545" s="69"/>
      <c r="U545" s="69"/>
      <c r="V545" s="69"/>
      <c r="W545" s="69"/>
      <c r="X545" s="69"/>
      <c r="Y545" s="70"/>
    </row>
    <row r="546" spans="1:25" x14ac:dyDescent="0.25">
      <c r="A546" s="20" t="s">
        <v>1822</v>
      </c>
      <c r="B546" s="28"/>
      <c r="C546" s="68" t="s">
        <v>1805</v>
      </c>
      <c r="D546" s="68"/>
      <c r="E546" s="69"/>
      <c r="F546" s="14"/>
      <c r="G546" s="69" t="s">
        <v>1826</v>
      </c>
      <c r="H546" s="69"/>
      <c r="I546" s="69"/>
      <c r="J546" s="69"/>
      <c r="K546" s="69"/>
      <c r="L546" s="69"/>
      <c r="M546" s="69"/>
      <c r="N546" s="69"/>
      <c r="O546" s="69"/>
      <c r="P546" s="69"/>
      <c r="Q546" s="69"/>
      <c r="R546" s="69"/>
      <c r="S546" s="69"/>
      <c r="T546" s="69"/>
      <c r="U546" s="69"/>
      <c r="V546" s="69"/>
      <c r="W546" s="69"/>
      <c r="X546" s="69"/>
      <c r="Y546" s="70"/>
    </row>
    <row r="547" spans="1:25" x14ac:dyDescent="0.25">
      <c r="A547" s="20" t="s">
        <v>1823</v>
      </c>
      <c r="B547" s="28"/>
      <c r="C547" s="68" t="s">
        <v>1806</v>
      </c>
      <c r="D547" s="68"/>
      <c r="E547" s="69"/>
      <c r="F547" s="14"/>
      <c r="G547" s="69" t="s">
        <v>1826</v>
      </c>
      <c r="H547" s="69"/>
      <c r="I547" s="69"/>
      <c r="J547" s="69"/>
      <c r="K547" s="69"/>
      <c r="L547" s="69"/>
      <c r="M547" s="69"/>
      <c r="N547" s="69"/>
      <c r="O547" s="69"/>
      <c r="P547" s="69"/>
      <c r="Q547" s="69"/>
      <c r="R547" s="69"/>
      <c r="S547" s="69"/>
      <c r="T547" s="69"/>
      <c r="U547" s="69"/>
      <c r="V547" s="69"/>
      <c r="W547" s="69"/>
      <c r="X547" s="69"/>
      <c r="Y547" s="70"/>
    </row>
    <row r="548" spans="1:25" x14ac:dyDescent="0.25">
      <c r="A548" s="20" t="s">
        <v>1824</v>
      </c>
      <c r="B548" s="28"/>
      <c r="C548" s="68" t="s">
        <v>1809</v>
      </c>
      <c r="D548" s="68"/>
      <c r="E548" s="69"/>
      <c r="F548" s="14"/>
      <c r="G548" s="69" t="s">
        <v>1826</v>
      </c>
      <c r="H548" s="69"/>
      <c r="I548" s="69"/>
      <c r="J548" s="69"/>
      <c r="K548" s="69"/>
      <c r="L548" s="69"/>
      <c r="M548" s="69"/>
      <c r="N548" s="69"/>
      <c r="O548" s="69"/>
      <c r="P548" s="69"/>
      <c r="Q548" s="69"/>
      <c r="R548" s="69"/>
      <c r="S548" s="69"/>
      <c r="T548" s="69"/>
      <c r="U548" s="69"/>
      <c r="V548" s="69"/>
      <c r="W548" s="69"/>
      <c r="X548" s="69"/>
      <c r="Y548" s="70"/>
    </row>
    <row r="549" spans="1:25" x14ac:dyDescent="0.25">
      <c r="A549" s="20" t="s">
        <v>1825</v>
      </c>
      <c r="B549" s="28"/>
      <c r="C549" s="68" t="s">
        <v>1810</v>
      </c>
      <c r="D549" s="68"/>
      <c r="E549" s="69"/>
      <c r="F549" s="14"/>
      <c r="G549" s="69" t="s">
        <v>1826</v>
      </c>
      <c r="H549" s="69"/>
      <c r="I549" s="69"/>
      <c r="J549" s="69"/>
      <c r="K549" s="69"/>
      <c r="L549" s="69"/>
      <c r="M549" s="69"/>
      <c r="N549" s="69"/>
      <c r="O549" s="69"/>
      <c r="P549" s="69"/>
      <c r="Q549" s="69"/>
      <c r="R549" s="69"/>
      <c r="S549" s="69"/>
      <c r="T549" s="69"/>
      <c r="U549" s="69"/>
      <c r="V549" s="69"/>
      <c r="W549" s="69"/>
      <c r="X549" s="69"/>
      <c r="Y549" s="70"/>
    </row>
    <row r="550" spans="1:25" x14ac:dyDescent="0.25">
      <c r="B550" s="28"/>
      <c r="C550" s="68"/>
      <c r="D550" s="68"/>
      <c r="E550" s="69"/>
      <c r="F550" s="14"/>
      <c r="G550" s="69"/>
      <c r="H550" s="69"/>
      <c r="I550" s="69"/>
      <c r="J550" s="69"/>
      <c r="K550" s="69"/>
      <c r="L550" s="69"/>
      <c r="M550" s="69"/>
      <c r="N550" s="69"/>
      <c r="O550" s="69"/>
      <c r="P550" s="69"/>
      <c r="Q550" s="69"/>
      <c r="R550" s="69"/>
      <c r="S550" s="69"/>
      <c r="T550" s="69"/>
      <c r="U550" s="69"/>
      <c r="V550" s="69"/>
      <c r="W550" s="69"/>
      <c r="X550" s="69"/>
      <c r="Y550" s="70"/>
    </row>
    <row r="551" spans="1:25" x14ac:dyDescent="0.25">
      <c r="A551" s="14" t="s">
        <v>1205</v>
      </c>
      <c r="B551" s="28"/>
      <c r="C551" s="68"/>
      <c r="D551" s="68"/>
      <c r="E551" s="69"/>
      <c r="F551" s="14"/>
      <c r="G551" s="69"/>
      <c r="H551" s="69"/>
      <c r="I551" s="69"/>
      <c r="J551" s="69"/>
      <c r="K551" s="69"/>
      <c r="L551" s="69"/>
      <c r="M551" s="69"/>
      <c r="N551" s="69"/>
      <c r="O551" s="69"/>
      <c r="P551" s="69"/>
      <c r="Q551" s="69"/>
      <c r="R551" s="69"/>
      <c r="S551" s="69"/>
      <c r="T551" s="69"/>
      <c r="U551" s="69"/>
      <c r="V551" s="69"/>
      <c r="W551" s="69"/>
      <c r="X551" s="69"/>
      <c r="Y551" s="70"/>
    </row>
    <row r="552" spans="1:25" x14ac:dyDescent="0.25">
      <c r="A552" s="14" t="s">
        <v>1812</v>
      </c>
      <c r="B552" s="28"/>
      <c r="C552" s="68"/>
      <c r="D552" s="68"/>
      <c r="E552" s="69"/>
      <c r="F552" s="14"/>
      <c r="G552" s="69"/>
      <c r="H552" s="69"/>
      <c r="I552" s="69"/>
      <c r="J552" s="69"/>
      <c r="K552" s="69"/>
      <c r="L552" s="69"/>
      <c r="M552" s="69"/>
      <c r="N552" s="69"/>
      <c r="O552" s="69"/>
      <c r="P552" s="69"/>
      <c r="Q552" s="69"/>
      <c r="R552" s="69"/>
      <c r="S552" s="69"/>
      <c r="T552" s="69"/>
      <c r="U552" s="69"/>
      <c r="V552" s="69"/>
      <c r="W552" s="69"/>
      <c r="X552" s="69"/>
      <c r="Y552" s="70"/>
    </row>
    <row r="553" spans="1:25" x14ac:dyDescent="0.25">
      <c r="B553" s="28"/>
      <c r="C553" s="68"/>
      <c r="D553" s="68"/>
      <c r="E553" s="69"/>
      <c r="F553" s="14"/>
      <c r="G553" s="69"/>
      <c r="H553" s="69"/>
      <c r="I553" s="69"/>
      <c r="J553" s="69"/>
      <c r="K553" s="69"/>
      <c r="L553" s="69"/>
      <c r="M553" s="69"/>
      <c r="N553" s="69"/>
      <c r="O553" s="69"/>
      <c r="P553" s="69"/>
      <c r="Q553" s="69"/>
      <c r="R553" s="69"/>
      <c r="S553" s="69"/>
      <c r="T553" s="69"/>
      <c r="U553" s="69"/>
      <c r="V553" s="69"/>
      <c r="W553" s="69"/>
      <c r="X553" s="69"/>
      <c r="Y553" s="70"/>
    </row>
    <row r="554" spans="1:25" ht="15.6" x14ac:dyDescent="0.3">
      <c r="A554" s="75" t="s">
        <v>1777</v>
      </c>
      <c r="B554" s="28"/>
      <c r="C554" s="68"/>
      <c r="D554" s="68"/>
      <c r="E554" s="69"/>
      <c r="F554" s="69"/>
      <c r="G554" s="69"/>
      <c r="H554" s="69"/>
      <c r="I554" s="69"/>
      <c r="J554" s="69"/>
      <c r="K554" s="69"/>
      <c r="L554" s="69"/>
      <c r="M554" s="69"/>
      <c r="N554" s="69"/>
      <c r="O554" s="69"/>
      <c r="P554" s="69"/>
      <c r="Q554" s="69"/>
      <c r="R554" s="69"/>
      <c r="S554" s="69"/>
      <c r="T554" s="69"/>
      <c r="U554" s="69"/>
      <c r="V554" s="69"/>
      <c r="W554" s="69"/>
      <c r="X554" s="69"/>
      <c r="Y554" s="70"/>
    </row>
    <row r="555" spans="1:25" ht="53.4" x14ac:dyDescent="0.3">
      <c r="A555" s="76" t="s">
        <v>33</v>
      </c>
      <c r="B555" s="71"/>
      <c r="C555" s="77" t="s">
        <v>567</v>
      </c>
      <c r="D555" s="78"/>
      <c r="E555" s="155" t="s">
        <v>517</v>
      </c>
      <c r="F555" s="79"/>
      <c r="G555" s="80" t="s">
        <v>568</v>
      </c>
      <c r="H555" s="20"/>
      <c r="I555" s="20"/>
      <c r="J555" s="20"/>
      <c r="K555" s="20"/>
      <c r="L555" s="69"/>
      <c r="M555" s="69"/>
      <c r="N555" s="69"/>
      <c r="O555" s="69"/>
      <c r="P555" s="69"/>
      <c r="Q555" s="69"/>
      <c r="R555" s="69"/>
      <c r="S555" s="69"/>
      <c r="T555" s="69"/>
      <c r="U555" s="69"/>
      <c r="V555" s="69"/>
      <c r="W555" s="69"/>
      <c r="X555" s="69"/>
      <c r="Y555" s="70"/>
    </row>
    <row r="556" spans="1:25" x14ac:dyDescent="0.25">
      <c r="A556" s="20" t="s">
        <v>461</v>
      </c>
      <c r="B556" s="28"/>
      <c r="C556" s="68" t="s">
        <v>526</v>
      </c>
      <c r="D556" s="68"/>
      <c r="E556" s="69">
        <v>2E-3</v>
      </c>
      <c r="F556" s="14" t="s">
        <v>571</v>
      </c>
      <c r="G556" s="69" t="s">
        <v>1778</v>
      </c>
      <c r="H556" s="69"/>
      <c r="I556" s="69"/>
      <c r="J556" s="69"/>
      <c r="K556" s="69"/>
      <c r="L556" s="69"/>
      <c r="M556" s="69"/>
      <c r="N556" s="69"/>
      <c r="O556" s="69"/>
      <c r="P556" s="69"/>
      <c r="Q556" s="69"/>
      <c r="R556" s="69"/>
      <c r="S556" s="69"/>
      <c r="T556" s="69"/>
      <c r="U556" s="69"/>
      <c r="V556" s="69"/>
      <c r="W556" s="69"/>
      <c r="X556" s="69"/>
      <c r="Y556" s="70"/>
    </row>
    <row r="557" spans="1:25" x14ac:dyDescent="0.25">
      <c r="A557" s="20" t="s">
        <v>1774</v>
      </c>
      <c r="B557" s="28"/>
      <c r="C557" s="68" t="s">
        <v>1775</v>
      </c>
      <c r="D557" s="68"/>
      <c r="E557" s="69"/>
      <c r="F557" s="14"/>
      <c r="G557" s="82" t="s">
        <v>1360</v>
      </c>
      <c r="H557" s="69"/>
      <c r="I557" s="69"/>
      <c r="J557" s="69"/>
      <c r="K557" s="69"/>
      <c r="L557" s="69"/>
      <c r="M557" s="69"/>
      <c r="N557" s="69"/>
      <c r="O557" s="69"/>
      <c r="P557" s="69"/>
      <c r="Q557" s="69"/>
      <c r="R557" s="69"/>
      <c r="S557" s="69"/>
      <c r="T557" s="69"/>
      <c r="U557" s="69"/>
      <c r="V557" s="69"/>
      <c r="W557" s="69"/>
      <c r="X557" s="69"/>
      <c r="Y557" s="70"/>
    </row>
    <row r="558" spans="1:25" x14ac:dyDescent="0.25">
      <c r="B558" s="28"/>
      <c r="C558" s="68"/>
      <c r="D558" s="68"/>
      <c r="E558" s="69"/>
      <c r="F558" s="14"/>
      <c r="G558" s="69"/>
      <c r="H558" s="69"/>
      <c r="I558" s="69"/>
      <c r="J558" s="69"/>
      <c r="K558" s="69"/>
      <c r="L558" s="69"/>
      <c r="M558" s="69"/>
      <c r="N558" s="69"/>
      <c r="O558" s="69"/>
      <c r="P558" s="69"/>
      <c r="Q558" s="69"/>
      <c r="R558" s="69"/>
      <c r="S558" s="69"/>
      <c r="T558" s="69"/>
      <c r="U558" s="69"/>
      <c r="V558" s="69"/>
      <c r="W558" s="69"/>
      <c r="X558" s="69"/>
      <c r="Y558" s="70"/>
    </row>
    <row r="559" spans="1:25" x14ac:dyDescent="0.25">
      <c r="A559" s="14" t="s">
        <v>1205</v>
      </c>
      <c r="B559" s="28"/>
      <c r="C559" s="68"/>
      <c r="D559" s="68"/>
      <c r="E559" s="69"/>
      <c r="F559" s="14"/>
      <c r="G559" s="69"/>
      <c r="H559" s="69"/>
      <c r="I559" s="69"/>
      <c r="J559" s="69"/>
      <c r="K559" s="69"/>
      <c r="L559" s="69"/>
      <c r="M559" s="69"/>
      <c r="N559" s="69"/>
      <c r="O559" s="69"/>
      <c r="P559" s="69"/>
      <c r="Q559" s="69"/>
      <c r="R559" s="69"/>
      <c r="S559" s="69"/>
      <c r="T559" s="69"/>
      <c r="U559" s="69"/>
      <c r="V559" s="69"/>
      <c r="W559" s="69"/>
      <c r="X559" s="69"/>
      <c r="Y559" s="70"/>
    </row>
    <row r="560" spans="1:25" x14ac:dyDescent="0.25">
      <c r="B560" s="28"/>
      <c r="C560" s="68"/>
      <c r="D560" s="68"/>
      <c r="E560" s="69"/>
      <c r="F560" s="14"/>
      <c r="G560" s="69"/>
      <c r="H560" s="69"/>
      <c r="I560" s="69"/>
      <c r="J560" s="69"/>
      <c r="K560" s="69"/>
      <c r="L560" s="69"/>
      <c r="M560" s="69"/>
      <c r="N560" s="69"/>
      <c r="O560" s="69"/>
      <c r="P560" s="69"/>
      <c r="Q560" s="69"/>
      <c r="R560" s="69"/>
      <c r="S560" s="69"/>
      <c r="T560" s="69"/>
      <c r="U560" s="69"/>
      <c r="V560" s="69"/>
      <c r="W560" s="69"/>
      <c r="X560" s="69"/>
      <c r="Y560" s="70"/>
    </row>
    <row r="561" spans="1:25" ht="15.6" x14ac:dyDescent="0.3">
      <c r="A561" s="75" t="s">
        <v>1761</v>
      </c>
      <c r="B561" s="28"/>
      <c r="C561" s="68"/>
      <c r="D561" s="68"/>
      <c r="E561" s="69"/>
      <c r="F561" s="69"/>
      <c r="G561" s="69"/>
      <c r="H561" s="69"/>
      <c r="I561" s="69"/>
      <c r="J561" s="69"/>
      <c r="K561" s="69"/>
      <c r="L561" s="69"/>
      <c r="M561" s="69"/>
      <c r="N561" s="69"/>
      <c r="O561" s="69"/>
      <c r="P561" s="69"/>
      <c r="Q561" s="69"/>
      <c r="R561" s="69"/>
      <c r="S561" s="69"/>
      <c r="T561" s="69"/>
      <c r="U561" s="69"/>
      <c r="V561" s="69"/>
      <c r="W561" s="69"/>
      <c r="X561" s="69"/>
      <c r="Y561" s="70"/>
    </row>
    <row r="562" spans="1:25" ht="53.4" x14ac:dyDescent="0.3">
      <c r="A562" s="76" t="s">
        <v>33</v>
      </c>
      <c r="B562" s="71"/>
      <c r="C562" s="77" t="s">
        <v>567</v>
      </c>
      <c r="D562" s="78"/>
      <c r="E562" s="155" t="s">
        <v>517</v>
      </c>
      <c r="F562" s="79"/>
      <c r="G562" s="80" t="s">
        <v>568</v>
      </c>
      <c r="H562" s="20"/>
      <c r="I562" s="20"/>
      <c r="J562" s="20"/>
      <c r="K562" s="20"/>
      <c r="L562" s="69"/>
      <c r="M562" s="69"/>
      <c r="N562" s="69"/>
      <c r="O562" s="69"/>
      <c r="P562" s="69"/>
      <c r="Q562" s="69"/>
      <c r="R562" s="69"/>
      <c r="S562" s="69"/>
      <c r="T562" s="69"/>
      <c r="U562" s="69"/>
      <c r="V562" s="69"/>
      <c r="W562" s="69"/>
      <c r="X562" s="69"/>
      <c r="Y562" s="70"/>
    </row>
    <row r="563" spans="1:25" x14ac:dyDescent="0.25">
      <c r="A563" s="20" t="s">
        <v>59</v>
      </c>
      <c r="B563" s="28"/>
      <c r="C563" s="68" t="s">
        <v>1762</v>
      </c>
      <c r="D563" s="68"/>
      <c r="E563" s="69">
        <v>2.5000000000000001E-3</v>
      </c>
      <c r="F563" s="14" t="s">
        <v>571</v>
      </c>
      <c r="G563" s="69" t="s">
        <v>1763</v>
      </c>
      <c r="H563" s="69"/>
      <c r="I563" s="69"/>
      <c r="J563" s="69"/>
      <c r="K563" s="69"/>
      <c r="L563" s="69"/>
      <c r="M563" s="69"/>
      <c r="N563" s="69"/>
      <c r="O563" s="69"/>
      <c r="P563" s="69"/>
      <c r="Q563" s="69"/>
      <c r="R563" s="69"/>
      <c r="S563" s="69"/>
      <c r="T563" s="69"/>
      <c r="U563" s="69"/>
      <c r="V563" s="69"/>
      <c r="W563" s="69"/>
      <c r="X563" s="69"/>
      <c r="Y563" s="70"/>
    </row>
    <row r="564" spans="1:25" x14ac:dyDescent="0.25">
      <c r="A564" s="20" t="s">
        <v>219</v>
      </c>
      <c r="B564" s="28"/>
      <c r="C564" s="68" t="s">
        <v>527</v>
      </c>
      <c r="D564" s="68"/>
      <c r="E564" s="69">
        <v>2.5000000000000001E-3</v>
      </c>
      <c r="F564" s="14" t="s">
        <v>571</v>
      </c>
      <c r="G564" s="69" t="s">
        <v>1763</v>
      </c>
      <c r="H564" s="69"/>
      <c r="I564" s="69"/>
      <c r="J564" s="69"/>
      <c r="K564" s="69"/>
      <c r="L564" s="69"/>
      <c r="M564" s="69"/>
      <c r="N564" s="69"/>
      <c r="O564" s="69"/>
      <c r="P564" s="69"/>
      <c r="Q564" s="69"/>
      <c r="R564" s="69"/>
      <c r="S564" s="69"/>
      <c r="T564" s="69"/>
      <c r="U564" s="69"/>
      <c r="V564" s="69"/>
      <c r="W564" s="69"/>
      <c r="X564" s="69"/>
      <c r="Y564" s="70"/>
    </row>
    <row r="565" spans="1:25" x14ac:dyDescent="0.25">
      <c r="A565" s="20" t="s">
        <v>268</v>
      </c>
      <c r="B565" s="28"/>
      <c r="C565" s="68" t="s">
        <v>434</v>
      </c>
      <c r="D565" s="68"/>
      <c r="E565" s="69">
        <v>2.5000000000000001E-3</v>
      </c>
      <c r="F565" s="14" t="s">
        <v>571</v>
      </c>
      <c r="G565" s="69" t="s">
        <v>1763</v>
      </c>
      <c r="H565" s="69"/>
      <c r="I565" s="69"/>
      <c r="J565" s="69"/>
      <c r="K565" s="69"/>
      <c r="L565" s="69"/>
      <c r="M565" s="69"/>
      <c r="N565" s="69"/>
      <c r="O565" s="69"/>
      <c r="P565" s="69"/>
      <c r="Q565" s="69"/>
      <c r="R565" s="69"/>
      <c r="S565" s="69"/>
      <c r="T565" s="69"/>
      <c r="U565" s="69"/>
      <c r="V565" s="69"/>
      <c r="W565" s="69"/>
      <c r="X565" s="69"/>
      <c r="Y565" s="70"/>
    </row>
    <row r="566" spans="1:25" x14ac:dyDescent="0.25">
      <c r="A566" s="20" t="s">
        <v>244</v>
      </c>
      <c r="B566" s="28"/>
      <c r="C566" s="68" t="s">
        <v>529</v>
      </c>
      <c r="D566" s="68"/>
      <c r="E566" s="69">
        <v>2.5000000000000001E-3</v>
      </c>
      <c r="F566" s="14" t="s">
        <v>571</v>
      </c>
      <c r="G566" s="69" t="s">
        <v>1764</v>
      </c>
      <c r="H566" s="69"/>
      <c r="I566" s="69"/>
      <c r="J566" s="69"/>
      <c r="K566" s="69"/>
      <c r="L566" s="69"/>
      <c r="M566" s="69"/>
      <c r="N566" s="69"/>
      <c r="O566" s="69"/>
      <c r="P566" s="69"/>
      <c r="Q566" s="69"/>
      <c r="R566" s="69"/>
      <c r="S566" s="69"/>
      <c r="T566" s="69"/>
      <c r="U566" s="69"/>
      <c r="V566" s="69"/>
      <c r="W566" s="69"/>
      <c r="X566" s="69"/>
      <c r="Y566" s="70"/>
    </row>
    <row r="567" spans="1:25" x14ac:dyDescent="0.25">
      <c r="A567" s="20" t="s">
        <v>258</v>
      </c>
      <c r="B567" s="28"/>
      <c r="C567" s="68" t="s">
        <v>1370</v>
      </c>
      <c r="D567" s="68"/>
      <c r="E567" s="69">
        <v>2.5000000000000001E-3</v>
      </c>
      <c r="F567" s="14" t="s">
        <v>571</v>
      </c>
      <c r="G567" s="69" t="s">
        <v>1764</v>
      </c>
      <c r="H567" s="69"/>
      <c r="I567" s="69"/>
      <c r="J567" s="69"/>
      <c r="K567" s="69"/>
      <c r="L567" s="69"/>
      <c r="M567" s="69"/>
      <c r="N567" s="69"/>
      <c r="O567" s="69"/>
      <c r="P567" s="69"/>
      <c r="Q567" s="69"/>
      <c r="R567" s="69"/>
      <c r="S567" s="69"/>
      <c r="T567" s="69"/>
      <c r="U567" s="69"/>
      <c r="V567" s="69"/>
      <c r="W567" s="69"/>
      <c r="X567" s="69"/>
      <c r="Y567" s="70"/>
    </row>
    <row r="568" spans="1:25" x14ac:dyDescent="0.25">
      <c r="A568" s="20" t="s">
        <v>309</v>
      </c>
      <c r="B568" s="28"/>
      <c r="C568" s="68" t="s">
        <v>1317</v>
      </c>
      <c r="D568" s="68"/>
      <c r="E568" s="69">
        <v>2.5000000000000001E-3</v>
      </c>
      <c r="F568" s="14" t="s">
        <v>571</v>
      </c>
      <c r="G568" s="69" t="s">
        <v>1764</v>
      </c>
      <c r="H568" s="69"/>
      <c r="I568" s="69"/>
      <c r="J568" s="69"/>
      <c r="K568" s="69"/>
      <c r="L568" s="69"/>
      <c r="M568" s="69"/>
      <c r="N568" s="69"/>
      <c r="O568" s="69"/>
      <c r="P568" s="69"/>
      <c r="Q568" s="69"/>
      <c r="R568" s="69"/>
      <c r="S568" s="69"/>
      <c r="T568" s="69"/>
      <c r="U568" s="69"/>
      <c r="V568" s="69"/>
      <c r="W568" s="69"/>
      <c r="X568" s="69"/>
      <c r="Y568" s="70"/>
    </row>
    <row r="569" spans="1:25" x14ac:dyDescent="0.25">
      <c r="A569" s="20" t="s">
        <v>598</v>
      </c>
      <c r="B569" s="28"/>
      <c r="C569" s="68" t="s">
        <v>531</v>
      </c>
      <c r="D569" s="68"/>
      <c r="E569" s="69">
        <v>2.5000000000000001E-3</v>
      </c>
      <c r="F569" s="14" t="s">
        <v>571</v>
      </c>
      <c r="G569" s="69" t="s">
        <v>1764</v>
      </c>
      <c r="H569" s="69"/>
      <c r="I569" s="69"/>
      <c r="J569" s="69"/>
      <c r="K569" s="69"/>
      <c r="L569" s="69"/>
      <c r="M569" s="69"/>
      <c r="N569" s="69"/>
      <c r="O569" s="69"/>
      <c r="P569" s="69"/>
      <c r="Q569" s="69"/>
      <c r="R569" s="69"/>
      <c r="S569" s="69"/>
      <c r="T569" s="69"/>
      <c r="U569" s="69"/>
      <c r="V569" s="69"/>
      <c r="W569" s="69"/>
      <c r="X569" s="69"/>
      <c r="Y569" s="70"/>
    </row>
    <row r="570" spans="1:25" x14ac:dyDescent="0.25">
      <c r="A570" s="20" t="s">
        <v>600</v>
      </c>
      <c r="B570" s="28"/>
      <c r="C570" s="68" t="s">
        <v>601</v>
      </c>
      <c r="D570" s="68"/>
      <c r="E570" s="69">
        <v>3.0000000000000001E-3</v>
      </c>
      <c r="F570" s="14" t="s">
        <v>571</v>
      </c>
      <c r="G570" s="69" t="s">
        <v>1376</v>
      </c>
      <c r="H570" s="69"/>
      <c r="I570" s="69"/>
      <c r="J570" s="69"/>
      <c r="K570" s="69"/>
      <c r="L570" s="69"/>
      <c r="M570" s="69"/>
      <c r="N570" s="69"/>
      <c r="O570" s="69"/>
      <c r="P570" s="69"/>
      <c r="Q570" s="69"/>
      <c r="R570" s="69"/>
      <c r="S570" s="69"/>
      <c r="T570" s="69"/>
      <c r="U570" s="69"/>
      <c r="V570" s="69"/>
      <c r="W570" s="69"/>
      <c r="X570" s="69"/>
      <c r="Y570" s="70"/>
    </row>
    <row r="571" spans="1:25" x14ac:dyDescent="0.25">
      <c r="A571" s="20" t="s">
        <v>331</v>
      </c>
      <c r="B571" s="28"/>
      <c r="C571" s="68" t="s">
        <v>332</v>
      </c>
      <c r="D571" s="68"/>
      <c r="E571" s="69">
        <v>1.6E-2</v>
      </c>
      <c r="F571" s="14" t="s">
        <v>572</v>
      </c>
      <c r="G571" s="69" t="s">
        <v>699</v>
      </c>
      <c r="H571" s="69"/>
      <c r="I571" s="69"/>
      <c r="J571" s="69"/>
      <c r="K571" s="69"/>
      <c r="L571" s="69"/>
      <c r="M571" s="69"/>
      <c r="N571" s="69"/>
      <c r="O571" s="69"/>
      <c r="P571" s="69"/>
      <c r="Q571" s="69"/>
      <c r="R571" s="69"/>
      <c r="S571" s="69"/>
      <c r="T571" s="69"/>
      <c r="U571" s="69"/>
      <c r="V571" s="69"/>
      <c r="W571" s="69"/>
      <c r="X571" s="69"/>
      <c r="Y571" s="70"/>
    </row>
    <row r="572" spans="1:25" x14ac:dyDescent="0.25">
      <c r="B572" s="28"/>
      <c r="C572" s="68"/>
      <c r="D572" s="68"/>
      <c r="E572" s="69"/>
      <c r="F572" s="14"/>
      <c r="G572" s="69"/>
      <c r="H572" s="69"/>
      <c r="I572" s="69"/>
      <c r="J572" s="69"/>
      <c r="K572" s="69"/>
      <c r="L572" s="69"/>
      <c r="M572" s="69"/>
      <c r="N572" s="69"/>
      <c r="O572" s="69"/>
      <c r="P572" s="69"/>
      <c r="Q572" s="69"/>
      <c r="R572" s="69"/>
      <c r="S572" s="69"/>
      <c r="T572" s="69"/>
      <c r="U572" s="69"/>
      <c r="V572" s="69"/>
      <c r="W572" s="69"/>
      <c r="X572" s="69"/>
      <c r="Y572" s="70"/>
    </row>
    <row r="573" spans="1:25" x14ac:dyDescent="0.25">
      <c r="A573" s="82" t="s">
        <v>1758</v>
      </c>
      <c r="C573" s="20" t="s">
        <v>1759</v>
      </c>
      <c r="G573" s="20" t="s">
        <v>1771</v>
      </c>
      <c r="H573" s="69"/>
      <c r="I573" s="69"/>
      <c r="J573" s="69"/>
      <c r="K573" s="69"/>
      <c r="L573" s="69"/>
      <c r="M573" s="69"/>
      <c r="N573" s="69"/>
      <c r="O573" s="69"/>
      <c r="P573" s="69"/>
      <c r="Q573" s="69"/>
      <c r="R573" s="69"/>
      <c r="S573" s="69"/>
      <c r="T573" s="69"/>
      <c r="U573" s="69"/>
      <c r="V573" s="69"/>
      <c r="W573" s="69"/>
      <c r="X573" s="69"/>
      <c r="Y573" s="70"/>
    </row>
    <row r="574" spans="1:25" ht="15.6" x14ac:dyDescent="0.3">
      <c r="A574" s="71"/>
      <c r="B574" s="28"/>
      <c r="C574" s="68"/>
      <c r="D574" s="68"/>
      <c r="E574" s="69"/>
      <c r="F574" s="69"/>
      <c r="G574" s="69"/>
      <c r="H574" s="69"/>
      <c r="I574" s="69"/>
      <c r="J574" s="69"/>
      <c r="K574" s="69"/>
      <c r="L574" s="69"/>
      <c r="M574" s="69"/>
      <c r="N574" s="69"/>
      <c r="O574" s="69"/>
      <c r="P574" s="69"/>
      <c r="Q574" s="69"/>
      <c r="R574" s="69"/>
      <c r="S574" s="69"/>
      <c r="T574" s="69"/>
      <c r="U574" s="69"/>
      <c r="V574" s="69"/>
      <c r="W574" s="69"/>
      <c r="X574" s="69"/>
      <c r="Y574" s="70"/>
    </row>
    <row r="575" spans="1:25" x14ac:dyDescent="0.25">
      <c r="A575" s="14" t="s">
        <v>1205</v>
      </c>
      <c r="B575" s="28"/>
      <c r="C575" s="68"/>
      <c r="D575" s="68"/>
      <c r="E575" s="69"/>
      <c r="F575" s="69"/>
      <c r="G575" s="69"/>
      <c r="H575" s="69"/>
      <c r="I575" s="69"/>
      <c r="J575" s="69"/>
      <c r="K575" s="69"/>
      <c r="L575" s="69"/>
      <c r="M575" s="69"/>
      <c r="N575" s="69"/>
      <c r="O575" s="69"/>
      <c r="P575" s="69"/>
      <c r="Q575" s="69"/>
      <c r="R575" s="69"/>
      <c r="S575" s="69"/>
      <c r="T575" s="69"/>
      <c r="U575" s="69"/>
      <c r="V575" s="69"/>
      <c r="W575" s="69"/>
      <c r="X575" s="69"/>
      <c r="Y575" s="70"/>
    </row>
    <row r="576" spans="1:25" x14ac:dyDescent="0.25">
      <c r="A576" s="14" t="s">
        <v>574</v>
      </c>
      <c r="B576" s="28"/>
      <c r="C576" s="68"/>
      <c r="D576" s="68"/>
      <c r="E576" s="69"/>
      <c r="F576" s="69"/>
      <c r="G576" s="69"/>
      <c r="H576" s="69"/>
      <c r="I576" s="69"/>
      <c r="J576" s="69"/>
      <c r="K576" s="69"/>
      <c r="L576" s="69"/>
      <c r="M576" s="69"/>
      <c r="N576" s="69"/>
      <c r="O576" s="69"/>
      <c r="P576" s="69"/>
      <c r="Q576" s="69"/>
      <c r="R576" s="69"/>
      <c r="S576" s="69"/>
      <c r="T576" s="69"/>
      <c r="U576" s="69"/>
      <c r="V576" s="69"/>
      <c r="W576" s="69"/>
      <c r="X576" s="69"/>
      <c r="Y576" s="70"/>
    </row>
    <row r="577" spans="1:25" ht="15.6" x14ac:dyDescent="0.3">
      <c r="A577" s="71"/>
      <c r="B577" s="28"/>
      <c r="C577" s="68"/>
      <c r="D577" s="68"/>
      <c r="E577" s="69"/>
      <c r="F577" s="69"/>
      <c r="G577" s="69"/>
      <c r="H577" s="69"/>
      <c r="I577" s="69"/>
      <c r="J577" s="69"/>
      <c r="K577" s="69"/>
      <c r="L577" s="69"/>
      <c r="M577" s="69"/>
      <c r="N577" s="69"/>
      <c r="O577" s="69"/>
      <c r="P577" s="69"/>
      <c r="Q577" s="69"/>
      <c r="R577" s="69"/>
      <c r="S577" s="69"/>
      <c r="T577" s="69"/>
      <c r="U577" s="69"/>
      <c r="V577" s="69"/>
      <c r="W577" s="69"/>
      <c r="X577" s="69"/>
      <c r="Y577" s="70"/>
    </row>
    <row r="578" spans="1:25" ht="15.6" x14ac:dyDescent="0.3">
      <c r="A578" s="75" t="s">
        <v>1753</v>
      </c>
      <c r="B578" s="28"/>
      <c r="C578" s="68"/>
      <c r="D578" s="68"/>
      <c r="E578" s="69"/>
      <c r="F578" s="69"/>
      <c r="G578" s="69"/>
      <c r="H578" s="69"/>
      <c r="I578" s="69"/>
      <c r="J578" s="69"/>
      <c r="K578" s="69"/>
      <c r="L578" s="69"/>
      <c r="M578" s="69"/>
      <c r="N578" s="69"/>
      <c r="O578" s="69"/>
      <c r="P578" s="69"/>
      <c r="Q578" s="69"/>
      <c r="R578" s="69"/>
      <c r="S578" s="69"/>
      <c r="T578" s="69"/>
      <c r="U578" s="69"/>
      <c r="V578" s="69"/>
      <c r="W578" s="69"/>
      <c r="X578" s="69"/>
      <c r="Y578" s="70"/>
    </row>
    <row r="579" spans="1:25" ht="53.4" x14ac:dyDescent="0.3">
      <c r="A579" s="76" t="s">
        <v>33</v>
      </c>
      <c r="B579" s="71"/>
      <c r="C579" s="77" t="s">
        <v>567</v>
      </c>
      <c r="D579" s="78"/>
      <c r="E579" s="155" t="s">
        <v>517</v>
      </c>
      <c r="F579" s="79"/>
      <c r="G579" s="80" t="s">
        <v>568</v>
      </c>
      <c r="H579" s="20"/>
      <c r="I579" s="20"/>
      <c r="J579" s="20"/>
      <c r="K579" s="20"/>
      <c r="L579" s="20"/>
      <c r="M579" s="20"/>
    </row>
    <row r="580" spans="1:25" ht="15.6" x14ac:dyDescent="0.3">
      <c r="A580" s="82" t="s">
        <v>264</v>
      </c>
      <c r="B580" s="71"/>
      <c r="C580" s="82" t="s">
        <v>265</v>
      </c>
      <c r="E580" s="69">
        <v>3.0000000000000001E-3</v>
      </c>
      <c r="F580" s="14" t="s">
        <v>571</v>
      </c>
      <c r="G580" s="20" t="s">
        <v>1376</v>
      </c>
      <c r="H580" s="20"/>
      <c r="I580" s="20"/>
      <c r="J580" s="20"/>
      <c r="K580" s="20"/>
      <c r="L580" s="20"/>
      <c r="M580" s="20"/>
    </row>
    <row r="581" spans="1:25" ht="15.6" x14ac:dyDescent="0.3">
      <c r="A581" s="82" t="s">
        <v>287</v>
      </c>
      <c r="B581" s="71"/>
      <c r="C581" s="82" t="s">
        <v>288</v>
      </c>
      <c r="E581" s="69">
        <v>3.0000000000000001E-3</v>
      </c>
      <c r="F581" s="14" t="s">
        <v>571</v>
      </c>
      <c r="G581" s="20" t="s">
        <v>1376</v>
      </c>
      <c r="H581" s="20"/>
      <c r="I581" s="20"/>
      <c r="J581" s="20"/>
      <c r="K581" s="20"/>
      <c r="L581" s="20"/>
      <c r="M581" s="20"/>
    </row>
    <row r="582" spans="1:25" ht="15.6" x14ac:dyDescent="0.3">
      <c r="A582" s="82"/>
      <c r="B582" s="71"/>
      <c r="C582" s="82"/>
      <c r="E582" s="69"/>
      <c r="F582" s="14"/>
      <c r="H582" s="20"/>
      <c r="I582" s="20"/>
      <c r="J582" s="20"/>
      <c r="K582" s="20"/>
      <c r="L582" s="20"/>
      <c r="M582" s="20"/>
    </row>
    <row r="583" spans="1:25" x14ac:dyDescent="0.25">
      <c r="A583" s="82" t="s">
        <v>1365</v>
      </c>
      <c r="B583" s="28"/>
      <c r="C583" s="68" t="s">
        <v>1359</v>
      </c>
      <c r="D583" s="157"/>
      <c r="E583" s="303"/>
      <c r="G583" s="82" t="s">
        <v>1757</v>
      </c>
      <c r="I583" s="123"/>
      <c r="J583" s="20"/>
      <c r="K583" s="20"/>
      <c r="L583" s="20"/>
      <c r="M583" s="20"/>
      <c r="O583" s="84"/>
      <c r="P583" s="84"/>
      <c r="Q583" s="84"/>
      <c r="R583" s="84"/>
      <c r="Y583" s="20"/>
    </row>
    <row r="584" spans="1:25" x14ac:dyDescent="0.25">
      <c r="A584" s="82"/>
      <c r="B584" s="28"/>
      <c r="C584" s="68"/>
      <c r="D584" s="157"/>
      <c r="E584" s="303"/>
      <c r="F584" s="82"/>
      <c r="I584" s="123"/>
      <c r="J584" s="20"/>
      <c r="K584" s="20"/>
      <c r="L584" s="20"/>
      <c r="M584" s="20"/>
      <c r="O584" s="84"/>
      <c r="P584" s="84"/>
      <c r="Q584" s="84"/>
      <c r="R584" s="84"/>
      <c r="Y584" s="20"/>
    </row>
    <row r="585" spans="1:25" ht="15.6" x14ac:dyDescent="0.3">
      <c r="A585" s="14" t="s">
        <v>1205</v>
      </c>
      <c r="B585" s="71"/>
      <c r="C585" s="82"/>
      <c r="E585" s="69"/>
      <c r="F585" s="14"/>
      <c r="H585" s="20"/>
      <c r="I585" s="20"/>
      <c r="J585" s="20"/>
      <c r="K585" s="20"/>
      <c r="L585" s="20"/>
      <c r="M585" s="20"/>
    </row>
    <row r="586" spans="1:25" ht="15.6" x14ac:dyDescent="0.3">
      <c r="A586" s="82"/>
      <c r="B586" s="71"/>
      <c r="C586" s="82"/>
      <c r="E586" s="69"/>
      <c r="F586" s="14"/>
      <c r="H586" s="20"/>
      <c r="I586" s="20"/>
      <c r="J586" s="20"/>
      <c r="K586" s="20"/>
      <c r="L586" s="20"/>
      <c r="M586" s="20"/>
    </row>
    <row r="587" spans="1:25" ht="15.6" x14ac:dyDescent="0.3">
      <c r="A587" s="75" t="s">
        <v>1744</v>
      </c>
      <c r="B587" s="28"/>
      <c r="C587" s="68"/>
      <c r="D587" s="68"/>
      <c r="E587" s="69"/>
      <c r="F587" s="69"/>
      <c r="G587" s="69"/>
      <c r="H587" s="69"/>
      <c r="I587" s="69"/>
      <c r="J587" s="69"/>
      <c r="K587" s="69"/>
      <c r="L587" s="69"/>
      <c r="M587" s="69"/>
      <c r="N587" s="69"/>
      <c r="O587" s="69"/>
      <c r="P587" s="69"/>
      <c r="Q587" s="69"/>
      <c r="R587" s="69"/>
      <c r="S587" s="69"/>
      <c r="T587" s="69"/>
      <c r="U587" s="69"/>
      <c r="V587" s="69"/>
      <c r="W587" s="69"/>
      <c r="X587" s="69"/>
      <c r="Y587" s="70"/>
    </row>
    <row r="588" spans="1:25" ht="53.4" x14ac:dyDescent="0.3">
      <c r="A588" s="76" t="s">
        <v>33</v>
      </c>
      <c r="B588" s="71"/>
      <c r="C588" s="77" t="s">
        <v>567</v>
      </c>
      <c r="D588" s="78"/>
      <c r="E588" s="155" t="s">
        <v>517</v>
      </c>
      <c r="F588" s="79"/>
      <c r="G588" s="80" t="s">
        <v>568</v>
      </c>
      <c r="H588" s="20"/>
      <c r="I588" s="20"/>
      <c r="J588" s="20"/>
      <c r="K588" s="20"/>
      <c r="L588" s="20"/>
      <c r="M588" s="20"/>
    </row>
    <row r="589" spans="1:25" ht="15.6" x14ac:dyDescent="0.3">
      <c r="A589" s="82" t="s">
        <v>430</v>
      </c>
      <c r="B589" s="71"/>
      <c r="C589" s="82" t="s">
        <v>431</v>
      </c>
      <c r="E589" s="69">
        <v>1E-3</v>
      </c>
      <c r="F589" s="14" t="s">
        <v>571</v>
      </c>
      <c r="G589" s="20" t="s">
        <v>794</v>
      </c>
      <c r="H589" s="20"/>
      <c r="I589" s="20"/>
      <c r="J589" s="20"/>
      <c r="K589" s="20"/>
      <c r="L589" s="20"/>
      <c r="M589" s="20"/>
    </row>
    <row r="590" spans="1:25" ht="15.6" x14ac:dyDescent="0.3">
      <c r="A590" s="82" t="s">
        <v>547</v>
      </c>
      <c r="B590" s="71"/>
      <c r="C590" s="82" t="s">
        <v>1723</v>
      </c>
      <c r="E590" s="69">
        <v>1E-3</v>
      </c>
      <c r="F590" s="14" t="s">
        <v>571</v>
      </c>
      <c r="G590" s="20" t="s">
        <v>794</v>
      </c>
      <c r="H590" s="20"/>
      <c r="I590" s="20"/>
      <c r="J590" s="20"/>
      <c r="K590" s="20"/>
      <c r="L590" s="20"/>
      <c r="M590" s="20"/>
    </row>
    <row r="591" spans="1:25" ht="15.6" x14ac:dyDescent="0.3">
      <c r="A591" s="82" t="s">
        <v>305</v>
      </c>
      <c r="B591" s="71"/>
      <c r="C591" s="82" t="s">
        <v>1255</v>
      </c>
      <c r="E591" s="69">
        <v>2.5000000000000001E-3</v>
      </c>
      <c r="F591" s="14" t="s">
        <v>571</v>
      </c>
      <c r="G591" s="20" t="s">
        <v>1296</v>
      </c>
      <c r="H591" s="20"/>
      <c r="I591" s="20"/>
      <c r="J591" s="20"/>
      <c r="K591" s="20"/>
      <c r="L591" s="20"/>
      <c r="M591" s="20"/>
    </row>
    <row r="592" spans="1:25" ht="15.6" x14ac:dyDescent="0.3">
      <c r="A592" s="82" t="s">
        <v>305</v>
      </c>
      <c r="B592" s="71"/>
      <c r="C592" s="82" t="s">
        <v>1255</v>
      </c>
      <c r="E592" s="69">
        <v>2.5000000000000001E-3</v>
      </c>
      <c r="F592" s="14" t="s">
        <v>571</v>
      </c>
      <c r="G592" s="20" t="s">
        <v>1252</v>
      </c>
      <c r="H592" s="20"/>
      <c r="I592" s="20"/>
      <c r="J592" s="20"/>
      <c r="K592" s="20"/>
      <c r="L592" s="20"/>
      <c r="M592" s="20"/>
    </row>
    <row r="593" spans="1:25" ht="15.6" x14ac:dyDescent="0.3">
      <c r="A593" s="71"/>
      <c r="B593" s="28"/>
      <c r="C593" s="68"/>
      <c r="D593" s="68"/>
      <c r="E593" s="69"/>
      <c r="F593" s="69"/>
      <c r="G593" s="69"/>
      <c r="H593" s="69"/>
      <c r="I593" s="69"/>
      <c r="J593" s="69"/>
      <c r="K593" s="69"/>
      <c r="L593" s="69"/>
      <c r="M593" s="69"/>
      <c r="N593" s="69"/>
      <c r="O593" s="69"/>
      <c r="P593" s="69"/>
      <c r="Q593" s="69"/>
      <c r="R593" s="69"/>
      <c r="S593" s="69"/>
      <c r="T593" s="69"/>
      <c r="U593" s="69"/>
      <c r="V593" s="69"/>
      <c r="W593" s="69"/>
      <c r="X593" s="69"/>
      <c r="Y593" s="70"/>
    </row>
    <row r="594" spans="1:25" ht="26.4" x14ac:dyDescent="0.25">
      <c r="A594" s="28" t="s">
        <v>1742</v>
      </c>
      <c r="B594" s="72"/>
      <c r="C594" s="299" t="s">
        <v>1741</v>
      </c>
      <c r="D594" s="157"/>
      <c r="E594" s="155"/>
      <c r="F594" s="82" t="s">
        <v>1746</v>
      </c>
      <c r="I594" s="128"/>
      <c r="J594" s="20"/>
      <c r="K594" s="20"/>
      <c r="L594" s="20"/>
      <c r="M594" s="20"/>
      <c r="O594" s="84"/>
      <c r="P594" s="84"/>
      <c r="Q594" s="84"/>
      <c r="R594" s="84"/>
      <c r="Y594" s="20"/>
    </row>
    <row r="595" spans="1:25" ht="26.4" x14ac:dyDescent="0.25">
      <c r="A595" s="28" t="s">
        <v>1747</v>
      </c>
      <c r="B595" s="72"/>
      <c r="C595" s="299" t="s">
        <v>1748</v>
      </c>
      <c r="D595" s="157"/>
      <c r="E595" s="155"/>
      <c r="F595" s="82" t="s">
        <v>1750</v>
      </c>
      <c r="I595" s="128"/>
      <c r="J595" s="20"/>
      <c r="K595" s="20"/>
      <c r="L595" s="20"/>
      <c r="M595" s="20"/>
      <c r="O595" s="84"/>
      <c r="P595" s="84"/>
      <c r="Q595" s="84"/>
      <c r="R595" s="84"/>
      <c r="Y595" s="20"/>
    </row>
    <row r="596" spans="1:25" x14ac:dyDescent="0.25">
      <c r="A596" s="28"/>
      <c r="B596" s="72"/>
      <c r="C596" s="299"/>
      <c r="D596" s="157"/>
      <c r="E596" s="155"/>
      <c r="F596" s="82"/>
      <c r="I596" s="128"/>
      <c r="J596" s="20"/>
      <c r="K596" s="20"/>
      <c r="L596" s="20"/>
      <c r="M596" s="20"/>
      <c r="O596" s="84"/>
      <c r="P596" s="84"/>
      <c r="Q596" s="84"/>
      <c r="R596" s="84"/>
      <c r="Y596" s="20"/>
    </row>
    <row r="597" spans="1:25" x14ac:dyDescent="0.25">
      <c r="A597" s="14" t="s">
        <v>1205</v>
      </c>
      <c r="B597" s="28"/>
      <c r="C597" s="68"/>
      <c r="D597" s="68"/>
      <c r="E597" s="69"/>
      <c r="F597" s="69"/>
      <c r="G597" s="69"/>
      <c r="H597" s="69"/>
      <c r="I597" s="69"/>
      <c r="J597" s="69"/>
      <c r="K597" s="69"/>
      <c r="L597" s="69"/>
      <c r="M597" s="69"/>
      <c r="N597" s="69"/>
      <c r="O597" s="69"/>
      <c r="P597" s="69"/>
      <c r="Q597" s="69"/>
      <c r="R597" s="69"/>
      <c r="S597" s="69"/>
      <c r="T597" s="69"/>
      <c r="U597" s="69"/>
      <c r="V597" s="69"/>
      <c r="W597" s="69"/>
      <c r="X597" s="69"/>
      <c r="Y597" s="70"/>
    </row>
    <row r="598" spans="1:25" ht="15.6" x14ac:dyDescent="0.3">
      <c r="A598" s="75" t="s">
        <v>1730</v>
      </c>
      <c r="B598" s="28"/>
      <c r="C598" s="68"/>
      <c r="D598" s="68"/>
      <c r="E598" s="69"/>
      <c r="F598" s="69"/>
      <c r="G598" s="69"/>
      <c r="H598" s="69"/>
      <c r="I598" s="69"/>
      <c r="J598" s="69"/>
      <c r="K598" s="69"/>
      <c r="L598" s="69"/>
      <c r="M598" s="69"/>
      <c r="N598" s="69"/>
      <c r="O598" s="69"/>
      <c r="P598" s="69"/>
      <c r="Q598" s="69"/>
      <c r="R598" s="69"/>
      <c r="S598" s="69"/>
      <c r="T598" s="69"/>
      <c r="U598" s="69"/>
      <c r="V598" s="69"/>
      <c r="W598" s="69"/>
      <c r="X598" s="69"/>
      <c r="Y598" s="70"/>
    </row>
    <row r="599" spans="1:25" ht="53.4" x14ac:dyDescent="0.3">
      <c r="A599" s="76" t="s">
        <v>33</v>
      </c>
      <c r="B599" s="71"/>
      <c r="C599" s="77" t="s">
        <v>567</v>
      </c>
      <c r="D599" s="78"/>
      <c r="E599" s="155" t="s">
        <v>517</v>
      </c>
      <c r="F599" s="79"/>
      <c r="G599" s="80" t="s">
        <v>568</v>
      </c>
      <c r="H599" s="20"/>
      <c r="I599" s="20"/>
      <c r="J599" s="20"/>
      <c r="K599" s="20"/>
      <c r="L599" s="20"/>
      <c r="M599" s="20"/>
    </row>
    <row r="600" spans="1:25" ht="15.6" x14ac:dyDescent="0.3">
      <c r="A600" s="82" t="s">
        <v>1724</v>
      </c>
      <c r="B600" s="71"/>
      <c r="C600" s="82" t="s">
        <v>1725</v>
      </c>
      <c r="E600" s="198"/>
      <c r="G600" s="82" t="s">
        <v>1731</v>
      </c>
      <c r="H600" s="20"/>
      <c r="I600" s="20"/>
      <c r="J600" s="20"/>
      <c r="K600" s="20"/>
      <c r="L600" s="20"/>
      <c r="M600" s="20"/>
    </row>
    <row r="601" spans="1:25" ht="15.6" x14ac:dyDescent="0.3">
      <c r="A601" s="82" t="s">
        <v>1726</v>
      </c>
      <c r="B601" s="71"/>
      <c r="C601" s="82" t="s">
        <v>1727</v>
      </c>
      <c r="E601" s="198"/>
      <c r="G601" s="82" t="s">
        <v>1360</v>
      </c>
      <c r="H601" s="20"/>
      <c r="I601" s="20"/>
      <c r="J601" s="20"/>
      <c r="K601" s="20"/>
      <c r="L601" s="20"/>
      <c r="M601" s="20"/>
    </row>
    <row r="602" spans="1:25" ht="15.6" x14ac:dyDescent="0.3">
      <c r="A602" s="82" t="s">
        <v>1728</v>
      </c>
      <c r="B602" s="71"/>
      <c r="C602" s="82" t="s">
        <v>1729</v>
      </c>
      <c r="E602" s="198"/>
      <c r="G602" s="82" t="s">
        <v>1360</v>
      </c>
      <c r="H602" s="20"/>
      <c r="I602" s="20"/>
      <c r="J602" s="20"/>
      <c r="K602" s="20"/>
      <c r="L602" s="20"/>
      <c r="M602" s="20"/>
    </row>
    <row r="603" spans="1:25" ht="15.6" x14ac:dyDescent="0.3">
      <c r="A603" s="71"/>
      <c r="B603" s="28"/>
      <c r="C603" s="68"/>
      <c r="D603" s="68"/>
      <c r="E603" s="69"/>
      <c r="F603" s="69"/>
      <c r="G603" s="69"/>
      <c r="H603" s="69"/>
      <c r="I603" s="69"/>
      <c r="J603" s="69"/>
      <c r="K603" s="69"/>
      <c r="L603" s="69"/>
      <c r="M603" s="69"/>
      <c r="N603" s="69"/>
      <c r="O603" s="69"/>
      <c r="P603" s="69"/>
      <c r="Q603" s="69"/>
      <c r="R603" s="69"/>
      <c r="S603" s="69"/>
      <c r="T603" s="69"/>
      <c r="U603" s="69"/>
      <c r="V603" s="69"/>
      <c r="W603" s="69"/>
      <c r="X603" s="69"/>
      <c r="Y603" s="70"/>
    </row>
    <row r="604" spans="1:25" ht="15.6" x14ac:dyDescent="0.3">
      <c r="A604" s="75" t="s">
        <v>1721</v>
      </c>
      <c r="B604" s="28"/>
      <c r="C604" s="68"/>
      <c r="D604" s="68"/>
      <c r="E604" s="69"/>
      <c r="F604" s="69"/>
      <c r="G604" s="69"/>
      <c r="H604" s="69"/>
      <c r="I604" s="69"/>
      <c r="J604" s="69"/>
      <c r="K604" s="69"/>
      <c r="L604" s="69"/>
      <c r="M604" s="69"/>
      <c r="N604" s="69"/>
      <c r="O604" s="69"/>
      <c r="P604" s="69"/>
      <c r="Q604" s="69"/>
      <c r="R604" s="69"/>
      <c r="S604" s="69"/>
      <c r="T604" s="69"/>
      <c r="U604" s="69"/>
      <c r="V604" s="69"/>
      <c r="W604" s="69"/>
      <c r="X604" s="69"/>
      <c r="Y604" s="70"/>
    </row>
    <row r="605" spans="1:25" ht="53.4" x14ac:dyDescent="0.3">
      <c r="A605" s="76" t="s">
        <v>33</v>
      </c>
      <c r="B605" s="71"/>
      <c r="C605" s="77" t="s">
        <v>567</v>
      </c>
      <c r="D605" s="78"/>
      <c r="E605" s="155" t="s">
        <v>517</v>
      </c>
      <c r="F605" s="79"/>
      <c r="G605" s="80" t="s">
        <v>568</v>
      </c>
      <c r="H605" s="20"/>
      <c r="I605" s="20"/>
      <c r="J605" s="20"/>
      <c r="K605" s="20"/>
      <c r="L605" s="20"/>
      <c r="M605" s="20"/>
    </row>
    <row r="606" spans="1:25" x14ac:dyDescent="0.25">
      <c r="A606" s="82" t="s">
        <v>375</v>
      </c>
      <c r="B606" s="28"/>
      <c r="C606" s="68" t="s">
        <v>376</v>
      </c>
      <c r="D606" s="68"/>
      <c r="E606" s="69">
        <v>3.0000000000000001E-3</v>
      </c>
      <c r="F606" s="14" t="s">
        <v>571</v>
      </c>
      <c r="G606" s="20" t="s">
        <v>1376</v>
      </c>
      <c r="H606" s="69"/>
      <c r="I606" s="69"/>
      <c r="J606" s="69"/>
      <c r="K606" s="69"/>
      <c r="L606" s="69"/>
      <c r="M606" s="69"/>
      <c r="N606" s="69"/>
      <c r="O606" s="69"/>
      <c r="P606" s="69"/>
      <c r="Q606" s="69"/>
      <c r="R606" s="69"/>
      <c r="S606" s="69"/>
      <c r="T606" s="69"/>
      <c r="U606" s="69"/>
      <c r="V606" s="69"/>
      <c r="W606" s="69"/>
      <c r="X606" s="69"/>
      <c r="Y606" s="70"/>
    </row>
    <row r="607" spans="1:25" x14ac:dyDescent="0.25">
      <c r="A607" s="82" t="s">
        <v>403</v>
      </c>
      <c r="B607" s="28"/>
      <c r="C607" s="68" t="s">
        <v>404</v>
      </c>
      <c r="D607" s="68"/>
      <c r="E607" s="69">
        <v>3.0000000000000001E-3</v>
      </c>
      <c r="F607" s="14" t="s">
        <v>571</v>
      </c>
      <c r="G607" s="20" t="s">
        <v>1376</v>
      </c>
      <c r="H607" s="69"/>
      <c r="I607" s="69"/>
      <c r="J607" s="69"/>
      <c r="K607" s="69"/>
      <c r="L607" s="69"/>
      <c r="M607" s="69"/>
      <c r="N607" s="69"/>
      <c r="O607" s="69"/>
      <c r="P607" s="69"/>
      <c r="Q607" s="69"/>
      <c r="R607" s="69"/>
      <c r="S607" s="69"/>
      <c r="T607" s="69"/>
      <c r="U607" s="69"/>
      <c r="V607" s="69"/>
      <c r="W607" s="69"/>
      <c r="X607" s="69"/>
      <c r="Y607" s="70"/>
    </row>
    <row r="608" spans="1:25" x14ac:dyDescent="0.25">
      <c r="A608" s="82" t="s">
        <v>547</v>
      </c>
      <c r="B608" s="28"/>
      <c r="C608" s="68" t="s">
        <v>1723</v>
      </c>
      <c r="D608" s="68"/>
      <c r="E608" s="69">
        <v>2.5000000000000001E-3</v>
      </c>
      <c r="F608" s="14" t="s">
        <v>571</v>
      </c>
      <c r="G608" s="20" t="s">
        <v>1296</v>
      </c>
      <c r="H608" s="69"/>
      <c r="I608" s="69"/>
      <c r="J608" s="69"/>
      <c r="K608" s="69"/>
      <c r="L608" s="69"/>
      <c r="M608" s="69"/>
      <c r="N608" s="69"/>
      <c r="O608" s="69"/>
      <c r="P608" s="69"/>
      <c r="Q608" s="69"/>
      <c r="R608" s="69"/>
      <c r="S608" s="69"/>
      <c r="T608" s="69"/>
      <c r="U608" s="69"/>
      <c r="V608" s="69"/>
      <c r="W608" s="69"/>
      <c r="X608" s="69"/>
      <c r="Y608" s="70"/>
    </row>
    <row r="609" spans="1:25" x14ac:dyDescent="0.25">
      <c r="A609" s="82"/>
      <c r="B609" s="28"/>
      <c r="C609" s="68"/>
      <c r="D609" s="68"/>
      <c r="E609" s="69"/>
      <c r="F609" s="69"/>
      <c r="G609" s="69"/>
      <c r="H609" s="69"/>
      <c r="I609" s="69"/>
      <c r="J609" s="69"/>
      <c r="K609" s="69"/>
      <c r="L609" s="69"/>
      <c r="M609" s="69"/>
      <c r="N609" s="69"/>
      <c r="O609" s="69"/>
      <c r="P609" s="69"/>
      <c r="Q609" s="69"/>
      <c r="R609" s="69"/>
      <c r="S609" s="69"/>
      <c r="T609" s="69"/>
      <c r="U609" s="69"/>
      <c r="V609" s="69"/>
      <c r="W609" s="69"/>
      <c r="X609" s="69"/>
      <c r="Y609" s="70"/>
    </row>
    <row r="610" spans="1:25" x14ac:dyDescent="0.25">
      <c r="A610" s="14" t="s">
        <v>1205</v>
      </c>
      <c r="B610" s="28"/>
      <c r="C610" s="68"/>
      <c r="D610" s="68"/>
      <c r="E610" s="69"/>
      <c r="F610" s="69"/>
      <c r="G610" s="69"/>
      <c r="H610" s="69"/>
      <c r="I610" s="69"/>
      <c r="J610" s="69"/>
      <c r="K610" s="69"/>
      <c r="L610" s="69"/>
      <c r="M610" s="69"/>
      <c r="N610" s="69"/>
      <c r="O610" s="69"/>
      <c r="P610" s="69"/>
      <c r="Q610" s="69"/>
      <c r="R610" s="69"/>
      <c r="S610" s="69"/>
      <c r="T610" s="69"/>
      <c r="U610" s="69"/>
      <c r="V610" s="69"/>
      <c r="W610" s="69"/>
      <c r="X610" s="69"/>
      <c r="Y610" s="70"/>
    </row>
    <row r="611" spans="1:25" x14ac:dyDescent="0.25">
      <c r="A611" s="82"/>
      <c r="B611" s="28"/>
      <c r="C611" s="68"/>
      <c r="D611" s="68"/>
      <c r="E611" s="69"/>
      <c r="F611" s="69"/>
      <c r="G611" s="69"/>
      <c r="H611" s="69"/>
      <c r="I611" s="69"/>
      <c r="J611" s="69"/>
      <c r="K611" s="69"/>
      <c r="L611" s="69"/>
      <c r="M611" s="69"/>
      <c r="N611" s="69"/>
      <c r="O611" s="69"/>
      <c r="P611" s="69"/>
      <c r="Q611" s="69"/>
      <c r="R611" s="69"/>
      <c r="S611" s="69"/>
      <c r="T611" s="69"/>
      <c r="U611" s="69"/>
      <c r="V611" s="69"/>
      <c r="W611" s="69"/>
      <c r="X611" s="69"/>
      <c r="Y611" s="70"/>
    </row>
    <row r="612" spans="1:25" x14ac:dyDescent="0.25">
      <c r="A612" s="82"/>
      <c r="B612" s="28"/>
      <c r="C612" s="68"/>
      <c r="D612" s="68"/>
      <c r="E612" s="69"/>
      <c r="F612" s="69"/>
      <c r="G612" s="69"/>
      <c r="H612" s="69"/>
      <c r="I612" s="69"/>
      <c r="J612" s="69"/>
      <c r="K612" s="69"/>
      <c r="L612" s="69"/>
      <c r="M612" s="69"/>
      <c r="N612" s="69"/>
      <c r="O612" s="69"/>
      <c r="P612" s="69"/>
      <c r="Q612" s="69"/>
      <c r="R612" s="69"/>
      <c r="S612" s="69"/>
      <c r="T612" s="69"/>
      <c r="U612" s="69"/>
      <c r="V612" s="69"/>
      <c r="W612" s="69"/>
      <c r="X612" s="69"/>
      <c r="Y612" s="70"/>
    </row>
    <row r="613" spans="1:25" x14ac:dyDescent="0.25">
      <c r="A613" s="82"/>
      <c r="B613" s="28"/>
      <c r="C613" s="68"/>
      <c r="D613" s="68"/>
      <c r="E613" s="69"/>
      <c r="F613" s="69"/>
      <c r="G613" s="69"/>
      <c r="H613" s="69"/>
      <c r="I613" s="69"/>
      <c r="J613" s="69"/>
      <c r="K613" s="69"/>
      <c r="L613" s="69"/>
      <c r="M613" s="69"/>
      <c r="N613" s="69"/>
      <c r="O613" s="69"/>
      <c r="P613" s="69"/>
      <c r="Q613" s="69"/>
      <c r="R613" s="69"/>
      <c r="S613" s="69"/>
      <c r="T613" s="69"/>
      <c r="U613" s="69"/>
      <c r="V613" s="69"/>
      <c r="W613" s="69"/>
      <c r="X613" s="69"/>
      <c r="Y613" s="70"/>
    </row>
    <row r="614" spans="1:25" x14ac:dyDescent="0.25">
      <c r="A614" s="82"/>
      <c r="B614" s="28"/>
      <c r="C614" s="68"/>
      <c r="D614" s="68"/>
      <c r="E614" s="69"/>
      <c r="F614" s="69"/>
      <c r="G614" s="69"/>
      <c r="H614" s="69"/>
      <c r="I614" s="69"/>
      <c r="J614" s="69"/>
      <c r="K614" s="69"/>
      <c r="L614" s="69"/>
      <c r="M614" s="69"/>
      <c r="N614" s="69"/>
      <c r="O614" s="69"/>
      <c r="P614" s="69"/>
      <c r="Q614" s="69"/>
      <c r="R614" s="69"/>
      <c r="S614" s="69"/>
      <c r="T614" s="69"/>
      <c r="U614" s="69"/>
      <c r="V614" s="69"/>
      <c r="W614" s="69"/>
      <c r="X614" s="69"/>
      <c r="Y614" s="70"/>
    </row>
    <row r="615" spans="1:25" x14ac:dyDescent="0.25">
      <c r="A615" s="82"/>
      <c r="B615" s="28"/>
      <c r="C615" s="68"/>
      <c r="D615" s="68"/>
      <c r="E615" s="69"/>
      <c r="F615" s="69"/>
      <c r="G615" s="69"/>
      <c r="H615" s="69"/>
      <c r="I615" s="69"/>
      <c r="J615" s="69"/>
      <c r="K615" s="69"/>
      <c r="L615" s="69"/>
      <c r="M615" s="69"/>
      <c r="N615" s="69"/>
      <c r="O615" s="69"/>
      <c r="P615" s="69"/>
      <c r="Q615" s="69"/>
      <c r="R615" s="69"/>
      <c r="S615" s="69"/>
      <c r="T615" s="69"/>
      <c r="U615" s="69"/>
      <c r="V615" s="69"/>
      <c r="W615" s="69"/>
      <c r="X615" s="69"/>
      <c r="Y615" s="70"/>
    </row>
    <row r="616" spans="1:25" ht="15.6" x14ac:dyDescent="0.3">
      <c r="A616" s="75" t="s">
        <v>1698</v>
      </c>
      <c r="B616" s="28"/>
      <c r="C616" s="68"/>
      <c r="D616" s="68"/>
      <c r="E616" s="69"/>
      <c r="F616" s="69"/>
      <c r="G616" s="69"/>
      <c r="H616" s="69"/>
      <c r="I616" s="69"/>
      <c r="J616" s="69"/>
      <c r="K616" s="69"/>
      <c r="L616" s="69"/>
      <c r="M616" s="69"/>
      <c r="N616" s="69"/>
      <c r="O616" s="69"/>
      <c r="P616" s="69"/>
      <c r="Q616" s="69"/>
      <c r="R616" s="69"/>
      <c r="S616" s="69"/>
      <c r="T616" s="69"/>
      <c r="U616" s="69"/>
      <c r="V616" s="69"/>
      <c r="W616" s="69"/>
      <c r="X616" s="69"/>
      <c r="Y616" s="70"/>
    </row>
    <row r="617" spans="1:25" ht="53.4" x14ac:dyDescent="0.3">
      <c r="A617" s="76" t="s">
        <v>33</v>
      </c>
      <c r="B617" s="71"/>
      <c r="C617" s="77" t="s">
        <v>567</v>
      </c>
      <c r="D617" s="78"/>
      <c r="E617" s="155" t="s">
        <v>517</v>
      </c>
      <c r="F617" s="79"/>
      <c r="G617" s="80" t="s">
        <v>568</v>
      </c>
      <c r="H617" s="20"/>
      <c r="I617" s="20"/>
      <c r="J617" s="20"/>
      <c r="K617" s="20"/>
      <c r="L617" s="20"/>
      <c r="M617" s="20"/>
    </row>
    <row r="618" spans="1:25" x14ac:dyDescent="0.25">
      <c r="A618" s="82" t="s">
        <v>744</v>
      </c>
      <c r="B618" s="28"/>
      <c r="C618" s="207" t="s">
        <v>745</v>
      </c>
      <c r="D618" s="68"/>
      <c r="E618" s="198">
        <v>1E-3</v>
      </c>
      <c r="F618" s="14" t="s">
        <v>571</v>
      </c>
      <c r="G618" s="20" t="s">
        <v>794</v>
      </c>
      <c r="H618" s="69"/>
      <c r="I618" s="69"/>
      <c r="J618" s="69"/>
      <c r="K618" s="69"/>
      <c r="L618" s="69"/>
      <c r="M618" s="69"/>
      <c r="N618" s="69"/>
      <c r="O618" s="69"/>
      <c r="P618" s="69"/>
      <c r="Q618" s="69"/>
      <c r="R618" s="69"/>
      <c r="S618" s="69"/>
      <c r="T618" s="69"/>
      <c r="U618" s="69"/>
      <c r="V618" s="69"/>
      <c r="W618" s="69"/>
      <c r="X618" s="69"/>
      <c r="Y618" s="70"/>
    </row>
    <row r="619" spans="1:25" x14ac:dyDescent="0.25">
      <c r="A619" s="82" t="s">
        <v>428</v>
      </c>
      <c r="B619" s="28"/>
      <c r="C619" s="207" t="s">
        <v>1711</v>
      </c>
      <c r="D619" s="68"/>
      <c r="E619" s="158" t="s">
        <v>1718</v>
      </c>
      <c r="F619" s="69"/>
      <c r="G619" s="69"/>
      <c r="H619" s="69"/>
      <c r="I619" s="69"/>
      <c r="J619" s="69"/>
      <c r="K619" s="69"/>
      <c r="L619" s="69"/>
      <c r="M619" s="69"/>
      <c r="N619" s="69"/>
      <c r="O619" s="69"/>
      <c r="P619" s="69"/>
      <c r="Q619" s="69"/>
      <c r="R619" s="69"/>
      <c r="S619" s="69"/>
      <c r="T619" s="69"/>
      <c r="U619" s="69"/>
      <c r="V619" s="69"/>
      <c r="W619" s="69"/>
      <c r="X619" s="69"/>
      <c r="Y619" s="70"/>
    </row>
    <row r="620" spans="1:25" x14ac:dyDescent="0.25">
      <c r="A620" s="82" t="s">
        <v>1714</v>
      </c>
      <c r="B620" s="28"/>
      <c r="C620" s="207" t="s">
        <v>1713</v>
      </c>
      <c r="D620" s="68"/>
      <c r="E620" s="69" t="s">
        <v>1716</v>
      </c>
      <c r="F620" s="69"/>
      <c r="G620" s="69"/>
      <c r="H620" s="69"/>
      <c r="I620" s="69"/>
      <c r="J620" s="69"/>
      <c r="K620" s="69"/>
      <c r="L620" s="69"/>
      <c r="M620" s="69"/>
      <c r="N620" s="69"/>
      <c r="O620" s="69"/>
      <c r="P620" s="69"/>
      <c r="Q620" s="69"/>
      <c r="R620" s="69"/>
      <c r="S620" s="69"/>
      <c r="T620" s="69"/>
      <c r="U620" s="69"/>
      <c r="V620" s="69"/>
      <c r="W620" s="69"/>
      <c r="X620" s="69"/>
      <c r="Y620" s="70"/>
    </row>
    <row r="621" spans="1:25" x14ac:dyDescent="0.25">
      <c r="A621" s="82" t="s">
        <v>1703</v>
      </c>
      <c r="B621" s="82"/>
      <c r="C621" s="68" t="s">
        <v>1699</v>
      </c>
      <c r="D621" s="68"/>
      <c r="E621" s="69" t="s">
        <v>1717</v>
      </c>
      <c r="F621" s="69"/>
      <c r="G621" s="69"/>
      <c r="H621" s="69"/>
      <c r="I621" s="69"/>
      <c r="J621" s="69"/>
      <c r="K621" s="69"/>
      <c r="L621" s="69"/>
      <c r="M621" s="69"/>
      <c r="N621" s="69"/>
      <c r="O621" s="69"/>
      <c r="P621" s="69"/>
      <c r="Q621" s="69"/>
      <c r="R621" s="69"/>
      <c r="S621" s="69"/>
      <c r="T621" s="69"/>
      <c r="U621" s="69"/>
      <c r="V621" s="69"/>
      <c r="W621" s="69"/>
      <c r="X621" s="69"/>
      <c r="Y621" s="70"/>
    </row>
    <row r="622" spans="1:25" x14ac:dyDescent="0.25">
      <c r="A622" s="82" t="s">
        <v>1704</v>
      </c>
      <c r="B622" s="82"/>
      <c r="C622" s="68" t="s">
        <v>1700</v>
      </c>
      <c r="D622" s="68"/>
      <c r="E622" s="69" t="s">
        <v>1717</v>
      </c>
      <c r="F622" s="69"/>
      <c r="G622" s="69"/>
      <c r="H622" s="69"/>
      <c r="I622" s="69"/>
      <c r="J622" s="69"/>
      <c r="K622" s="69"/>
      <c r="L622" s="69"/>
      <c r="M622" s="69"/>
      <c r="N622" s="69"/>
      <c r="O622" s="69"/>
      <c r="P622" s="69"/>
      <c r="Q622" s="69"/>
      <c r="R622" s="69"/>
      <c r="S622" s="69"/>
      <c r="T622" s="69"/>
      <c r="U622" s="69"/>
      <c r="V622" s="69"/>
      <c r="W622" s="69"/>
      <c r="X622" s="69"/>
      <c r="Y622" s="70"/>
    </row>
    <row r="623" spans="1:25" x14ac:dyDescent="0.25">
      <c r="A623" s="82" t="s">
        <v>1705</v>
      </c>
      <c r="B623" s="82"/>
      <c r="C623" s="68" t="s">
        <v>1701</v>
      </c>
      <c r="D623" s="68"/>
      <c r="E623" s="69" t="s">
        <v>1717</v>
      </c>
      <c r="F623" s="69"/>
      <c r="G623" s="69"/>
      <c r="H623" s="69"/>
      <c r="I623" s="69"/>
      <c r="J623" s="69"/>
      <c r="K623" s="69"/>
      <c r="L623" s="69"/>
      <c r="M623" s="69"/>
      <c r="N623" s="69"/>
      <c r="O623" s="69"/>
      <c r="P623" s="69"/>
      <c r="Q623" s="69"/>
      <c r="R623" s="69"/>
      <c r="S623" s="69"/>
      <c r="T623" s="69"/>
      <c r="U623" s="69"/>
      <c r="V623" s="69"/>
      <c r="W623" s="69"/>
      <c r="X623" s="69"/>
      <c r="Y623" s="70"/>
    </row>
    <row r="624" spans="1:25" x14ac:dyDescent="0.25">
      <c r="A624" s="82" t="s">
        <v>1706</v>
      </c>
      <c r="B624" s="82"/>
      <c r="C624" s="68" t="s">
        <v>1702</v>
      </c>
      <c r="D624" s="68"/>
      <c r="E624" s="69" t="s">
        <v>1717</v>
      </c>
      <c r="F624" s="69"/>
      <c r="G624" s="69"/>
      <c r="H624" s="69"/>
      <c r="I624" s="69"/>
      <c r="J624" s="69"/>
      <c r="K624" s="69"/>
      <c r="L624" s="69"/>
      <c r="M624" s="69"/>
      <c r="N624" s="69"/>
      <c r="O624" s="69"/>
      <c r="P624" s="69"/>
      <c r="Q624" s="69"/>
      <c r="R624" s="69"/>
      <c r="S624" s="69"/>
      <c r="T624" s="69"/>
      <c r="U624" s="69"/>
      <c r="V624" s="69"/>
      <c r="W624" s="69"/>
      <c r="X624" s="69"/>
      <c r="Y624" s="70"/>
    </row>
    <row r="625" spans="1:25" x14ac:dyDescent="0.25">
      <c r="A625" s="82"/>
      <c r="B625" s="28"/>
      <c r="C625" s="207"/>
      <c r="D625" s="68"/>
      <c r="E625" s="69"/>
      <c r="F625" s="69"/>
      <c r="G625" s="69"/>
      <c r="H625" s="69"/>
      <c r="I625" s="69"/>
      <c r="J625" s="69"/>
      <c r="K625" s="69"/>
      <c r="L625" s="69"/>
      <c r="M625" s="69"/>
      <c r="N625" s="69"/>
      <c r="O625" s="69"/>
      <c r="P625" s="69"/>
      <c r="Q625" s="69"/>
      <c r="R625" s="69"/>
      <c r="S625" s="69"/>
      <c r="T625" s="69"/>
      <c r="U625" s="69"/>
      <c r="V625" s="69"/>
      <c r="W625" s="69"/>
      <c r="X625" s="69"/>
      <c r="Y625" s="70"/>
    </row>
    <row r="626" spans="1:25" x14ac:dyDescent="0.25">
      <c r="A626" s="82" t="s">
        <v>1719</v>
      </c>
      <c r="B626" s="28"/>
      <c r="C626" s="68"/>
      <c r="D626" s="68"/>
      <c r="E626" s="69"/>
      <c r="F626" s="69"/>
      <c r="G626" s="69"/>
      <c r="H626" s="69"/>
      <c r="I626" s="69"/>
      <c r="J626" s="69"/>
      <c r="K626" s="69"/>
      <c r="L626" s="69"/>
      <c r="M626" s="69"/>
      <c r="N626" s="69"/>
      <c r="O626" s="69"/>
      <c r="P626" s="69"/>
      <c r="Q626" s="69"/>
      <c r="R626" s="69"/>
      <c r="S626" s="69"/>
      <c r="T626" s="69"/>
      <c r="U626" s="69"/>
      <c r="V626" s="69"/>
      <c r="W626" s="69"/>
      <c r="X626" s="69"/>
      <c r="Y626" s="70"/>
    </row>
    <row r="627" spans="1:25" ht="15.6" x14ac:dyDescent="0.3">
      <c r="A627" s="75" t="s">
        <v>1696</v>
      </c>
      <c r="B627" s="28"/>
      <c r="C627" s="68"/>
      <c r="D627" s="68"/>
      <c r="E627" s="69"/>
      <c r="F627" s="69"/>
      <c r="G627" s="69"/>
      <c r="H627" s="69"/>
      <c r="I627" s="69"/>
      <c r="J627" s="69"/>
      <c r="K627" s="69"/>
      <c r="L627" s="69"/>
      <c r="M627" s="69"/>
      <c r="N627" s="69"/>
      <c r="O627" s="69"/>
      <c r="P627" s="69"/>
      <c r="Q627" s="69"/>
      <c r="R627" s="69"/>
      <c r="S627" s="69"/>
      <c r="T627" s="69"/>
      <c r="U627" s="69"/>
      <c r="V627" s="69"/>
      <c r="W627" s="69"/>
      <c r="X627" s="69"/>
      <c r="Y627" s="70"/>
    </row>
    <row r="628" spans="1:25" ht="53.4" x14ac:dyDescent="0.3">
      <c r="A628" s="76" t="s">
        <v>33</v>
      </c>
      <c r="B628" s="71"/>
      <c r="C628" s="77" t="s">
        <v>567</v>
      </c>
      <c r="D628" s="78"/>
      <c r="E628" s="155" t="s">
        <v>517</v>
      </c>
      <c r="F628" s="79"/>
      <c r="G628" s="80" t="s">
        <v>568</v>
      </c>
      <c r="H628" s="20"/>
      <c r="I628" s="20"/>
      <c r="J628" s="20"/>
      <c r="K628" s="20"/>
      <c r="L628" s="20"/>
      <c r="M628" s="20"/>
    </row>
    <row r="629" spans="1:25" x14ac:dyDescent="0.25">
      <c r="A629" s="82" t="s">
        <v>161</v>
      </c>
      <c r="B629" s="28" t="s">
        <v>162</v>
      </c>
      <c r="C629" s="68"/>
      <c r="D629" s="68"/>
      <c r="E629" s="198">
        <v>1E-3</v>
      </c>
      <c r="F629" s="14" t="s">
        <v>571</v>
      </c>
      <c r="G629" s="20" t="s">
        <v>794</v>
      </c>
      <c r="H629" s="69"/>
      <c r="I629" s="69"/>
      <c r="J629" s="69"/>
      <c r="K629" s="69"/>
      <c r="L629" s="69"/>
      <c r="M629" s="69"/>
      <c r="N629" s="69"/>
      <c r="O629" s="69"/>
      <c r="P629" s="69"/>
      <c r="Q629" s="69"/>
      <c r="R629" s="69"/>
      <c r="S629" s="69"/>
      <c r="T629" s="69"/>
      <c r="U629" s="69"/>
      <c r="V629" s="69"/>
      <c r="W629" s="69"/>
      <c r="X629" s="69"/>
      <c r="Y629" s="70"/>
    </row>
    <row r="630" spans="1:25" x14ac:dyDescent="0.25">
      <c r="A630" s="82" t="s">
        <v>167</v>
      </c>
      <c r="B630" s="28" t="s">
        <v>168</v>
      </c>
      <c r="C630" s="68"/>
      <c r="D630" s="68"/>
      <c r="E630" s="198">
        <v>1E-3</v>
      </c>
      <c r="F630" s="14" t="s">
        <v>571</v>
      </c>
      <c r="G630" s="20" t="s">
        <v>794</v>
      </c>
      <c r="H630" s="69"/>
      <c r="I630" s="69"/>
      <c r="J630" s="69"/>
      <c r="K630" s="69"/>
      <c r="L630" s="69"/>
      <c r="M630" s="69"/>
      <c r="N630" s="69"/>
      <c r="O630" s="69"/>
      <c r="P630" s="69"/>
      <c r="Q630" s="69"/>
      <c r="R630" s="69"/>
      <c r="S630" s="69"/>
      <c r="T630" s="69"/>
      <c r="U630" s="69"/>
      <c r="V630" s="69"/>
      <c r="W630" s="69"/>
      <c r="X630" s="69"/>
      <c r="Y630" s="70"/>
    </row>
    <row r="631" spans="1:25" x14ac:dyDescent="0.25">
      <c r="A631" s="82" t="s">
        <v>264</v>
      </c>
      <c r="B631" s="28" t="s">
        <v>265</v>
      </c>
      <c r="C631" s="68"/>
      <c r="D631" s="68"/>
      <c r="E631" s="198">
        <v>1E-3</v>
      </c>
      <c r="F631" s="14" t="s">
        <v>571</v>
      </c>
      <c r="G631" s="20" t="s">
        <v>794</v>
      </c>
      <c r="H631" s="69"/>
      <c r="I631" s="69"/>
      <c r="J631" s="69"/>
      <c r="K631" s="69"/>
      <c r="L631" s="69"/>
      <c r="M631" s="69"/>
      <c r="N631" s="69"/>
      <c r="O631" s="69"/>
      <c r="P631" s="69"/>
      <c r="Q631" s="69"/>
      <c r="R631" s="69"/>
      <c r="S631" s="69"/>
      <c r="T631" s="69"/>
      <c r="U631" s="69"/>
      <c r="V631" s="69"/>
      <c r="W631" s="69"/>
      <c r="X631" s="69"/>
      <c r="Y631" s="70"/>
    </row>
    <row r="632" spans="1:25" x14ac:dyDescent="0.25">
      <c r="A632" s="82" t="s">
        <v>381</v>
      </c>
      <c r="B632" s="28" t="s">
        <v>382</v>
      </c>
      <c r="C632" s="68"/>
      <c r="D632" s="68"/>
      <c r="E632" s="198">
        <v>1E-3</v>
      </c>
      <c r="F632" s="14" t="s">
        <v>571</v>
      </c>
      <c r="G632" s="20" t="s">
        <v>794</v>
      </c>
      <c r="H632" s="69"/>
      <c r="I632" s="69"/>
      <c r="J632" s="69"/>
      <c r="K632" s="69"/>
      <c r="L632" s="69"/>
      <c r="M632" s="69"/>
      <c r="N632" s="69"/>
      <c r="O632" s="69"/>
      <c r="P632" s="69"/>
      <c r="Q632" s="69"/>
      <c r="R632" s="69"/>
      <c r="S632" s="69"/>
      <c r="T632" s="69"/>
      <c r="U632" s="69"/>
      <c r="V632" s="69"/>
      <c r="W632" s="69"/>
      <c r="X632" s="69"/>
      <c r="Y632" s="70"/>
    </row>
    <row r="633" spans="1:25" x14ac:dyDescent="0.25">
      <c r="A633" s="82" t="s">
        <v>475</v>
      </c>
      <c r="B633" s="28" t="s">
        <v>476</v>
      </c>
      <c r="C633" s="68"/>
      <c r="D633" s="68"/>
      <c r="E633" s="198">
        <v>1E-3</v>
      </c>
      <c r="F633" s="14" t="s">
        <v>571</v>
      </c>
      <c r="G633" s="20" t="s">
        <v>794</v>
      </c>
      <c r="H633" s="69"/>
      <c r="I633" s="69"/>
      <c r="J633" s="69"/>
      <c r="K633" s="69"/>
      <c r="L633" s="69"/>
      <c r="M633" s="69"/>
      <c r="N633" s="69"/>
      <c r="O633" s="69"/>
      <c r="P633" s="69"/>
      <c r="Q633" s="69"/>
      <c r="R633" s="69"/>
      <c r="S633" s="69"/>
      <c r="T633" s="69"/>
      <c r="U633" s="69"/>
      <c r="V633" s="69"/>
      <c r="W633" s="69"/>
      <c r="X633" s="69"/>
      <c r="Y633" s="70"/>
    </row>
    <row r="634" spans="1:25" x14ac:dyDescent="0.25">
      <c r="A634" s="82" t="s">
        <v>494</v>
      </c>
      <c r="B634" s="28" t="s">
        <v>495</v>
      </c>
      <c r="C634" s="68"/>
      <c r="D634" s="68"/>
      <c r="E634" s="198">
        <v>1E-3</v>
      </c>
      <c r="F634" s="14" t="s">
        <v>571</v>
      </c>
      <c r="G634" s="20" t="s">
        <v>794</v>
      </c>
      <c r="H634" s="69"/>
      <c r="I634" s="69"/>
      <c r="J634" s="69"/>
      <c r="K634" s="69"/>
      <c r="L634" s="69"/>
      <c r="M634" s="69"/>
      <c r="N634" s="69"/>
      <c r="O634" s="69"/>
      <c r="P634" s="69"/>
      <c r="Q634" s="69"/>
      <c r="R634" s="69"/>
      <c r="S634" s="69"/>
      <c r="T634" s="69"/>
      <c r="U634" s="69"/>
      <c r="V634" s="69"/>
      <c r="W634" s="69"/>
      <c r="X634" s="69"/>
      <c r="Y634" s="70"/>
    </row>
    <row r="635" spans="1:25" x14ac:dyDescent="0.25">
      <c r="A635" s="82" t="s">
        <v>498</v>
      </c>
      <c r="B635" s="28" t="s">
        <v>499</v>
      </c>
      <c r="C635" s="68"/>
      <c r="D635" s="68"/>
      <c r="E635" s="198">
        <v>1E-3</v>
      </c>
      <c r="F635" s="14" t="s">
        <v>571</v>
      </c>
      <c r="G635" s="20" t="s">
        <v>794</v>
      </c>
      <c r="H635" s="69"/>
      <c r="I635" s="69"/>
      <c r="J635" s="69"/>
      <c r="K635" s="69"/>
      <c r="L635" s="69"/>
      <c r="M635" s="69"/>
      <c r="N635" s="69"/>
      <c r="O635" s="69"/>
      <c r="P635" s="69"/>
      <c r="Q635" s="69"/>
      <c r="R635" s="69"/>
      <c r="S635" s="69"/>
      <c r="T635" s="69"/>
      <c r="U635" s="69"/>
      <c r="V635" s="69"/>
      <c r="W635" s="69"/>
      <c r="X635" s="69"/>
      <c r="Y635" s="70"/>
    </row>
    <row r="636" spans="1:25" x14ac:dyDescent="0.25">
      <c r="A636" s="82" t="s">
        <v>1365</v>
      </c>
      <c r="B636" s="28" t="s">
        <v>1359</v>
      </c>
      <c r="C636" s="68"/>
      <c r="D636" s="68"/>
      <c r="E636" s="69">
        <v>1.0999999999999999E-2</v>
      </c>
      <c r="F636" s="14" t="s">
        <v>571</v>
      </c>
      <c r="G636" s="20" t="s">
        <v>699</v>
      </c>
      <c r="H636" s="69"/>
      <c r="I636" s="69"/>
      <c r="J636" s="69"/>
      <c r="K636" s="69"/>
      <c r="L636" s="69"/>
      <c r="M636" s="69"/>
      <c r="N636" s="69"/>
      <c r="O636" s="69"/>
      <c r="P636" s="69"/>
      <c r="Q636" s="69"/>
      <c r="R636" s="69"/>
      <c r="S636" s="69"/>
      <c r="T636" s="69"/>
      <c r="U636" s="69"/>
      <c r="V636" s="69"/>
      <c r="W636" s="69"/>
      <c r="X636" s="69"/>
      <c r="Y636" s="70"/>
    </row>
    <row r="637" spans="1:25" x14ac:dyDescent="0.25">
      <c r="A637" s="82" t="s">
        <v>1366</v>
      </c>
      <c r="B637" s="28" t="s">
        <v>1361</v>
      </c>
      <c r="C637" s="68"/>
      <c r="D637" s="68"/>
      <c r="E637" s="69">
        <v>1.0999999999999999E-2</v>
      </c>
      <c r="F637" s="14" t="s">
        <v>571</v>
      </c>
      <c r="G637" s="20" t="s">
        <v>699</v>
      </c>
      <c r="H637" s="69"/>
      <c r="I637" s="69"/>
      <c r="J637" s="69"/>
      <c r="K637" s="69"/>
      <c r="L637" s="69"/>
      <c r="M637" s="69"/>
      <c r="N637" s="69"/>
      <c r="O637" s="69"/>
      <c r="P637" s="69"/>
      <c r="Q637" s="69"/>
      <c r="R637" s="69"/>
      <c r="S637" s="69"/>
      <c r="T637" s="69"/>
      <c r="U637" s="69"/>
      <c r="V637" s="69"/>
      <c r="W637" s="69"/>
      <c r="X637" s="69"/>
      <c r="Y637" s="70"/>
    </row>
    <row r="638" spans="1:25" x14ac:dyDescent="0.25">
      <c r="A638" s="82" t="s">
        <v>1364</v>
      </c>
      <c r="B638" s="28" t="s">
        <v>1362</v>
      </c>
      <c r="C638" s="68"/>
      <c r="D638" s="68"/>
      <c r="E638" s="69">
        <v>1.0999999999999999E-2</v>
      </c>
      <c r="F638" s="14" t="s">
        <v>571</v>
      </c>
      <c r="G638" s="20" t="s">
        <v>699</v>
      </c>
      <c r="H638" s="69"/>
      <c r="I638" s="69"/>
      <c r="J638" s="69"/>
      <c r="K638" s="69"/>
      <c r="L638" s="69"/>
      <c r="M638" s="69"/>
      <c r="N638" s="69"/>
      <c r="O638" s="69"/>
      <c r="P638" s="69"/>
      <c r="Q638" s="69"/>
      <c r="R638" s="69"/>
      <c r="S638" s="69"/>
      <c r="T638" s="69"/>
      <c r="U638" s="69"/>
      <c r="V638" s="69"/>
      <c r="W638" s="69"/>
      <c r="X638" s="69"/>
      <c r="Y638" s="70"/>
    </row>
    <row r="639" spans="1:25" ht="15.6" x14ac:dyDescent="0.3">
      <c r="A639" s="71"/>
      <c r="B639" s="28"/>
      <c r="C639" s="68"/>
      <c r="D639" s="68"/>
      <c r="E639" s="69"/>
      <c r="F639" s="69"/>
      <c r="G639" s="69"/>
      <c r="H639" s="69"/>
      <c r="I639" s="69"/>
      <c r="J639" s="69"/>
      <c r="K639" s="69"/>
      <c r="L639" s="69"/>
      <c r="M639" s="69"/>
      <c r="N639" s="69"/>
      <c r="O639" s="69"/>
      <c r="P639" s="69"/>
      <c r="Q639" s="69"/>
      <c r="R639" s="69"/>
      <c r="S639" s="69"/>
      <c r="T639" s="69"/>
      <c r="U639" s="69"/>
      <c r="V639" s="69"/>
      <c r="W639" s="69"/>
      <c r="X639" s="69"/>
      <c r="Y639" s="70"/>
    </row>
    <row r="640" spans="1:25" x14ac:dyDescent="0.25">
      <c r="A640" s="14" t="s">
        <v>1205</v>
      </c>
      <c r="B640" s="28"/>
      <c r="C640" s="68"/>
      <c r="D640" s="68"/>
      <c r="E640" s="69"/>
      <c r="F640" s="69"/>
      <c r="G640" s="69"/>
      <c r="H640" s="69"/>
      <c r="I640" s="69"/>
      <c r="J640" s="69"/>
      <c r="K640" s="69"/>
      <c r="L640" s="69"/>
      <c r="M640" s="69"/>
      <c r="N640" s="69"/>
      <c r="O640" s="69"/>
      <c r="P640" s="69"/>
      <c r="Q640" s="69"/>
      <c r="R640" s="69"/>
      <c r="S640" s="69"/>
      <c r="T640" s="69"/>
      <c r="U640" s="69"/>
      <c r="V640" s="69"/>
      <c r="W640" s="69"/>
      <c r="X640" s="69"/>
      <c r="Y640" s="70"/>
    </row>
    <row r="641" spans="1:25" ht="15.6" x14ac:dyDescent="0.3">
      <c r="A641" s="71"/>
      <c r="B641" s="28"/>
      <c r="C641" s="68"/>
      <c r="D641" s="68"/>
      <c r="E641" s="69"/>
      <c r="F641" s="69"/>
      <c r="G641" s="69"/>
      <c r="H641" s="69"/>
      <c r="I641" s="69"/>
      <c r="J641" s="69"/>
      <c r="K641" s="69"/>
      <c r="L641" s="69"/>
      <c r="M641" s="69"/>
      <c r="N641" s="69"/>
      <c r="O641" s="69"/>
      <c r="P641" s="69"/>
      <c r="Q641" s="69"/>
      <c r="R641" s="69"/>
      <c r="S641" s="69"/>
      <c r="T641" s="69"/>
      <c r="U641" s="69"/>
      <c r="V641" s="69"/>
      <c r="W641" s="69"/>
      <c r="X641" s="69"/>
      <c r="Y641" s="70"/>
    </row>
    <row r="642" spans="1:25" ht="15.6" x14ac:dyDescent="0.3">
      <c r="A642" s="75" t="s">
        <v>1691</v>
      </c>
      <c r="B642" s="28"/>
      <c r="C642" s="68"/>
      <c r="D642" s="68"/>
      <c r="E642" s="69"/>
      <c r="F642" s="69"/>
      <c r="G642" s="69"/>
      <c r="H642" s="69"/>
      <c r="I642" s="69"/>
      <c r="J642" s="69"/>
      <c r="K642" s="69"/>
      <c r="L642" s="69"/>
      <c r="M642" s="69"/>
      <c r="N642" s="69"/>
      <c r="O642" s="69"/>
      <c r="P642" s="69"/>
      <c r="Q642" s="69"/>
      <c r="R642" s="69"/>
      <c r="S642" s="69"/>
      <c r="T642" s="69"/>
      <c r="U642" s="69"/>
      <c r="V642" s="69"/>
      <c r="W642" s="69"/>
      <c r="X642" s="69"/>
      <c r="Y642" s="70"/>
    </row>
    <row r="643" spans="1:25" x14ac:dyDescent="0.25">
      <c r="A643" s="168" t="s">
        <v>1263</v>
      </c>
      <c r="B643" s="28"/>
      <c r="C643" s="68"/>
      <c r="D643" s="68"/>
      <c r="E643" s="69"/>
      <c r="F643" s="69"/>
      <c r="G643" s="69"/>
      <c r="H643" s="69"/>
      <c r="I643" s="69"/>
      <c r="J643" s="69"/>
      <c r="K643" s="69"/>
      <c r="L643" s="69"/>
      <c r="M643" s="69"/>
      <c r="N643" s="69"/>
      <c r="O643" s="69"/>
      <c r="P643" s="69"/>
      <c r="Q643" s="69"/>
      <c r="R643" s="69"/>
      <c r="S643" s="69"/>
      <c r="T643" s="69"/>
      <c r="U643" s="69"/>
      <c r="V643" s="69"/>
      <c r="W643" s="69"/>
      <c r="X643" s="69"/>
      <c r="Y643" s="70"/>
    </row>
    <row r="644" spans="1:25" x14ac:dyDescent="0.25">
      <c r="A644" s="73"/>
      <c r="B644" s="28"/>
      <c r="C644" s="68"/>
      <c r="D644" s="68"/>
      <c r="E644" s="69"/>
      <c r="F644" s="69"/>
      <c r="G644" s="69"/>
      <c r="H644" s="69"/>
      <c r="I644" s="69"/>
      <c r="J644" s="69"/>
      <c r="K644" s="69"/>
      <c r="L644" s="69"/>
      <c r="M644" s="69"/>
      <c r="N644" s="69"/>
      <c r="O644" s="69"/>
      <c r="P644" s="69"/>
      <c r="Q644" s="69"/>
      <c r="R644" s="69"/>
      <c r="S644" s="69"/>
      <c r="T644" s="69"/>
      <c r="U644" s="69"/>
      <c r="V644" s="69"/>
      <c r="W644" s="69"/>
      <c r="X644" s="69"/>
      <c r="Y644" s="70"/>
    </row>
    <row r="645" spans="1:25" ht="15.6" x14ac:dyDescent="0.3">
      <c r="A645" s="75" t="s">
        <v>1384</v>
      </c>
      <c r="B645" s="71"/>
      <c r="C645" s="71"/>
      <c r="H645" s="20"/>
      <c r="I645" s="20"/>
      <c r="J645" s="20"/>
      <c r="K645" s="20"/>
      <c r="L645" s="20"/>
      <c r="M645" s="20"/>
    </row>
    <row r="646" spans="1:25" x14ac:dyDescent="0.25">
      <c r="A646" s="168" t="s">
        <v>1263</v>
      </c>
      <c r="B646" s="28"/>
      <c r="C646" s="68"/>
      <c r="D646" s="68"/>
      <c r="E646" s="69"/>
      <c r="F646" s="69"/>
      <c r="G646" s="69"/>
      <c r="H646" s="69"/>
      <c r="I646" s="69"/>
      <c r="J646" s="69"/>
      <c r="K646" s="69"/>
      <c r="L646" s="69"/>
      <c r="M646" s="69"/>
      <c r="N646" s="69"/>
      <c r="O646" s="69"/>
      <c r="P646" s="69"/>
      <c r="Q646" s="69"/>
      <c r="R646" s="69"/>
      <c r="S646" s="69"/>
      <c r="T646" s="69"/>
      <c r="U646" s="69"/>
      <c r="V646" s="69"/>
      <c r="W646" s="69"/>
      <c r="X646" s="69"/>
      <c r="Y646" s="70"/>
    </row>
    <row r="647" spans="1:25" x14ac:dyDescent="0.25">
      <c r="A647" s="73"/>
      <c r="B647" s="28"/>
      <c r="C647" s="68"/>
      <c r="D647" s="68"/>
      <c r="E647" s="69"/>
      <c r="F647" s="69"/>
      <c r="G647" s="69"/>
      <c r="H647" s="69"/>
      <c r="I647" s="69"/>
      <c r="J647" s="69"/>
      <c r="K647" s="69"/>
      <c r="L647" s="69"/>
      <c r="M647" s="69"/>
      <c r="N647" s="69"/>
      <c r="O647" s="69"/>
      <c r="P647" s="69"/>
      <c r="Q647" s="69"/>
      <c r="R647" s="69"/>
      <c r="S647" s="69"/>
      <c r="T647" s="69"/>
      <c r="U647" s="69"/>
      <c r="V647" s="69"/>
      <c r="W647" s="69"/>
      <c r="X647" s="69"/>
      <c r="Y647" s="70"/>
    </row>
    <row r="648" spans="1:25" ht="15.6" x14ac:dyDescent="0.3">
      <c r="B648" s="71"/>
      <c r="C648" s="71"/>
      <c r="H648" s="20"/>
      <c r="I648" s="20"/>
      <c r="J648" s="20"/>
      <c r="K648" s="20"/>
      <c r="L648" s="20"/>
      <c r="M648" s="20"/>
    </row>
    <row r="649" spans="1:25" ht="15.6" x14ac:dyDescent="0.3">
      <c r="A649" s="75" t="s">
        <v>1383</v>
      </c>
      <c r="B649" s="71"/>
      <c r="C649" s="71"/>
      <c r="H649" s="20"/>
      <c r="I649" s="20"/>
      <c r="J649" s="20"/>
      <c r="K649" s="20"/>
      <c r="L649" s="20"/>
      <c r="M649" s="20"/>
    </row>
    <row r="650" spans="1:25" ht="53.4" x14ac:dyDescent="0.3">
      <c r="A650" s="76" t="s">
        <v>33</v>
      </c>
      <c r="B650" s="71"/>
      <c r="C650" s="77" t="s">
        <v>567</v>
      </c>
      <c r="D650" s="78"/>
      <c r="E650" s="155" t="s">
        <v>517</v>
      </c>
      <c r="F650" s="79"/>
      <c r="G650" s="80" t="s">
        <v>568</v>
      </c>
      <c r="H650" s="20"/>
      <c r="I650" s="20"/>
      <c r="J650" s="20"/>
      <c r="K650" s="20"/>
      <c r="L650" s="20"/>
      <c r="M650" s="20"/>
    </row>
    <row r="651" spans="1:25" ht="15.6" x14ac:dyDescent="0.3">
      <c r="A651" s="82" t="s">
        <v>274</v>
      </c>
      <c r="B651" s="71"/>
      <c r="C651" s="28" t="s">
        <v>275</v>
      </c>
      <c r="E651" s="198">
        <v>1E-3</v>
      </c>
      <c r="F651" s="14" t="s">
        <v>571</v>
      </c>
      <c r="G651" s="20" t="s">
        <v>794</v>
      </c>
      <c r="H651" s="20"/>
      <c r="I651" s="20"/>
      <c r="J651" s="20"/>
      <c r="K651" s="20"/>
      <c r="L651" s="20"/>
      <c r="M651" s="20"/>
    </row>
    <row r="652" spans="1:25" ht="15.6" x14ac:dyDescent="0.3">
      <c r="B652" s="71"/>
      <c r="C652" s="71"/>
      <c r="H652" s="20"/>
      <c r="I652" s="20"/>
      <c r="J652" s="20"/>
      <c r="K652" s="20"/>
      <c r="L652" s="20"/>
      <c r="M652" s="20"/>
    </row>
    <row r="653" spans="1:25" ht="15.6" x14ac:dyDescent="0.3">
      <c r="A653" s="14" t="s">
        <v>1205</v>
      </c>
      <c r="B653" s="71"/>
      <c r="C653" s="71"/>
      <c r="H653" s="20"/>
      <c r="I653" s="20"/>
      <c r="J653" s="20"/>
      <c r="K653" s="20"/>
      <c r="L653" s="20"/>
      <c r="M653" s="20"/>
    </row>
    <row r="654" spans="1:25" ht="15.6" x14ac:dyDescent="0.3">
      <c r="A654" s="75" t="s">
        <v>1382</v>
      </c>
      <c r="B654" s="71"/>
      <c r="C654" s="71"/>
      <c r="H654" s="20"/>
      <c r="I654" s="20"/>
      <c r="J654" s="20"/>
      <c r="K654" s="20"/>
      <c r="L654" s="20"/>
      <c r="M654" s="20"/>
    </row>
    <row r="655" spans="1:25" ht="53.4" x14ac:dyDescent="0.3">
      <c r="A655" s="76" t="s">
        <v>33</v>
      </c>
      <c r="B655" s="71"/>
      <c r="C655" s="77" t="s">
        <v>567</v>
      </c>
      <c r="D655" s="78"/>
      <c r="E655" s="155" t="s">
        <v>517</v>
      </c>
      <c r="F655" s="79"/>
      <c r="G655" s="80" t="s">
        <v>568</v>
      </c>
      <c r="H655" s="20"/>
      <c r="I655" s="20"/>
      <c r="J655" s="20"/>
      <c r="K655" s="20"/>
      <c r="L655" s="20"/>
      <c r="M655" s="20"/>
    </row>
    <row r="656" spans="1:25" ht="15.6" x14ac:dyDescent="0.3">
      <c r="A656" s="82" t="s">
        <v>242</v>
      </c>
      <c r="B656" s="71"/>
      <c r="C656" s="28" t="s">
        <v>243</v>
      </c>
      <c r="E656" s="198">
        <v>1E-3</v>
      </c>
      <c r="F656" s="14" t="s">
        <v>571</v>
      </c>
      <c r="G656" s="20" t="s">
        <v>794</v>
      </c>
      <c r="H656" s="20"/>
      <c r="I656" s="20"/>
      <c r="J656" s="20"/>
      <c r="K656" s="20"/>
      <c r="L656" s="20"/>
      <c r="M656" s="20"/>
    </row>
    <row r="657" spans="1:13" ht="15.6" x14ac:dyDescent="0.3">
      <c r="A657" s="82" t="s">
        <v>366</v>
      </c>
      <c r="B657" s="71"/>
      <c r="C657" s="28" t="s">
        <v>367</v>
      </c>
      <c r="E657" s="198">
        <v>1E-3</v>
      </c>
      <c r="F657" s="14" t="s">
        <v>571</v>
      </c>
      <c r="G657" s="20" t="s">
        <v>794</v>
      </c>
      <c r="H657" s="20"/>
      <c r="I657" s="20"/>
      <c r="J657" s="20"/>
      <c r="K657" s="20"/>
      <c r="L657" s="20"/>
      <c r="M657" s="20"/>
    </row>
    <row r="658" spans="1:13" ht="15.6" x14ac:dyDescent="0.3">
      <c r="B658" s="71"/>
      <c r="C658" s="71"/>
      <c r="H658" s="20"/>
      <c r="I658" s="20"/>
      <c r="J658" s="20"/>
      <c r="K658" s="20"/>
      <c r="L658" s="20"/>
      <c r="M658" s="20"/>
    </row>
    <row r="659" spans="1:13" ht="15.6" x14ac:dyDescent="0.3">
      <c r="A659" s="14" t="s">
        <v>1205</v>
      </c>
      <c r="B659" s="71"/>
      <c r="C659" s="71"/>
      <c r="H659" s="20"/>
      <c r="I659" s="20"/>
      <c r="J659" s="20"/>
      <c r="K659" s="20"/>
      <c r="L659" s="20"/>
      <c r="M659" s="20"/>
    </row>
    <row r="660" spans="1:13" ht="15.6" x14ac:dyDescent="0.3">
      <c r="A660" s="71"/>
      <c r="B660" s="71"/>
      <c r="C660" s="71"/>
      <c r="H660" s="20"/>
      <c r="I660" s="20"/>
      <c r="J660" s="20"/>
      <c r="K660" s="20"/>
      <c r="L660" s="20"/>
      <c r="M660" s="20"/>
    </row>
    <row r="661" spans="1:13" ht="15.6" x14ac:dyDescent="0.3">
      <c r="A661" s="75" t="s">
        <v>1381</v>
      </c>
      <c r="B661" s="71"/>
      <c r="C661" s="71"/>
      <c r="H661" s="20"/>
      <c r="I661" s="20"/>
      <c r="J661" s="20"/>
      <c r="K661" s="20"/>
      <c r="L661" s="20"/>
      <c r="M661" s="20"/>
    </row>
    <row r="662" spans="1:13" ht="53.4" x14ac:dyDescent="0.3">
      <c r="A662" s="76" t="s">
        <v>33</v>
      </c>
      <c r="B662" s="71"/>
      <c r="C662" s="77" t="s">
        <v>567</v>
      </c>
      <c r="D662" s="78"/>
      <c r="E662" s="155" t="s">
        <v>517</v>
      </c>
      <c r="F662" s="79"/>
      <c r="G662" s="80" t="s">
        <v>568</v>
      </c>
      <c r="H662" s="20"/>
      <c r="I662" s="20"/>
      <c r="J662" s="20"/>
      <c r="K662" s="20"/>
      <c r="L662" s="20"/>
      <c r="M662" s="20"/>
    </row>
    <row r="663" spans="1:13" ht="15.6" x14ac:dyDescent="0.3">
      <c r="A663" s="82" t="s">
        <v>307</v>
      </c>
      <c r="B663" s="71"/>
      <c r="C663" s="28" t="s">
        <v>308</v>
      </c>
      <c r="E663" s="198">
        <v>2.5000000000000001E-3</v>
      </c>
      <c r="F663" s="14" t="s">
        <v>571</v>
      </c>
      <c r="G663" s="20" t="s">
        <v>1376</v>
      </c>
      <c r="H663" s="20"/>
      <c r="I663" s="20"/>
      <c r="J663" s="20"/>
      <c r="K663" s="20"/>
      <c r="L663" s="20"/>
      <c r="M663" s="20"/>
    </row>
    <row r="664" spans="1:13" ht="15.6" x14ac:dyDescent="0.3">
      <c r="A664" s="71"/>
      <c r="B664" s="71"/>
      <c r="C664" s="71"/>
      <c r="H664" s="20"/>
      <c r="I664" s="20"/>
      <c r="J664" s="20"/>
      <c r="K664" s="20"/>
      <c r="L664" s="20"/>
      <c r="M664" s="20"/>
    </row>
    <row r="665" spans="1:13" ht="15.6" x14ac:dyDescent="0.3">
      <c r="A665" s="14" t="s">
        <v>1205</v>
      </c>
      <c r="B665" s="71"/>
      <c r="C665" s="71"/>
      <c r="H665" s="20"/>
      <c r="I665" s="20"/>
      <c r="J665" s="20"/>
      <c r="K665" s="20"/>
      <c r="L665" s="20"/>
      <c r="M665" s="20"/>
    </row>
    <row r="666" spans="1:13" ht="15.6" x14ac:dyDescent="0.3">
      <c r="A666" s="14"/>
      <c r="B666" s="71"/>
      <c r="C666" s="71"/>
      <c r="H666" s="20"/>
      <c r="I666" s="20"/>
      <c r="J666" s="20"/>
      <c r="K666" s="20"/>
      <c r="L666" s="20"/>
      <c r="M666" s="20"/>
    </row>
    <row r="667" spans="1:13" ht="15.6" x14ac:dyDescent="0.3">
      <c r="A667" s="75" t="s">
        <v>1375</v>
      </c>
      <c r="B667" s="71"/>
      <c r="C667" s="71"/>
      <c r="H667" s="20"/>
      <c r="I667" s="20"/>
      <c r="J667" s="20"/>
      <c r="K667" s="20"/>
      <c r="L667" s="20"/>
      <c r="M667" s="20"/>
    </row>
    <row r="668" spans="1:13" ht="15.6" x14ac:dyDescent="0.3">
      <c r="A668" s="168" t="s">
        <v>1263</v>
      </c>
      <c r="B668" s="71"/>
      <c r="C668" s="71"/>
      <c r="H668" s="20"/>
      <c r="I668" s="20"/>
      <c r="J668" s="20"/>
      <c r="K668" s="20"/>
      <c r="L668" s="20"/>
      <c r="M668" s="20"/>
    </row>
    <row r="669" spans="1:13" ht="15.6" x14ac:dyDescent="0.3">
      <c r="A669" s="71"/>
      <c r="B669" s="71"/>
      <c r="C669" s="71"/>
      <c r="H669" s="20"/>
      <c r="I669" s="20"/>
      <c r="J669" s="20"/>
      <c r="K669" s="20"/>
      <c r="L669" s="20"/>
      <c r="M669" s="20"/>
    </row>
    <row r="670" spans="1:13" ht="15.6" x14ac:dyDescent="0.3">
      <c r="A670" s="75" t="s">
        <v>1371</v>
      </c>
      <c r="B670" s="71"/>
      <c r="C670" s="71"/>
      <c r="H670" s="20"/>
      <c r="I670" s="20"/>
      <c r="J670" s="20"/>
      <c r="K670" s="20"/>
      <c r="L670" s="20"/>
      <c r="M670" s="20"/>
    </row>
    <row r="671" spans="1:13" ht="15.6" x14ac:dyDescent="0.3">
      <c r="A671" s="168" t="s">
        <v>1263</v>
      </c>
      <c r="B671" s="71"/>
      <c r="C671" s="71"/>
      <c r="H671" s="20"/>
      <c r="I671" s="20"/>
      <c r="J671" s="20"/>
      <c r="K671" s="20"/>
      <c r="L671" s="20"/>
      <c r="M671" s="20"/>
    </row>
    <row r="672" spans="1:13" ht="15.6" x14ac:dyDescent="0.3">
      <c r="A672" s="71"/>
      <c r="B672" s="71"/>
      <c r="C672" s="71"/>
      <c r="H672" s="20"/>
      <c r="I672" s="20"/>
      <c r="J672" s="20"/>
      <c r="K672" s="20"/>
      <c r="L672" s="20"/>
      <c r="M672" s="20"/>
    </row>
    <row r="673" spans="1:13" ht="15.6" x14ac:dyDescent="0.3">
      <c r="A673" s="75" t="s">
        <v>1357</v>
      </c>
      <c r="B673" s="71"/>
      <c r="C673" s="71"/>
      <c r="H673" s="20"/>
      <c r="I673" s="20"/>
      <c r="J673" s="20"/>
      <c r="K673" s="20"/>
      <c r="L673" s="20"/>
      <c r="M673" s="20"/>
    </row>
    <row r="674" spans="1:13" ht="53.4" x14ac:dyDescent="0.3">
      <c r="A674" s="76" t="s">
        <v>33</v>
      </c>
      <c r="B674" s="71"/>
      <c r="C674" s="77" t="s">
        <v>567</v>
      </c>
      <c r="D674" s="78"/>
      <c r="E674" s="155" t="s">
        <v>517</v>
      </c>
      <c r="F674" s="79"/>
      <c r="G674" s="80" t="s">
        <v>568</v>
      </c>
      <c r="H674" s="20"/>
      <c r="I674" s="20"/>
      <c r="J674" s="20"/>
      <c r="K674" s="20"/>
      <c r="L674" s="20"/>
      <c r="M674" s="20"/>
    </row>
    <row r="675" spans="1:13" ht="15.6" x14ac:dyDescent="0.3">
      <c r="A675" s="82" t="s">
        <v>592</v>
      </c>
      <c r="B675" s="71"/>
      <c r="C675" s="28" t="s">
        <v>593</v>
      </c>
      <c r="E675" s="198">
        <v>0.01</v>
      </c>
      <c r="F675" s="14" t="s">
        <v>571</v>
      </c>
      <c r="G675" s="20" t="s">
        <v>699</v>
      </c>
      <c r="H675" s="20"/>
      <c r="I675" s="20"/>
      <c r="J675" s="20"/>
      <c r="K675" s="20"/>
      <c r="L675" s="20"/>
      <c r="M675" s="20"/>
    </row>
    <row r="676" spans="1:13" ht="15.6" x14ac:dyDescent="0.3">
      <c r="A676" s="82" t="s">
        <v>1346</v>
      </c>
      <c r="B676" s="71"/>
      <c r="C676" s="28" t="s">
        <v>1347</v>
      </c>
      <c r="E676" s="198">
        <v>1.0999999999999999E-2</v>
      </c>
      <c r="F676" s="14" t="s">
        <v>571</v>
      </c>
      <c r="G676" s="20" t="s">
        <v>699</v>
      </c>
      <c r="H676" s="20"/>
      <c r="I676" s="20"/>
      <c r="J676" s="20"/>
      <c r="K676" s="20"/>
      <c r="L676" s="20"/>
      <c r="M676" s="20"/>
    </row>
    <row r="677" spans="1:13" ht="15.6" x14ac:dyDescent="0.3">
      <c r="A677" s="82" t="s">
        <v>500</v>
      </c>
      <c r="B677" s="71"/>
      <c r="C677" s="28" t="s">
        <v>501</v>
      </c>
      <c r="E677" s="198">
        <v>1E-3</v>
      </c>
      <c r="F677" s="14" t="s">
        <v>571</v>
      </c>
      <c r="G677" s="20" t="s">
        <v>794</v>
      </c>
      <c r="H677" s="20"/>
      <c r="I677" s="20"/>
      <c r="J677" s="20"/>
      <c r="K677" s="20"/>
      <c r="L677" s="20"/>
      <c r="M677" s="20"/>
    </row>
    <row r="678" spans="1:13" ht="15.6" x14ac:dyDescent="0.3">
      <c r="A678" s="82" t="s">
        <v>669</v>
      </c>
      <c r="B678" s="71"/>
      <c r="C678" s="28" t="s">
        <v>670</v>
      </c>
      <c r="E678" s="198">
        <v>1E-3</v>
      </c>
      <c r="F678" s="14" t="s">
        <v>571</v>
      </c>
      <c r="G678" s="20" t="s">
        <v>794</v>
      </c>
      <c r="H678" s="20"/>
      <c r="I678" s="20"/>
      <c r="J678" s="20"/>
      <c r="K678" s="20"/>
      <c r="L678" s="20"/>
      <c r="M678" s="20"/>
    </row>
    <row r="679" spans="1:13" ht="15.6" x14ac:dyDescent="0.3">
      <c r="A679" s="82" t="s">
        <v>287</v>
      </c>
      <c r="B679" s="71"/>
      <c r="C679" s="28" t="s">
        <v>288</v>
      </c>
      <c r="E679" s="198">
        <v>1E-3</v>
      </c>
      <c r="F679" s="14" t="s">
        <v>571</v>
      </c>
      <c r="G679" s="20" t="s">
        <v>794</v>
      </c>
      <c r="H679" s="20"/>
      <c r="I679" s="20"/>
      <c r="J679" s="20"/>
      <c r="K679" s="20"/>
      <c r="L679" s="20"/>
      <c r="M679" s="20"/>
    </row>
    <row r="680" spans="1:13" ht="15.6" x14ac:dyDescent="0.3">
      <c r="A680" s="82" t="s">
        <v>79</v>
      </c>
      <c r="B680" s="71"/>
      <c r="C680" s="28" t="s">
        <v>80</v>
      </c>
      <c r="E680" s="198">
        <v>3.0000000000000001E-3</v>
      </c>
      <c r="F680" s="14" t="s">
        <v>571</v>
      </c>
      <c r="G680" s="20" t="s">
        <v>830</v>
      </c>
      <c r="H680" s="20"/>
      <c r="I680" s="20"/>
      <c r="J680" s="20"/>
      <c r="K680" s="20"/>
      <c r="L680" s="20"/>
      <c r="M680" s="20"/>
    </row>
    <row r="681" spans="1:13" ht="15.6" x14ac:dyDescent="0.3">
      <c r="A681" s="82" t="s">
        <v>145</v>
      </c>
      <c r="B681" s="71"/>
      <c r="C681" s="28" t="s">
        <v>851</v>
      </c>
      <c r="E681" s="198">
        <v>2.5000000000000001E-3</v>
      </c>
      <c r="F681" s="14" t="s">
        <v>571</v>
      </c>
      <c r="G681" s="20" t="s">
        <v>1252</v>
      </c>
      <c r="H681" s="20"/>
      <c r="I681" s="20"/>
      <c r="J681" s="20"/>
      <c r="K681" s="20"/>
      <c r="L681" s="20"/>
      <c r="M681" s="20"/>
    </row>
    <row r="682" spans="1:13" ht="15.6" x14ac:dyDescent="0.3">
      <c r="A682" s="14" t="s">
        <v>1205</v>
      </c>
      <c r="B682" s="71"/>
      <c r="C682" s="71"/>
      <c r="H682" s="20"/>
      <c r="I682" s="20"/>
      <c r="J682" s="20"/>
      <c r="K682" s="20"/>
      <c r="L682" s="20"/>
      <c r="M682" s="20"/>
    </row>
    <row r="683" spans="1:13" ht="15.6" x14ac:dyDescent="0.3">
      <c r="A683" s="14" t="s">
        <v>574</v>
      </c>
      <c r="B683" s="71"/>
      <c r="C683" s="71"/>
      <c r="H683" s="20"/>
      <c r="I683" s="20"/>
      <c r="J683" s="20"/>
      <c r="K683" s="20"/>
      <c r="L683" s="20"/>
      <c r="M683" s="20"/>
    </row>
    <row r="684" spans="1:13" ht="15.6" x14ac:dyDescent="0.3">
      <c r="A684" s="14"/>
      <c r="B684" s="71"/>
      <c r="C684" s="71"/>
      <c r="H684" s="20"/>
      <c r="I684" s="20"/>
      <c r="J684" s="20"/>
      <c r="K684" s="20"/>
      <c r="L684" s="20"/>
      <c r="M684" s="20"/>
    </row>
    <row r="685" spans="1:13" ht="15.6" x14ac:dyDescent="0.3">
      <c r="A685" s="82" t="s">
        <v>1365</v>
      </c>
      <c r="B685" s="71"/>
      <c r="C685" s="28" t="s">
        <v>1359</v>
      </c>
      <c r="E685" s="198"/>
      <c r="F685" s="82" t="s">
        <v>1360</v>
      </c>
      <c r="H685" s="20"/>
      <c r="I685" s="20"/>
      <c r="J685" s="20"/>
      <c r="K685" s="20"/>
      <c r="L685" s="20"/>
      <c r="M685" s="20"/>
    </row>
    <row r="686" spans="1:13" ht="15.6" x14ac:dyDescent="0.3">
      <c r="A686" s="82" t="s">
        <v>1363</v>
      </c>
      <c r="B686" s="71"/>
      <c r="C686" s="28" t="s">
        <v>1361</v>
      </c>
      <c r="E686" s="198"/>
      <c r="F686" s="82" t="s">
        <v>1360</v>
      </c>
      <c r="H686" s="20"/>
      <c r="I686" s="20"/>
      <c r="J686" s="20"/>
      <c r="K686" s="20"/>
      <c r="L686" s="20"/>
      <c r="M686" s="20"/>
    </row>
    <row r="687" spans="1:13" ht="15.6" x14ac:dyDescent="0.3">
      <c r="A687" s="82" t="s">
        <v>1364</v>
      </c>
      <c r="B687" s="71"/>
      <c r="C687" s="28" t="s">
        <v>1362</v>
      </c>
      <c r="E687" s="198"/>
      <c r="F687" s="82" t="s">
        <v>1360</v>
      </c>
      <c r="H687" s="20"/>
      <c r="I687" s="20"/>
      <c r="J687" s="20"/>
      <c r="K687" s="20"/>
      <c r="L687" s="20"/>
      <c r="M687" s="20"/>
    </row>
    <row r="688" spans="1:13" ht="15.6" x14ac:dyDescent="0.3">
      <c r="A688" s="82"/>
      <c r="B688" s="71"/>
      <c r="C688" s="28"/>
      <c r="E688" s="198"/>
      <c r="F688" s="82"/>
      <c r="H688" s="20"/>
      <c r="I688" s="20"/>
      <c r="J688" s="20"/>
      <c r="K688" s="20"/>
      <c r="L688" s="20"/>
      <c r="M688" s="20"/>
    </row>
    <row r="689" spans="1:13" ht="15.6" x14ac:dyDescent="0.3">
      <c r="A689" s="75" t="s">
        <v>1348</v>
      </c>
      <c r="B689" s="71"/>
      <c r="C689" s="71"/>
      <c r="H689" s="20"/>
      <c r="I689" s="20"/>
      <c r="J689" s="20"/>
      <c r="K689" s="20"/>
      <c r="L689" s="20"/>
      <c r="M689" s="20"/>
    </row>
    <row r="690" spans="1:13" ht="53.4" x14ac:dyDescent="0.3">
      <c r="A690" s="76" t="s">
        <v>33</v>
      </c>
      <c r="B690" s="71"/>
      <c r="C690" s="77" t="s">
        <v>567</v>
      </c>
      <c r="D690" s="78"/>
      <c r="E690" s="155" t="s">
        <v>517</v>
      </c>
      <c r="F690" s="79"/>
      <c r="G690" s="80" t="s">
        <v>568</v>
      </c>
      <c r="H690" s="20"/>
      <c r="I690" s="20"/>
      <c r="J690" s="20"/>
      <c r="K690" s="20"/>
      <c r="L690" s="20"/>
      <c r="M690" s="20"/>
    </row>
    <row r="691" spans="1:13" ht="15.6" x14ac:dyDescent="0.3">
      <c r="A691" s="82" t="s">
        <v>1349</v>
      </c>
      <c r="B691" s="71"/>
      <c r="C691" s="28" t="s">
        <v>1347</v>
      </c>
      <c r="E691" s="198">
        <v>0.01</v>
      </c>
      <c r="F691" s="14" t="s">
        <v>571</v>
      </c>
      <c r="G691" s="20" t="s">
        <v>1330</v>
      </c>
      <c r="H691" s="20"/>
      <c r="I691" s="20"/>
      <c r="J691" s="20"/>
      <c r="K691" s="20"/>
      <c r="L691" s="20"/>
      <c r="M691" s="20"/>
    </row>
    <row r="692" spans="1:13" ht="15.6" x14ac:dyDescent="0.3">
      <c r="A692" s="82" t="s">
        <v>451</v>
      </c>
      <c r="B692" s="71"/>
      <c r="C692" s="28" t="s">
        <v>660</v>
      </c>
      <c r="E692" s="198">
        <v>2.5000000000000001E-3</v>
      </c>
      <c r="F692" s="14" t="s">
        <v>571</v>
      </c>
      <c r="G692" s="20" t="s">
        <v>1252</v>
      </c>
      <c r="H692" s="20"/>
      <c r="I692" s="20"/>
      <c r="J692" s="20"/>
      <c r="K692" s="20"/>
      <c r="L692" s="20"/>
      <c r="M692" s="20"/>
    </row>
    <row r="693" spans="1:13" ht="15.6" x14ac:dyDescent="0.3">
      <c r="A693" s="71"/>
      <c r="B693" s="71"/>
      <c r="C693" s="71"/>
      <c r="H693" s="20"/>
      <c r="I693" s="20"/>
      <c r="J693" s="20"/>
      <c r="K693" s="20"/>
      <c r="L693" s="20"/>
      <c r="M693" s="20"/>
    </row>
    <row r="694" spans="1:13" ht="15.6" x14ac:dyDescent="0.3">
      <c r="A694" s="14" t="s">
        <v>1205</v>
      </c>
      <c r="B694" s="71"/>
      <c r="C694" s="71"/>
      <c r="H694" s="20"/>
      <c r="I694" s="20"/>
      <c r="J694" s="20"/>
      <c r="K694" s="20"/>
      <c r="L694" s="20"/>
      <c r="M694" s="20"/>
    </row>
    <row r="695" spans="1:13" ht="15.6" x14ac:dyDescent="0.3">
      <c r="A695" s="82" t="s">
        <v>1349</v>
      </c>
      <c r="B695" s="71"/>
      <c r="C695" s="28" t="s">
        <v>1347</v>
      </c>
      <c r="E695" s="198"/>
      <c r="F695" s="82" t="s">
        <v>1350</v>
      </c>
      <c r="H695" s="20"/>
      <c r="I695" s="20"/>
      <c r="J695" s="20"/>
      <c r="K695" s="20"/>
      <c r="L695" s="20"/>
      <c r="M695" s="20"/>
    </row>
    <row r="696" spans="1:13" ht="15.6" x14ac:dyDescent="0.3">
      <c r="A696" s="82"/>
      <c r="B696" s="71"/>
      <c r="C696" s="28"/>
      <c r="E696" s="198"/>
      <c r="F696" s="82"/>
      <c r="H696" s="20"/>
      <c r="I696" s="20"/>
      <c r="J696" s="20"/>
      <c r="K696" s="20"/>
      <c r="L696" s="20"/>
      <c r="M696" s="20"/>
    </row>
    <row r="697" spans="1:13" ht="15.6" x14ac:dyDescent="0.3">
      <c r="A697" s="82"/>
      <c r="B697" s="71"/>
      <c r="C697" s="28"/>
      <c r="E697" s="198"/>
      <c r="F697" s="82"/>
      <c r="H697" s="20"/>
      <c r="I697" s="20"/>
      <c r="J697" s="20"/>
      <c r="K697" s="20"/>
      <c r="L697" s="20"/>
      <c r="M697" s="20"/>
    </row>
    <row r="698" spans="1:13" ht="15.6" x14ac:dyDescent="0.3">
      <c r="A698" s="71"/>
      <c r="B698" s="71"/>
      <c r="C698" s="71"/>
      <c r="H698" s="20"/>
      <c r="I698" s="20"/>
      <c r="J698" s="20"/>
      <c r="K698" s="20"/>
      <c r="L698" s="20"/>
      <c r="M698" s="20"/>
    </row>
    <row r="699" spans="1:13" ht="15.6" x14ac:dyDescent="0.3">
      <c r="A699" s="75" t="s">
        <v>1344</v>
      </c>
      <c r="B699" s="71"/>
      <c r="C699" s="71"/>
      <c r="H699" s="20"/>
      <c r="I699" s="20"/>
      <c r="J699" s="20"/>
      <c r="K699" s="20"/>
      <c r="L699" s="20"/>
      <c r="M699" s="20"/>
    </row>
    <row r="700" spans="1:13" ht="53.4" x14ac:dyDescent="0.3">
      <c r="A700" s="76" t="s">
        <v>33</v>
      </c>
      <c r="B700" s="71"/>
      <c r="C700" s="77" t="s">
        <v>567</v>
      </c>
      <c r="D700" s="78"/>
      <c r="E700" s="155" t="s">
        <v>517</v>
      </c>
      <c r="F700" s="79"/>
      <c r="G700" s="80" t="s">
        <v>568</v>
      </c>
      <c r="H700" s="20"/>
      <c r="I700" s="20"/>
      <c r="J700" s="20"/>
      <c r="K700" s="20"/>
      <c r="L700" s="20"/>
      <c r="M700" s="20"/>
    </row>
    <row r="701" spans="1:13" ht="15.6" x14ac:dyDescent="0.3">
      <c r="A701" s="82" t="s">
        <v>557</v>
      </c>
      <c r="B701" s="71"/>
      <c r="C701" s="28" t="s">
        <v>7</v>
      </c>
      <c r="E701" s="198">
        <v>2.5000000000000001E-3</v>
      </c>
      <c r="F701" s="14" t="s">
        <v>571</v>
      </c>
      <c r="G701" s="20" t="s">
        <v>1252</v>
      </c>
      <c r="H701" s="20"/>
      <c r="I701" s="20"/>
      <c r="J701" s="20"/>
      <c r="K701" s="20"/>
      <c r="L701" s="20"/>
      <c r="M701" s="20"/>
    </row>
    <row r="702" spans="1:13" ht="15.6" x14ac:dyDescent="0.3">
      <c r="A702" s="82"/>
      <c r="B702" s="71"/>
      <c r="C702" s="28"/>
      <c r="E702" s="69"/>
      <c r="F702" s="14"/>
      <c r="G702" s="28"/>
      <c r="H702" s="20"/>
      <c r="I702" s="20"/>
      <c r="J702" s="20"/>
      <c r="K702" s="20"/>
      <c r="L702" s="20"/>
      <c r="M702" s="20"/>
    </row>
    <row r="703" spans="1:13" ht="15.6" x14ac:dyDescent="0.3">
      <c r="A703" s="14" t="s">
        <v>1205</v>
      </c>
      <c r="B703" s="71"/>
      <c r="C703" s="28"/>
      <c r="E703" s="69"/>
      <c r="F703" s="14"/>
      <c r="G703" s="28"/>
      <c r="H703" s="20"/>
      <c r="I703" s="20"/>
      <c r="J703" s="20"/>
      <c r="K703" s="20"/>
      <c r="L703" s="20"/>
      <c r="M703" s="20"/>
    </row>
    <row r="704" spans="1:13" ht="15.6" x14ac:dyDescent="0.3">
      <c r="A704" s="71"/>
      <c r="B704" s="71"/>
      <c r="C704" s="71"/>
      <c r="H704" s="20"/>
      <c r="I704" s="20"/>
      <c r="J704" s="20"/>
      <c r="K704" s="20"/>
      <c r="L704" s="20"/>
      <c r="M704" s="20"/>
    </row>
    <row r="705" spans="1:13" ht="15.6" x14ac:dyDescent="0.3">
      <c r="A705" s="75" t="s">
        <v>1339</v>
      </c>
      <c r="B705" s="71"/>
      <c r="C705" s="71"/>
      <c r="H705" s="20"/>
      <c r="I705" s="20"/>
      <c r="J705" s="20"/>
      <c r="K705" s="20"/>
      <c r="L705" s="20"/>
      <c r="M705" s="20"/>
    </row>
    <row r="706" spans="1:13" ht="53.4" x14ac:dyDescent="0.3">
      <c r="A706" s="76" t="s">
        <v>33</v>
      </c>
      <c r="B706" s="71"/>
      <c r="C706" s="77" t="s">
        <v>567</v>
      </c>
      <c r="D706" s="78"/>
      <c r="E706" s="155" t="s">
        <v>517</v>
      </c>
      <c r="F706" s="79"/>
      <c r="G706" s="80" t="s">
        <v>568</v>
      </c>
      <c r="H706" s="20"/>
      <c r="I706" s="20"/>
      <c r="J706" s="20"/>
      <c r="K706" s="20"/>
      <c r="L706" s="20"/>
      <c r="M706" s="20"/>
    </row>
    <row r="707" spans="1:13" ht="15.6" x14ac:dyDescent="0.3">
      <c r="A707" s="82" t="s">
        <v>149</v>
      </c>
      <c r="B707" s="71"/>
      <c r="C707" s="28" t="s">
        <v>824</v>
      </c>
      <c r="E707" s="198">
        <v>2.5000000000000001E-3</v>
      </c>
      <c r="F707" s="14" t="s">
        <v>571</v>
      </c>
      <c r="G707" s="28" t="s">
        <v>1296</v>
      </c>
      <c r="H707" s="20"/>
      <c r="I707" s="20"/>
      <c r="J707" s="20"/>
      <c r="K707" s="20"/>
      <c r="L707" s="20"/>
      <c r="M707" s="20"/>
    </row>
    <row r="708" spans="1:13" ht="15.6" x14ac:dyDescent="0.3">
      <c r="A708" s="82" t="s">
        <v>1328</v>
      </c>
      <c r="B708" s="71"/>
      <c r="C708" s="28" t="s">
        <v>1329</v>
      </c>
      <c r="E708" s="198">
        <v>1.0999999999999999E-2</v>
      </c>
      <c r="F708" s="14" t="s">
        <v>571</v>
      </c>
      <c r="G708" s="28" t="s">
        <v>1340</v>
      </c>
      <c r="H708" s="20"/>
      <c r="I708" s="20"/>
      <c r="J708" s="20"/>
      <c r="K708" s="20"/>
      <c r="L708" s="20"/>
      <c r="M708" s="20"/>
    </row>
    <row r="709" spans="1:13" ht="15.6" x14ac:dyDescent="0.3">
      <c r="A709" s="82" t="s">
        <v>682</v>
      </c>
      <c r="B709" s="71"/>
      <c r="C709" s="28" t="s">
        <v>1295</v>
      </c>
      <c r="E709" s="69">
        <v>2E-3</v>
      </c>
      <c r="F709" s="14" t="s">
        <v>571</v>
      </c>
      <c r="G709" s="28" t="s">
        <v>1341</v>
      </c>
      <c r="H709" s="20"/>
      <c r="I709" s="20"/>
      <c r="J709" s="20"/>
      <c r="K709" s="20"/>
      <c r="L709" s="20"/>
      <c r="M709" s="20"/>
    </row>
    <row r="710" spans="1:13" ht="15.6" x14ac:dyDescent="0.3">
      <c r="A710" s="82"/>
      <c r="B710" s="71"/>
      <c r="C710" s="28"/>
      <c r="E710" s="69"/>
      <c r="F710" s="14"/>
      <c r="G710" s="28"/>
      <c r="H710" s="20"/>
      <c r="I710" s="20"/>
      <c r="J710" s="20"/>
      <c r="K710" s="20"/>
      <c r="L710" s="20"/>
      <c r="M710" s="20"/>
    </row>
    <row r="711" spans="1:13" ht="15.6" x14ac:dyDescent="0.3">
      <c r="A711" s="14" t="s">
        <v>1205</v>
      </c>
      <c r="B711" s="71"/>
      <c r="C711" s="28"/>
      <c r="E711" s="69"/>
      <c r="F711" s="14"/>
      <c r="G711" s="28"/>
      <c r="H711" s="20"/>
      <c r="I711" s="20"/>
      <c r="J711" s="20"/>
      <c r="K711" s="20"/>
      <c r="L711" s="20"/>
      <c r="M711" s="20"/>
    </row>
    <row r="712" spans="1:13" ht="15.6" x14ac:dyDescent="0.3">
      <c r="A712" s="14"/>
      <c r="B712" s="71"/>
      <c r="C712" s="28"/>
      <c r="E712" s="72"/>
      <c r="F712" s="14"/>
      <c r="G712" s="28"/>
      <c r="H712" s="20"/>
      <c r="I712" s="20"/>
      <c r="J712" s="20"/>
      <c r="K712" s="20"/>
      <c r="L712" s="20"/>
      <c r="M712" s="20"/>
    </row>
    <row r="713" spans="1:13" ht="15.6" x14ac:dyDescent="0.3">
      <c r="A713" s="75" t="s">
        <v>1327</v>
      </c>
      <c r="B713" s="71"/>
      <c r="C713" s="71"/>
      <c r="H713" s="20"/>
      <c r="I713" s="20"/>
      <c r="J713" s="20"/>
      <c r="K713" s="20"/>
      <c r="L713" s="20"/>
      <c r="M713" s="20"/>
    </row>
    <row r="714" spans="1:13" ht="15.6" x14ac:dyDescent="0.3">
      <c r="A714" s="82" t="s">
        <v>1333</v>
      </c>
      <c r="B714" s="71"/>
      <c r="C714" s="82"/>
      <c r="E714" s="198"/>
      <c r="F714" s="14"/>
      <c r="H714" s="20"/>
      <c r="I714" s="20"/>
      <c r="J714" s="20"/>
      <c r="K714" s="20"/>
      <c r="L714" s="20"/>
      <c r="M714" s="20"/>
    </row>
    <row r="715" spans="1:13" ht="53.4" x14ac:dyDescent="0.3">
      <c r="A715" s="76" t="s">
        <v>33</v>
      </c>
      <c r="B715" s="71"/>
      <c r="C715" s="77" t="s">
        <v>567</v>
      </c>
      <c r="D715" s="78"/>
      <c r="E715" s="155" t="s">
        <v>517</v>
      </c>
      <c r="F715" s="79"/>
      <c r="G715" s="80" t="s">
        <v>568</v>
      </c>
      <c r="H715" s="20"/>
      <c r="I715" s="20"/>
      <c r="J715" s="20"/>
      <c r="K715" s="20"/>
      <c r="L715" s="20"/>
      <c r="M715" s="20"/>
    </row>
    <row r="716" spans="1:13" ht="15.6" x14ac:dyDescent="0.3">
      <c r="A716" s="82" t="s">
        <v>1294</v>
      </c>
      <c r="B716" s="71"/>
      <c r="C716" s="28" t="s">
        <v>1335</v>
      </c>
      <c r="E716" s="198">
        <v>1.5E-3</v>
      </c>
      <c r="F716" s="14" t="s">
        <v>572</v>
      </c>
      <c r="G716" s="28" t="s">
        <v>1336</v>
      </c>
      <c r="H716" s="20"/>
      <c r="I716" s="20"/>
      <c r="J716" s="20"/>
      <c r="K716" s="20"/>
      <c r="L716" s="20"/>
      <c r="M716" s="20"/>
    </row>
    <row r="717" spans="1:13" ht="15.6" x14ac:dyDescent="0.3">
      <c r="A717" s="82" t="s">
        <v>1328</v>
      </c>
      <c r="B717" s="71"/>
      <c r="C717" s="28" t="s">
        <v>1329</v>
      </c>
      <c r="E717" s="198">
        <v>0.01</v>
      </c>
      <c r="F717" s="14" t="s">
        <v>571</v>
      </c>
      <c r="G717" s="28" t="s">
        <v>1330</v>
      </c>
      <c r="H717" s="20"/>
      <c r="I717" s="20"/>
      <c r="J717" s="20"/>
      <c r="K717" s="20"/>
      <c r="L717" s="20"/>
      <c r="M717" s="20"/>
    </row>
    <row r="718" spans="1:13" ht="15.6" x14ac:dyDescent="0.3">
      <c r="A718" s="82" t="s">
        <v>266</v>
      </c>
      <c r="B718" s="71"/>
      <c r="C718" s="28" t="s">
        <v>267</v>
      </c>
      <c r="E718" s="69">
        <v>1E-3</v>
      </c>
      <c r="F718" s="14" t="s">
        <v>571</v>
      </c>
      <c r="G718" s="28" t="s">
        <v>803</v>
      </c>
      <c r="H718" s="20"/>
      <c r="I718" s="20"/>
      <c r="J718" s="20"/>
      <c r="K718" s="20"/>
      <c r="L718" s="20"/>
      <c r="M718" s="20"/>
    </row>
    <row r="719" spans="1:13" ht="15.6" x14ac:dyDescent="0.3">
      <c r="A719" s="82" t="s">
        <v>485</v>
      </c>
      <c r="B719" s="71"/>
      <c r="C719" s="28" t="s">
        <v>486</v>
      </c>
      <c r="E719" s="69">
        <v>1E-3</v>
      </c>
      <c r="F719" s="14" t="s">
        <v>571</v>
      </c>
      <c r="G719" s="28" t="s">
        <v>803</v>
      </c>
      <c r="H719" s="20"/>
      <c r="I719" s="20"/>
      <c r="J719" s="20"/>
      <c r="K719" s="20"/>
      <c r="L719" s="20"/>
      <c r="M719" s="20"/>
    </row>
    <row r="720" spans="1:13" ht="15.6" x14ac:dyDescent="0.3">
      <c r="A720" s="82" t="s">
        <v>492</v>
      </c>
      <c r="B720" s="71"/>
      <c r="C720" s="28" t="s">
        <v>493</v>
      </c>
      <c r="E720" s="69">
        <v>1E-3</v>
      </c>
      <c r="F720" s="14" t="s">
        <v>571</v>
      </c>
      <c r="G720" s="28" t="s">
        <v>803</v>
      </c>
      <c r="H720" s="20"/>
      <c r="I720" s="20"/>
      <c r="J720" s="20"/>
      <c r="K720" s="20"/>
      <c r="L720" s="20"/>
      <c r="M720" s="20"/>
    </row>
    <row r="721" spans="1:25" ht="15.6" x14ac:dyDescent="0.3">
      <c r="A721" s="82" t="s">
        <v>496</v>
      </c>
      <c r="B721" s="71"/>
      <c r="C721" s="28" t="s">
        <v>497</v>
      </c>
      <c r="E721" s="69">
        <v>1E-3</v>
      </c>
      <c r="F721" s="14" t="s">
        <v>571</v>
      </c>
      <c r="G721" s="28" t="s">
        <v>803</v>
      </c>
      <c r="H721" s="20"/>
      <c r="I721" s="20"/>
      <c r="J721" s="20"/>
      <c r="K721" s="20"/>
      <c r="L721" s="20"/>
      <c r="M721" s="20"/>
    </row>
    <row r="722" spans="1:25" ht="15.6" x14ac:dyDescent="0.3">
      <c r="A722" s="82" t="s">
        <v>305</v>
      </c>
      <c r="B722" s="71"/>
      <c r="C722" s="28" t="s">
        <v>1255</v>
      </c>
      <c r="E722" s="69">
        <v>1E-3</v>
      </c>
      <c r="F722" s="14" t="s">
        <v>571</v>
      </c>
      <c r="G722" s="28" t="s">
        <v>803</v>
      </c>
      <c r="H722" s="20"/>
      <c r="I722" s="20"/>
      <c r="J722" s="20"/>
      <c r="K722" s="20"/>
      <c r="L722" s="20"/>
      <c r="M722" s="20"/>
    </row>
    <row r="723" spans="1:25" ht="15.6" x14ac:dyDescent="0.3">
      <c r="A723" s="82" t="s">
        <v>461</v>
      </c>
      <c r="B723" s="71"/>
      <c r="C723" s="82" t="s">
        <v>526</v>
      </c>
      <c r="E723" s="69">
        <v>2.5000000000000001E-3</v>
      </c>
      <c r="F723" s="14" t="s">
        <v>571</v>
      </c>
      <c r="G723" s="20" t="s">
        <v>1252</v>
      </c>
      <c r="H723" s="20"/>
      <c r="I723" s="20"/>
      <c r="J723" s="20"/>
      <c r="K723" s="20"/>
      <c r="L723" s="20"/>
      <c r="M723" s="20"/>
    </row>
    <row r="724" spans="1:25" ht="15.6" x14ac:dyDescent="0.3">
      <c r="A724" s="82"/>
      <c r="B724" s="71"/>
      <c r="C724" s="82"/>
      <c r="E724" s="198"/>
      <c r="F724" s="14"/>
      <c r="H724" s="20"/>
      <c r="I724" s="20"/>
      <c r="J724" s="20"/>
      <c r="K724" s="20"/>
      <c r="L724" s="20"/>
      <c r="M724" s="20"/>
    </row>
    <row r="725" spans="1:25" ht="15.6" x14ac:dyDescent="0.3">
      <c r="A725" s="14" t="s">
        <v>1205</v>
      </c>
      <c r="B725" s="71"/>
      <c r="C725" s="82"/>
      <c r="E725" s="198"/>
      <c r="F725" s="14"/>
      <c r="H725" s="20"/>
      <c r="I725" s="20"/>
      <c r="J725" s="20"/>
      <c r="K725" s="20"/>
      <c r="L725" s="20"/>
      <c r="M725" s="20"/>
    </row>
    <row r="726" spans="1:25" ht="15.6" x14ac:dyDescent="0.3">
      <c r="A726" s="14" t="s">
        <v>574</v>
      </c>
      <c r="B726" s="71"/>
      <c r="C726" s="82"/>
      <c r="E726" s="198"/>
      <c r="F726" s="14"/>
      <c r="H726" s="20"/>
      <c r="I726" s="20"/>
      <c r="J726" s="20"/>
      <c r="K726" s="20"/>
      <c r="L726" s="20"/>
      <c r="M726" s="20"/>
    </row>
    <row r="727" spans="1:25" x14ac:dyDescent="0.25">
      <c r="A727" s="28" t="s">
        <v>1328</v>
      </c>
      <c r="B727" s="82"/>
      <c r="C727" s="68" t="s">
        <v>1329</v>
      </c>
      <c r="D727" s="72"/>
      <c r="E727" s="72"/>
      <c r="F727" s="200" t="s">
        <v>1334</v>
      </c>
      <c r="G727" s="72"/>
      <c r="H727" s="72"/>
      <c r="I727" s="72"/>
      <c r="J727" s="20"/>
      <c r="K727" s="20"/>
      <c r="L727" s="20"/>
      <c r="M727" s="20"/>
    </row>
    <row r="728" spans="1:25" ht="15.6" x14ac:dyDescent="0.3">
      <c r="A728" s="71"/>
      <c r="B728" s="71"/>
      <c r="C728" s="71"/>
      <c r="H728" s="20"/>
      <c r="I728" s="20"/>
      <c r="J728" s="20"/>
      <c r="K728" s="20"/>
      <c r="L728" s="20"/>
      <c r="M728" s="20"/>
    </row>
    <row r="729" spans="1:25" ht="15.6" x14ac:dyDescent="0.3">
      <c r="A729" s="75" t="s">
        <v>1326</v>
      </c>
      <c r="B729" s="71"/>
      <c r="C729" s="71"/>
      <c r="H729" s="20"/>
      <c r="I729" s="20"/>
      <c r="J729" s="20"/>
      <c r="K729" s="20"/>
      <c r="L729" s="20"/>
      <c r="M729" s="20"/>
    </row>
    <row r="730" spans="1:25" ht="15.6" x14ac:dyDescent="0.3">
      <c r="A730" s="82" t="s">
        <v>51</v>
      </c>
      <c r="B730" s="71"/>
      <c r="C730" s="82" t="s">
        <v>642</v>
      </c>
      <c r="E730" s="198">
        <v>2.5000000000000001E-3</v>
      </c>
      <c r="F730" s="14" t="s">
        <v>571</v>
      </c>
      <c r="G730" s="20" t="s">
        <v>1252</v>
      </c>
      <c r="H730" s="20"/>
      <c r="I730" s="20"/>
      <c r="J730" s="20"/>
      <c r="K730" s="20"/>
      <c r="L730" s="20"/>
      <c r="M730" s="20"/>
    </row>
    <row r="731" spans="1:25" ht="15.6" x14ac:dyDescent="0.3">
      <c r="A731" s="71"/>
      <c r="B731" s="71"/>
      <c r="C731" s="71"/>
      <c r="H731" s="20"/>
      <c r="I731" s="20"/>
      <c r="J731" s="20"/>
      <c r="K731" s="20"/>
      <c r="L731" s="20"/>
      <c r="M731" s="20"/>
    </row>
    <row r="732" spans="1:25" ht="15.6" x14ac:dyDescent="0.3">
      <c r="A732" s="14" t="s">
        <v>1205</v>
      </c>
      <c r="B732" s="71"/>
      <c r="C732" s="71"/>
      <c r="H732" s="20"/>
      <c r="I732" s="20"/>
      <c r="J732" s="20"/>
      <c r="K732" s="20"/>
      <c r="L732" s="20"/>
      <c r="M732" s="20"/>
    </row>
    <row r="733" spans="1:25" ht="15.6" x14ac:dyDescent="0.3">
      <c r="A733" s="71"/>
      <c r="B733" s="71"/>
      <c r="C733" s="71"/>
      <c r="H733" s="20"/>
      <c r="I733" s="20"/>
      <c r="J733" s="20"/>
      <c r="K733" s="20"/>
      <c r="L733" s="20"/>
      <c r="M733" s="20"/>
    </row>
    <row r="734" spans="1:25" ht="15.6" x14ac:dyDescent="0.3">
      <c r="A734" s="75" t="s">
        <v>1320</v>
      </c>
      <c r="B734" s="71"/>
      <c r="C734" s="71"/>
      <c r="H734" s="20"/>
      <c r="I734" s="20"/>
      <c r="J734" s="20"/>
      <c r="K734" s="20"/>
      <c r="L734" s="20"/>
      <c r="M734" s="20"/>
    </row>
    <row r="735" spans="1:25" ht="29.25" customHeight="1" x14ac:dyDescent="0.3">
      <c r="A735" s="327" t="s">
        <v>1323</v>
      </c>
      <c r="B735" s="327"/>
      <c r="C735" s="327"/>
      <c r="D735" s="327"/>
      <c r="E735" s="327"/>
      <c r="F735" s="327"/>
      <c r="G735" s="327"/>
      <c r="H735" s="327"/>
      <c r="I735" s="327"/>
      <c r="J735" s="327"/>
      <c r="K735" s="327"/>
      <c r="L735" s="327"/>
      <c r="M735" s="327"/>
      <c r="N735" s="327"/>
      <c r="O735" s="327"/>
      <c r="P735" s="327"/>
      <c r="Q735" s="327"/>
      <c r="R735" s="327"/>
      <c r="S735" s="327"/>
      <c r="T735" s="327"/>
      <c r="U735" s="327"/>
      <c r="V735" s="327"/>
      <c r="W735" s="327"/>
      <c r="X735" s="327"/>
      <c r="Y735" s="327"/>
    </row>
    <row r="736" spans="1:25" ht="53.4" x14ac:dyDescent="0.3">
      <c r="A736" s="76" t="s">
        <v>33</v>
      </c>
      <c r="B736" s="71"/>
      <c r="C736" s="77" t="s">
        <v>567</v>
      </c>
      <c r="D736" s="78"/>
      <c r="E736" s="155" t="s">
        <v>517</v>
      </c>
      <c r="F736" s="79"/>
      <c r="G736" s="80" t="s">
        <v>568</v>
      </c>
      <c r="H736" s="20"/>
      <c r="I736" s="20"/>
      <c r="J736" s="20"/>
      <c r="K736" s="20"/>
      <c r="L736" s="20"/>
      <c r="M736" s="20"/>
    </row>
    <row r="737" spans="1:13" ht="15.6" x14ac:dyDescent="0.3">
      <c r="A737" s="82" t="s">
        <v>343</v>
      </c>
      <c r="B737" s="71"/>
      <c r="C737" s="28" t="s">
        <v>344</v>
      </c>
      <c r="E737" s="198">
        <v>5.0000000000000001E-3</v>
      </c>
      <c r="F737" s="14" t="s">
        <v>571</v>
      </c>
      <c r="G737" s="28" t="s">
        <v>1321</v>
      </c>
      <c r="H737" s="20"/>
      <c r="I737" s="20"/>
      <c r="J737" s="20"/>
      <c r="K737" s="20"/>
      <c r="L737" s="20"/>
      <c r="M737" s="20"/>
    </row>
    <row r="738" spans="1:13" ht="15.6" x14ac:dyDescent="0.3">
      <c r="A738" s="82" t="s">
        <v>93</v>
      </c>
      <c r="B738" s="71"/>
      <c r="C738" s="82" t="s">
        <v>828</v>
      </c>
      <c r="E738" s="198">
        <v>2.5000000000000001E-3</v>
      </c>
      <c r="F738" s="14" t="s">
        <v>571</v>
      </c>
      <c r="G738" s="20" t="s">
        <v>1252</v>
      </c>
      <c r="H738" s="20"/>
      <c r="I738" s="20"/>
      <c r="J738" s="20"/>
      <c r="K738" s="20"/>
      <c r="L738" s="20"/>
      <c r="M738" s="20"/>
    </row>
    <row r="739" spans="1:13" ht="15.6" x14ac:dyDescent="0.3">
      <c r="A739" s="82" t="s">
        <v>329</v>
      </c>
      <c r="B739" s="71"/>
      <c r="C739" s="82" t="s">
        <v>841</v>
      </c>
      <c r="E739" s="198">
        <v>2.5000000000000001E-3</v>
      </c>
      <c r="F739" s="14" t="s">
        <v>571</v>
      </c>
      <c r="G739" s="20" t="s">
        <v>1252</v>
      </c>
      <c r="H739" s="20"/>
      <c r="I739" s="20"/>
      <c r="J739" s="20"/>
      <c r="K739" s="20"/>
      <c r="L739" s="20"/>
      <c r="M739" s="20"/>
    </row>
    <row r="740" spans="1:13" ht="15.6" x14ac:dyDescent="0.3">
      <c r="A740" s="82" t="s">
        <v>682</v>
      </c>
      <c r="B740" s="71"/>
      <c r="C740" s="82" t="s">
        <v>1295</v>
      </c>
      <c r="E740" s="198">
        <v>2.5000000000000001E-3</v>
      </c>
      <c r="F740" s="14" t="s">
        <v>571</v>
      </c>
      <c r="G740" s="20" t="s">
        <v>1252</v>
      </c>
      <c r="H740" s="20"/>
      <c r="I740" s="20"/>
      <c r="J740" s="20"/>
      <c r="K740" s="20"/>
      <c r="L740" s="20"/>
      <c r="M740" s="20"/>
    </row>
    <row r="741" spans="1:13" ht="15.6" x14ac:dyDescent="0.3">
      <c r="A741" s="82" t="s">
        <v>426</v>
      </c>
      <c r="B741" s="71"/>
      <c r="C741" s="82" t="s">
        <v>530</v>
      </c>
      <c r="E741" s="198">
        <v>2.5000000000000001E-3</v>
      </c>
      <c r="F741" s="14" t="s">
        <v>571</v>
      </c>
      <c r="G741" s="28" t="s">
        <v>1296</v>
      </c>
      <c r="H741" s="20"/>
      <c r="I741" s="20"/>
      <c r="J741" s="20"/>
      <c r="K741" s="20"/>
      <c r="L741" s="20"/>
      <c r="M741" s="20"/>
    </row>
    <row r="742" spans="1:13" ht="15.6" x14ac:dyDescent="0.3">
      <c r="A742" s="71"/>
      <c r="B742" s="71"/>
      <c r="C742" s="71"/>
      <c r="H742" s="20"/>
      <c r="I742" s="20"/>
      <c r="J742" s="20"/>
      <c r="K742" s="20"/>
      <c r="L742" s="20"/>
      <c r="M742" s="20"/>
    </row>
    <row r="743" spans="1:13" ht="15.6" x14ac:dyDescent="0.3">
      <c r="A743" s="14" t="s">
        <v>1205</v>
      </c>
      <c r="B743" s="71"/>
      <c r="C743" s="71"/>
      <c r="H743" s="20"/>
      <c r="I743" s="20"/>
      <c r="J743" s="20"/>
      <c r="K743" s="20"/>
      <c r="L743" s="20"/>
      <c r="M743" s="20"/>
    </row>
    <row r="745" spans="1:13" ht="15.6" x14ac:dyDescent="0.3">
      <c r="A745" s="75" t="s">
        <v>1322</v>
      </c>
      <c r="B745" s="71"/>
      <c r="C745" s="71"/>
      <c r="H745" s="20"/>
      <c r="I745" s="20"/>
      <c r="J745" s="20"/>
      <c r="K745" s="20"/>
      <c r="L745" s="20"/>
      <c r="M745" s="20"/>
    </row>
    <row r="746" spans="1:13" ht="15.6" x14ac:dyDescent="0.3">
      <c r="A746" s="168" t="s">
        <v>1263</v>
      </c>
      <c r="B746" s="71"/>
      <c r="C746" s="77"/>
      <c r="D746" s="78"/>
      <c r="E746" s="155"/>
      <c r="F746" s="79"/>
      <c r="G746" s="80"/>
      <c r="H746" s="20"/>
      <c r="I746" s="20"/>
      <c r="J746" s="20"/>
      <c r="K746" s="20"/>
      <c r="L746" s="20"/>
      <c r="M746" s="20"/>
    </row>
    <row r="747" spans="1:13" ht="15.6" x14ac:dyDescent="0.3">
      <c r="A747" s="71"/>
      <c r="B747" s="71"/>
      <c r="C747" s="71"/>
      <c r="H747" s="20"/>
      <c r="I747" s="20"/>
      <c r="J747" s="20"/>
      <c r="K747" s="20"/>
      <c r="L747" s="20"/>
      <c r="M747" s="20"/>
    </row>
    <row r="748" spans="1:13" ht="15.6" x14ac:dyDescent="0.3">
      <c r="A748" s="75" t="s">
        <v>1310</v>
      </c>
      <c r="B748" s="71"/>
      <c r="C748" s="71"/>
      <c r="H748" s="20"/>
      <c r="I748" s="20"/>
      <c r="J748" s="20"/>
      <c r="K748" s="20"/>
      <c r="L748" s="20"/>
      <c r="M748" s="20"/>
    </row>
    <row r="749" spans="1:13" ht="53.4" x14ac:dyDescent="0.3">
      <c r="A749" s="76" t="s">
        <v>33</v>
      </c>
      <c r="B749" s="71"/>
      <c r="C749" s="77" t="s">
        <v>567</v>
      </c>
      <c r="D749" s="78"/>
      <c r="E749" s="155" t="s">
        <v>517</v>
      </c>
      <c r="F749" s="79"/>
      <c r="G749" s="80" t="s">
        <v>568</v>
      </c>
      <c r="H749" s="20"/>
      <c r="I749" s="20"/>
      <c r="J749" s="20"/>
      <c r="K749" s="20"/>
      <c r="L749" s="20"/>
      <c r="M749" s="20"/>
    </row>
    <row r="750" spans="1:13" ht="15.6" x14ac:dyDescent="0.3">
      <c r="A750" s="82" t="s">
        <v>1308</v>
      </c>
      <c r="B750" s="71"/>
      <c r="C750" s="28" t="s">
        <v>1309</v>
      </c>
      <c r="E750" s="198">
        <v>0.01</v>
      </c>
      <c r="F750" s="14" t="s">
        <v>571</v>
      </c>
      <c r="G750" s="28" t="s">
        <v>819</v>
      </c>
      <c r="H750" s="20"/>
      <c r="I750" s="20"/>
      <c r="J750" s="20"/>
      <c r="K750" s="20"/>
      <c r="L750" s="20"/>
      <c r="M750" s="20"/>
    </row>
    <row r="751" spans="1:13" ht="15.6" x14ac:dyDescent="0.3">
      <c r="A751" s="28" t="s">
        <v>171</v>
      </c>
      <c r="B751" s="71"/>
      <c r="C751" s="28" t="s">
        <v>172</v>
      </c>
      <c r="E751" s="69">
        <v>1E-3</v>
      </c>
      <c r="F751" s="14" t="s">
        <v>571</v>
      </c>
      <c r="G751" s="28" t="s">
        <v>803</v>
      </c>
      <c r="H751" s="20"/>
      <c r="I751" s="20"/>
      <c r="J751" s="20"/>
      <c r="K751" s="20"/>
      <c r="L751" s="20"/>
      <c r="M751" s="20"/>
    </row>
    <row r="752" spans="1:13" ht="15.6" x14ac:dyDescent="0.3">
      <c r="A752" s="28" t="s">
        <v>368</v>
      </c>
      <c r="B752" s="71"/>
      <c r="C752" s="28" t="s">
        <v>369</v>
      </c>
      <c r="E752" s="69">
        <v>1E-3</v>
      </c>
      <c r="F752" s="14" t="s">
        <v>571</v>
      </c>
      <c r="G752" s="28" t="s">
        <v>803</v>
      </c>
      <c r="H752" s="20"/>
      <c r="I752" s="20"/>
      <c r="J752" s="20"/>
      <c r="K752" s="20"/>
      <c r="L752" s="20"/>
      <c r="M752" s="20"/>
    </row>
    <row r="753" spans="1:25" ht="15.6" x14ac:dyDescent="0.3">
      <c r="A753" s="28" t="s">
        <v>537</v>
      </c>
      <c r="B753" s="71"/>
      <c r="C753" s="28" t="s">
        <v>538</v>
      </c>
      <c r="E753" s="69">
        <v>1E-3</v>
      </c>
      <c r="F753" s="14" t="s">
        <v>571</v>
      </c>
      <c r="G753" s="28" t="s">
        <v>803</v>
      </c>
      <c r="H753" s="20"/>
      <c r="I753" s="20"/>
      <c r="J753" s="20"/>
      <c r="K753" s="20"/>
      <c r="L753" s="20"/>
      <c r="M753" s="20"/>
    </row>
    <row r="755" spans="1:25" ht="15.6" x14ac:dyDescent="0.3">
      <c r="A755" s="14" t="s">
        <v>1205</v>
      </c>
      <c r="B755" s="71"/>
      <c r="C755" s="28"/>
      <c r="H755" s="20"/>
      <c r="I755" s="20"/>
      <c r="J755" s="20"/>
      <c r="K755" s="20"/>
      <c r="L755" s="20"/>
      <c r="M755" s="20"/>
    </row>
    <row r="756" spans="1:25" ht="15.6" x14ac:dyDescent="0.3">
      <c r="A756" s="14"/>
      <c r="B756" s="71"/>
      <c r="C756" s="28"/>
      <c r="H756" s="20"/>
      <c r="I756" s="20"/>
      <c r="J756" s="20"/>
      <c r="K756" s="20"/>
      <c r="L756" s="20"/>
      <c r="M756" s="20"/>
    </row>
    <row r="757" spans="1:25" x14ac:dyDescent="0.25">
      <c r="A757" s="28" t="s">
        <v>1308</v>
      </c>
      <c r="B757" s="82"/>
      <c r="C757" s="68" t="s">
        <v>1309</v>
      </c>
      <c r="D757" s="72"/>
      <c r="E757" s="72"/>
      <c r="F757" s="200" t="s">
        <v>1311</v>
      </c>
      <c r="G757" s="72"/>
      <c r="H757" s="72"/>
      <c r="I757" s="72"/>
      <c r="J757" s="20"/>
      <c r="K757" s="20"/>
      <c r="L757" s="20"/>
      <c r="M757" s="20"/>
    </row>
    <row r="758" spans="1:25" ht="15.6" x14ac:dyDescent="0.3">
      <c r="A758" s="14"/>
      <c r="B758" s="71"/>
      <c r="C758" s="28"/>
      <c r="H758" s="20"/>
      <c r="I758" s="20"/>
      <c r="J758" s="20"/>
      <c r="K758" s="20"/>
      <c r="L758" s="20"/>
      <c r="M758" s="20"/>
    </row>
    <row r="759" spans="1:25" ht="15.6" x14ac:dyDescent="0.3">
      <c r="A759" s="75" t="s">
        <v>1307</v>
      </c>
      <c r="B759" s="71"/>
      <c r="C759" s="71"/>
      <c r="H759" s="20"/>
      <c r="I759" s="20"/>
      <c r="J759" s="20"/>
      <c r="K759" s="20"/>
      <c r="L759" s="20"/>
      <c r="M759" s="20"/>
    </row>
    <row r="760" spans="1:25" ht="15.6" x14ac:dyDescent="0.3">
      <c r="A760" s="168" t="s">
        <v>1263</v>
      </c>
      <c r="B760" s="71"/>
      <c r="C760" s="77"/>
      <c r="D760" s="78"/>
      <c r="E760" s="155"/>
      <c r="F760" s="79"/>
      <c r="G760" s="80"/>
      <c r="H760" s="20"/>
      <c r="I760" s="20"/>
      <c r="J760" s="20"/>
      <c r="K760" s="20"/>
      <c r="L760" s="20"/>
      <c r="M760" s="20"/>
    </row>
    <row r="761" spans="1:25" ht="15.6" x14ac:dyDescent="0.3">
      <c r="A761" s="71"/>
      <c r="B761" s="71"/>
      <c r="C761" s="71"/>
      <c r="H761" s="20"/>
      <c r="I761" s="20"/>
      <c r="J761" s="20"/>
      <c r="K761" s="20"/>
      <c r="L761" s="20"/>
      <c r="M761" s="20"/>
    </row>
    <row r="762" spans="1:25" ht="15.6" x14ac:dyDescent="0.3">
      <c r="A762" s="71"/>
      <c r="B762" s="71"/>
      <c r="C762" s="71"/>
      <c r="H762" s="20"/>
      <c r="I762" s="20"/>
      <c r="J762" s="20"/>
      <c r="K762" s="20"/>
      <c r="L762" s="20"/>
      <c r="M762" s="20"/>
    </row>
    <row r="763" spans="1:25" ht="15.6" x14ac:dyDescent="0.3">
      <c r="A763" s="75" t="s">
        <v>1302</v>
      </c>
      <c r="B763" s="71"/>
      <c r="C763" s="71"/>
      <c r="H763" s="20"/>
      <c r="I763" s="20"/>
      <c r="J763" s="20"/>
      <c r="K763" s="20"/>
      <c r="L763" s="20"/>
      <c r="M763" s="20"/>
    </row>
    <row r="764" spans="1:25" ht="53.4" x14ac:dyDescent="0.3">
      <c r="A764" s="76" t="s">
        <v>33</v>
      </c>
      <c r="B764" s="71"/>
      <c r="C764" s="77" t="s">
        <v>567</v>
      </c>
      <c r="D764" s="78"/>
      <c r="E764" s="155" t="s">
        <v>517</v>
      </c>
      <c r="F764" s="79"/>
      <c r="G764" s="80" t="s">
        <v>568</v>
      </c>
      <c r="H764" s="20"/>
      <c r="I764" s="20"/>
      <c r="J764" s="20"/>
      <c r="K764" s="20"/>
      <c r="L764" s="20"/>
      <c r="M764" s="20"/>
    </row>
    <row r="765" spans="1:25" ht="15.6" x14ac:dyDescent="0.3">
      <c r="A765" s="28" t="s">
        <v>193</v>
      </c>
      <c r="B765" s="71"/>
      <c r="C765" s="28" t="s">
        <v>9</v>
      </c>
      <c r="E765" s="198">
        <v>2.5000000000000001E-3</v>
      </c>
      <c r="F765" s="14" t="s">
        <v>571</v>
      </c>
      <c r="G765" s="20" t="s">
        <v>1252</v>
      </c>
      <c r="H765" s="20"/>
      <c r="I765" s="20"/>
      <c r="J765" s="20"/>
      <c r="K765" s="20"/>
      <c r="L765" s="20"/>
      <c r="M765" s="20"/>
      <c r="Y765" s="20"/>
    </row>
    <row r="766" spans="1:25" ht="15.6" x14ac:dyDescent="0.3">
      <c r="A766" s="14" t="s">
        <v>1205</v>
      </c>
      <c r="B766" s="71"/>
      <c r="C766" s="71"/>
      <c r="H766" s="20"/>
      <c r="I766" s="20"/>
      <c r="J766" s="20"/>
      <c r="K766" s="20"/>
      <c r="L766" s="20"/>
      <c r="M766" s="20"/>
    </row>
    <row r="767" spans="1:25" ht="15.6" x14ac:dyDescent="0.3">
      <c r="A767" s="14"/>
      <c r="B767" s="71"/>
      <c r="C767" s="71"/>
      <c r="H767" s="20"/>
      <c r="I767" s="20"/>
      <c r="J767" s="20"/>
      <c r="K767" s="20"/>
      <c r="L767" s="20"/>
      <c r="M767" s="20"/>
    </row>
    <row r="768" spans="1:25" x14ac:dyDescent="0.25">
      <c r="H768" s="20"/>
      <c r="I768" s="20"/>
      <c r="J768" s="72"/>
      <c r="K768" s="72"/>
      <c r="L768" s="72"/>
      <c r="M768" s="72"/>
      <c r="N768" s="72"/>
      <c r="O768" s="72"/>
      <c r="P768" s="72"/>
      <c r="Q768" s="72"/>
      <c r="R768" s="72"/>
      <c r="S768" s="72"/>
      <c r="T768" s="72"/>
      <c r="U768" s="72"/>
      <c r="V768" s="72"/>
      <c r="Y768" s="20"/>
    </row>
    <row r="769" spans="1:25" ht="15.6" x14ac:dyDescent="0.3">
      <c r="A769" s="75" t="s">
        <v>1316</v>
      </c>
      <c r="B769" s="71"/>
      <c r="C769" s="71"/>
      <c r="H769" s="20"/>
      <c r="I769" s="20"/>
      <c r="J769" s="20"/>
      <c r="K769" s="20"/>
      <c r="L769" s="20"/>
      <c r="M769" s="20"/>
    </row>
    <row r="770" spans="1:25" ht="53.4" x14ac:dyDescent="0.3">
      <c r="A770" s="76" t="s">
        <v>33</v>
      </c>
      <c r="B770" s="71"/>
      <c r="C770" s="77" t="s">
        <v>567</v>
      </c>
      <c r="D770" s="78"/>
      <c r="E770" s="155" t="s">
        <v>517</v>
      </c>
      <c r="F770" s="79"/>
      <c r="G770" s="80" t="s">
        <v>568</v>
      </c>
      <c r="H770" s="20"/>
      <c r="I770" s="20"/>
      <c r="J770" s="20"/>
      <c r="K770" s="20"/>
      <c r="L770" s="20"/>
      <c r="M770" s="20"/>
    </row>
    <row r="771" spans="1:25" ht="15.6" x14ac:dyDescent="0.3">
      <c r="A771" s="28" t="s">
        <v>1284</v>
      </c>
      <c r="B771" s="71"/>
      <c r="C771" s="28" t="s">
        <v>1272</v>
      </c>
      <c r="E771" s="198">
        <v>0.01</v>
      </c>
      <c r="F771" s="14" t="s">
        <v>571</v>
      </c>
      <c r="G771" s="28" t="s">
        <v>819</v>
      </c>
      <c r="H771" s="20"/>
      <c r="I771" s="20"/>
      <c r="J771" s="20"/>
      <c r="K771" s="20"/>
      <c r="L771" s="20"/>
      <c r="M771" s="20"/>
      <c r="Y771" s="20"/>
    </row>
    <row r="772" spans="1:25" ht="15.6" x14ac:dyDescent="0.3">
      <c r="A772" s="28" t="s">
        <v>1285</v>
      </c>
      <c r="B772" s="71"/>
      <c r="C772" s="28" t="s">
        <v>1273</v>
      </c>
      <c r="E772" s="198">
        <v>0.01</v>
      </c>
      <c r="F772" s="14" t="s">
        <v>571</v>
      </c>
      <c r="G772" s="28" t="s">
        <v>819</v>
      </c>
      <c r="H772" s="20"/>
      <c r="I772" s="20"/>
      <c r="J772" s="20"/>
      <c r="K772" s="20"/>
      <c r="L772" s="20"/>
      <c r="M772" s="20"/>
      <c r="Y772" s="20"/>
    </row>
    <row r="773" spans="1:25" ht="15.6" x14ac:dyDescent="0.3">
      <c r="A773" s="28" t="s">
        <v>1286</v>
      </c>
      <c r="B773" s="71"/>
      <c r="C773" s="28" t="s">
        <v>1274</v>
      </c>
      <c r="E773" s="198">
        <v>0.01</v>
      </c>
      <c r="F773" s="14" t="s">
        <v>571</v>
      </c>
      <c r="G773" s="28" t="s">
        <v>819</v>
      </c>
      <c r="H773" s="20"/>
      <c r="I773" s="20"/>
      <c r="J773" s="20"/>
      <c r="K773" s="20"/>
      <c r="L773" s="20"/>
      <c r="M773" s="20"/>
      <c r="Y773" s="20"/>
    </row>
    <row r="774" spans="1:25" ht="15.6" x14ac:dyDescent="0.3">
      <c r="A774" s="28" t="s">
        <v>1287</v>
      </c>
      <c r="B774" s="71"/>
      <c r="C774" s="28" t="s">
        <v>1275</v>
      </c>
      <c r="E774" s="198">
        <v>0.01</v>
      </c>
      <c r="F774" s="14" t="s">
        <v>571</v>
      </c>
      <c r="G774" s="28" t="s">
        <v>819</v>
      </c>
      <c r="H774" s="20"/>
      <c r="I774" s="20"/>
      <c r="J774" s="20"/>
      <c r="K774" s="20"/>
      <c r="L774" s="20"/>
      <c r="M774" s="20"/>
      <c r="Y774" s="20"/>
    </row>
    <row r="775" spans="1:25" ht="15.6" x14ac:dyDescent="0.3">
      <c r="A775" s="28" t="s">
        <v>1288</v>
      </c>
      <c r="B775" s="71"/>
      <c r="C775" s="28" t="s">
        <v>1276</v>
      </c>
      <c r="E775" s="198">
        <v>0.01</v>
      </c>
      <c r="F775" s="14" t="s">
        <v>571</v>
      </c>
      <c r="G775" s="28" t="s">
        <v>819</v>
      </c>
      <c r="H775" s="20"/>
      <c r="I775" s="20"/>
      <c r="J775" s="20"/>
      <c r="K775" s="20"/>
      <c r="L775" s="20"/>
      <c r="M775" s="20"/>
      <c r="Y775" s="20"/>
    </row>
    <row r="776" spans="1:25" ht="15.6" x14ac:dyDescent="0.3">
      <c r="A776" s="14" t="s">
        <v>1205</v>
      </c>
      <c r="B776" s="71"/>
      <c r="C776" s="28"/>
      <c r="E776" s="198"/>
      <c r="F776" s="14"/>
      <c r="G776" s="28"/>
      <c r="H776" s="20"/>
      <c r="I776" s="20"/>
      <c r="J776" s="20"/>
      <c r="K776" s="20"/>
      <c r="L776" s="20"/>
      <c r="M776" s="20"/>
      <c r="Y776" s="20"/>
    </row>
    <row r="777" spans="1:25" ht="15.6" x14ac:dyDescent="0.3">
      <c r="A777" s="14"/>
      <c r="B777" s="71"/>
      <c r="C777" s="28"/>
      <c r="E777" s="198"/>
      <c r="F777" s="14"/>
      <c r="G777" s="28"/>
      <c r="H777" s="20"/>
      <c r="I777" s="20"/>
      <c r="J777" s="20"/>
      <c r="K777" s="20"/>
      <c r="L777" s="20"/>
      <c r="M777" s="20"/>
      <c r="Y777" s="20"/>
    </row>
    <row r="778" spans="1:25" x14ac:dyDescent="0.25">
      <c r="A778" s="28" t="s">
        <v>1277</v>
      </c>
      <c r="B778" s="82"/>
      <c r="C778" s="68" t="s">
        <v>1272</v>
      </c>
      <c r="D778" s="72"/>
      <c r="E778" s="72"/>
      <c r="F778" s="194" t="s">
        <v>1283</v>
      </c>
      <c r="G778" s="72"/>
      <c r="H778" s="72"/>
      <c r="I778" s="72"/>
      <c r="J778" s="72"/>
      <c r="K778" s="72"/>
      <c r="L778" s="72"/>
      <c r="M778" s="72"/>
      <c r="N778" s="72"/>
      <c r="O778" s="72"/>
      <c r="P778" s="72"/>
      <c r="Q778" s="72"/>
      <c r="R778" s="72"/>
      <c r="S778" s="72"/>
      <c r="T778" s="72"/>
      <c r="U778" s="72"/>
      <c r="V778" s="72"/>
      <c r="Y778" s="20"/>
    </row>
    <row r="779" spans="1:25" x14ac:dyDescent="0.25">
      <c r="A779" s="28" t="s">
        <v>1278</v>
      </c>
      <c r="B779" s="82"/>
      <c r="C779" s="68" t="s">
        <v>1273</v>
      </c>
      <c r="D779" s="72"/>
      <c r="E779" s="72"/>
      <c r="F779" s="194" t="s">
        <v>1283</v>
      </c>
      <c r="G779" s="72"/>
      <c r="H779" s="72"/>
      <c r="I779" s="72"/>
      <c r="J779" s="72"/>
      <c r="K779" s="72"/>
      <c r="L779" s="72"/>
      <c r="M779" s="72"/>
      <c r="N779" s="72"/>
      <c r="O779" s="72"/>
      <c r="P779" s="72"/>
      <c r="Q779" s="72"/>
      <c r="R779" s="72"/>
      <c r="S779" s="72"/>
      <c r="T779" s="72"/>
      <c r="U779" s="72"/>
      <c r="V779" s="72"/>
      <c r="Y779" s="20"/>
    </row>
    <row r="780" spans="1:25" x14ac:dyDescent="0.25">
      <c r="A780" s="28" t="s">
        <v>1279</v>
      </c>
      <c r="B780" s="82"/>
      <c r="C780" s="68" t="s">
        <v>1274</v>
      </c>
      <c r="D780" s="72"/>
      <c r="E780" s="72"/>
      <c r="F780" s="194" t="s">
        <v>1283</v>
      </c>
      <c r="G780" s="72"/>
      <c r="H780" s="72"/>
      <c r="I780" s="72"/>
      <c r="J780" s="72"/>
      <c r="K780" s="72"/>
      <c r="L780" s="72"/>
      <c r="M780" s="72"/>
      <c r="N780" s="72"/>
      <c r="O780" s="72"/>
      <c r="P780" s="72"/>
      <c r="Q780" s="72"/>
      <c r="R780" s="72"/>
      <c r="S780" s="72"/>
      <c r="T780" s="72"/>
      <c r="U780" s="72"/>
      <c r="V780" s="72"/>
      <c r="Y780" s="20"/>
    </row>
    <row r="781" spans="1:25" x14ac:dyDescent="0.25">
      <c r="A781" s="28" t="s">
        <v>1280</v>
      </c>
      <c r="B781" s="82"/>
      <c r="C781" s="68" t="s">
        <v>1275</v>
      </c>
      <c r="D781" s="72"/>
      <c r="E781" s="72"/>
      <c r="F781" s="194" t="s">
        <v>1283</v>
      </c>
      <c r="G781" s="72"/>
      <c r="H781" s="72"/>
      <c r="I781" s="72"/>
      <c r="J781" s="72"/>
      <c r="K781" s="72"/>
      <c r="L781" s="72"/>
      <c r="M781" s="72"/>
      <c r="N781" s="72"/>
      <c r="O781" s="72"/>
      <c r="P781" s="72"/>
      <c r="Q781" s="72"/>
      <c r="R781" s="72"/>
      <c r="S781" s="72"/>
      <c r="T781" s="72"/>
      <c r="U781" s="72"/>
      <c r="V781" s="72"/>
      <c r="Y781" s="20"/>
    </row>
    <row r="782" spans="1:25" x14ac:dyDescent="0.25">
      <c r="A782" s="28" t="s">
        <v>1281</v>
      </c>
      <c r="B782" s="82"/>
      <c r="C782" s="68" t="s">
        <v>1276</v>
      </c>
      <c r="D782" s="72"/>
      <c r="E782" s="72"/>
      <c r="F782" s="194" t="s">
        <v>1283</v>
      </c>
      <c r="G782" s="72"/>
      <c r="H782" s="72"/>
      <c r="I782" s="72"/>
      <c r="J782" s="72"/>
      <c r="K782" s="72"/>
      <c r="L782" s="72"/>
      <c r="M782" s="72"/>
      <c r="N782" s="72"/>
      <c r="O782" s="72"/>
      <c r="P782" s="72"/>
      <c r="Q782" s="72"/>
      <c r="R782" s="72"/>
      <c r="S782" s="72"/>
      <c r="T782" s="72"/>
      <c r="U782" s="72"/>
      <c r="V782" s="72"/>
      <c r="Y782" s="20"/>
    </row>
    <row r="783" spans="1:25" x14ac:dyDescent="0.25">
      <c r="A783" s="28"/>
      <c r="B783" s="82"/>
      <c r="C783" s="68"/>
      <c r="D783" s="72"/>
      <c r="E783" s="72"/>
      <c r="F783" s="194"/>
      <c r="G783" s="72"/>
      <c r="H783" s="72"/>
      <c r="I783" s="72"/>
      <c r="J783" s="72"/>
      <c r="K783" s="72"/>
      <c r="L783" s="72"/>
      <c r="M783" s="72"/>
      <c r="N783" s="72"/>
      <c r="O783" s="72"/>
      <c r="P783" s="72"/>
      <c r="Q783" s="72"/>
      <c r="R783" s="72"/>
      <c r="S783" s="72"/>
      <c r="T783" s="72"/>
      <c r="U783" s="72"/>
      <c r="V783" s="72"/>
      <c r="Y783" s="20"/>
    </row>
    <row r="784" spans="1:25" ht="15.6" x14ac:dyDescent="0.3">
      <c r="A784" s="75" t="s">
        <v>1267</v>
      </c>
      <c r="B784" s="71"/>
      <c r="C784" s="71"/>
      <c r="H784" s="20"/>
      <c r="I784" s="20"/>
      <c r="J784" s="20"/>
      <c r="K784" s="20"/>
      <c r="L784" s="20"/>
      <c r="M784" s="20"/>
    </row>
    <row r="785" spans="1:13" ht="53.4" x14ac:dyDescent="0.3">
      <c r="A785" s="76" t="s">
        <v>33</v>
      </c>
      <c r="B785" s="71"/>
      <c r="C785" s="77" t="s">
        <v>567</v>
      </c>
      <c r="D785" s="78"/>
      <c r="E785" s="155" t="s">
        <v>517</v>
      </c>
      <c r="F785" s="79"/>
      <c r="G785" s="80" t="s">
        <v>568</v>
      </c>
      <c r="H785" s="20"/>
      <c r="I785" s="20"/>
      <c r="J785" s="20"/>
      <c r="K785" s="20"/>
      <c r="L785" s="20"/>
      <c r="M785" s="20"/>
    </row>
    <row r="786" spans="1:13" ht="15.6" x14ac:dyDescent="0.3">
      <c r="A786" s="28" t="s">
        <v>1270</v>
      </c>
      <c r="B786" s="71"/>
      <c r="C786" s="28" t="s">
        <v>1271</v>
      </c>
      <c r="E786" s="81">
        <v>0.01</v>
      </c>
      <c r="F786" s="14" t="s">
        <v>571</v>
      </c>
      <c r="G786" s="28" t="s">
        <v>819</v>
      </c>
      <c r="H786" s="20"/>
      <c r="I786" s="20"/>
      <c r="J786" s="20"/>
      <c r="K786" s="20"/>
      <c r="L786" s="20"/>
      <c r="M786" s="20"/>
    </row>
    <row r="787" spans="1:13" ht="15.6" x14ac:dyDescent="0.3">
      <c r="A787" s="28" t="s">
        <v>682</v>
      </c>
      <c r="B787" s="71"/>
      <c r="C787" s="28" t="s">
        <v>1295</v>
      </c>
      <c r="E787" s="81">
        <v>2.5000000000000001E-3</v>
      </c>
      <c r="F787" s="14" t="s">
        <v>571</v>
      </c>
      <c r="G787" s="28" t="s">
        <v>822</v>
      </c>
      <c r="H787" s="20"/>
      <c r="I787" s="20"/>
      <c r="J787" s="20"/>
      <c r="K787" s="20"/>
      <c r="L787" s="20"/>
      <c r="M787" s="20"/>
    </row>
    <row r="788" spans="1:13" ht="15.6" x14ac:dyDescent="0.3">
      <c r="A788" s="28" t="s">
        <v>682</v>
      </c>
      <c r="B788" s="71"/>
      <c r="C788" s="28" t="s">
        <v>1295</v>
      </c>
      <c r="E788" s="81">
        <v>2.5000000000000001E-3</v>
      </c>
      <c r="F788" s="14" t="s">
        <v>571</v>
      </c>
      <c r="G788" s="28" t="s">
        <v>1296</v>
      </c>
      <c r="H788" s="20"/>
      <c r="I788" s="20"/>
      <c r="J788" s="20"/>
      <c r="K788" s="20"/>
      <c r="L788" s="20"/>
      <c r="M788" s="20"/>
    </row>
    <row r="789" spans="1:13" ht="15.6" x14ac:dyDescent="0.3">
      <c r="A789" s="28" t="s">
        <v>483</v>
      </c>
      <c r="B789" s="71"/>
      <c r="C789" s="28" t="s">
        <v>484</v>
      </c>
      <c r="E789" s="81">
        <v>1E-3</v>
      </c>
      <c r="F789" s="14" t="s">
        <v>571</v>
      </c>
      <c r="G789" s="28" t="s">
        <v>848</v>
      </c>
      <c r="H789" s="20"/>
      <c r="I789" s="20"/>
      <c r="J789" s="20"/>
      <c r="K789" s="20"/>
      <c r="L789" s="20"/>
      <c r="M789" s="20"/>
    </row>
    <row r="790" spans="1:13" ht="15.6" x14ac:dyDescent="0.3">
      <c r="A790" s="28" t="s">
        <v>280</v>
      </c>
      <c r="B790" s="71"/>
      <c r="C790" s="28" t="s">
        <v>838</v>
      </c>
      <c r="E790" s="81">
        <v>2.5000000000000001E-3</v>
      </c>
      <c r="F790" s="14" t="s">
        <v>571</v>
      </c>
      <c r="G790" s="28" t="s">
        <v>1297</v>
      </c>
      <c r="H790" s="20"/>
      <c r="I790" s="20"/>
      <c r="J790" s="20"/>
      <c r="K790" s="20"/>
      <c r="L790" s="20"/>
      <c r="M790" s="20"/>
    </row>
    <row r="791" spans="1:13" ht="15.6" x14ac:dyDescent="0.3">
      <c r="A791" s="28" t="s">
        <v>237</v>
      </c>
      <c r="B791" s="71"/>
      <c r="C791" s="28" t="s">
        <v>1202</v>
      </c>
      <c r="E791" s="81">
        <v>5.0000000000000001E-3</v>
      </c>
      <c r="F791" s="14" t="s">
        <v>571</v>
      </c>
      <c r="G791" s="28" t="s">
        <v>852</v>
      </c>
      <c r="H791" s="20"/>
      <c r="I791" s="20"/>
      <c r="J791" s="20"/>
      <c r="K791" s="20"/>
      <c r="L791" s="20"/>
      <c r="M791" s="20"/>
    </row>
    <row r="792" spans="1:13" ht="15.6" x14ac:dyDescent="0.3">
      <c r="A792" s="28" t="s">
        <v>537</v>
      </c>
      <c r="B792" s="71"/>
      <c r="C792" s="28" t="s">
        <v>538</v>
      </c>
      <c r="E792" s="81">
        <v>0</v>
      </c>
      <c r="F792" s="14"/>
      <c r="G792" s="82" t="s">
        <v>1298</v>
      </c>
      <c r="H792" s="20"/>
      <c r="I792" s="20"/>
      <c r="J792" s="20"/>
      <c r="K792" s="20"/>
      <c r="L792" s="20"/>
      <c r="M792" s="20"/>
    </row>
    <row r="793" spans="1:13" ht="15.6" x14ac:dyDescent="0.3">
      <c r="A793" s="28"/>
      <c r="B793" s="71"/>
      <c r="C793" s="28"/>
      <c r="E793" s="81"/>
      <c r="F793" s="14"/>
      <c r="G793" s="28"/>
      <c r="H793" s="20"/>
      <c r="I793" s="20"/>
      <c r="J793" s="20"/>
      <c r="K793" s="20"/>
      <c r="L793" s="20"/>
      <c r="M793" s="20"/>
    </row>
    <row r="794" spans="1:13" ht="15.6" x14ac:dyDescent="0.3">
      <c r="A794" s="28" t="s">
        <v>437</v>
      </c>
      <c r="B794" s="71"/>
      <c r="C794" s="28" t="s">
        <v>438</v>
      </c>
      <c r="E794" s="81" t="s">
        <v>1268</v>
      </c>
      <c r="F794" s="14"/>
      <c r="G794" s="28"/>
      <c r="H794" s="20"/>
      <c r="I794" s="20"/>
      <c r="J794" s="20"/>
      <c r="K794" s="20"/>
      <c r="L794" s="20"/>
      <c r="M794" s="20"/>
    </row>
    <row r="795" spans="1:13" ht="15.6" x14ac:dyDescent="0.3">
      <c r="A795" s="28"/>
      <c r="B795" s="71"/>
      <c r="C795" s="28"/>
      <c r="E795" s="81"/>
      <c r="F795" s="14"/>
      <c r="G795" s="28"/>
      <c r="H795" s="20"/>
      <c r="I795" s="20"/>
      <c r="J795" s="20"/>
      <c r="K795" s="20"/>
      <c r="L795" s="20"/>
      <c r="M795" s="20"/>
    </row>
    <row r="796" spans="1:13" ht="15.6" x14ac:dyDescent="0.3">
      <c r="A796" s="171" t="s">
        <v>1299</v>
      </c>
      <c r="B796" s="71"/>
      <c r="C796" s="28"/>
      <c r="E796" s="81"/>
      <c r="F796" s="14"/>
      <c r="G796" s="28"/>
      <c r="H796" s="20"/>
      <c r="I796" s="20"/>
      <c r="J796" s="20"/>
      <c r="K796" s="20"/>
      <c r="L796" s="20"/>
      <c r="M796" s="20"/>
    </row>
    <row r="797" spans="1:13" ht="15.6" x14ac:dyDescent="0.3">
      <c r="A797" s="28" t="s">
        <v>1270</v>
      </c>
      <c r="B797" s="71"/>
      <c r="C797" s="28" t="s">
        <v>1271</v>
      </c>
      <c r="E797" s="176" t="s">
        <v>1300</v>
      </c>
      <c r="F797" s="14"/>
      <c r="G797" s="28"/>
      <c r="H797" s="20"/>
      <c r="I797" s="20"/>
      <c r="J797" s="20"/>
      <c r="K797" s="20"/>
      <c r="L797" s="20"/>
      <c r="M797" s="20"/>
    </row>
    <row r="798" spans="1:13" ht="15.6" x14ac:dyDescent="0.3">
      <c r="A798" s="28"/>
      <c r="B798" s="71"/>
      <c r="C798" s="28"/>
      <c r="E798" s="176"/>
      <c r="F798" s="14"/>
      <c r="G798" s="28"/>
      <c r="H798" s="20"/>
      <c r="I798" s="20"/>
      <c r="J798" s="20"/>
      <c r="K798" s="20"/>
      <c r="L798" s="20"/>
      <c r="M798" s="20"/>
    </row>
    <row r="799" spans="1:13" ht="15.6" x14ac:dyDescent="0.3">
      <c r="A799" s="14" t="s">
        <v>1205</v>
      </c>
      <c r="B799" s="71"/>
      <c r="C799" s="28"/>
      <c r="E799" s="176"/>
      <c r="F799" s="14"/>
      <c r="G799" s="28"/>
      <c r="H799" s="20"/>
      <c r="I799" s="20"/>
      <c r="J799" s="20"/>
      <c r="K799" s="20"/>
      <c r="L799" s="20"/>
      <c r="M799" s="20"/>
    </row>
    <row r="800" spans="1:13" ht="15.6" x14ac:dyDescent="0.3">
      <c r="A800" s="28"/>
      <c r="B800" s="71"/>
      <c r="C800" s="28"/>
      <c r="E800" s="81"/>
      <c r="F800" s="14"/>
      <c r="G800" s="28"/>
      <c r="H800" s="20"/>
      <c r="I800" s="20"/>
      <c r="J800" s="20"/>
      <c r="K800" s="20"/>
      <c r="L800" s="20"/>
      <c r="M800" s="20"/>
    </row>
    <row r="801" spans="1:13" ht="15.6" x14ac:dyDescent="0.3">
      <c r="A801" s="28"/>
      <c r="B801" s="71"/>
      <c r="C801" s="28"/>
      <c r="E801" s="81"/>
      <c r="F801" s="14"/>
      <c r="G801" s="28"/>
      <c r="H801" s="20"/>
      <c r="I801" s="20"/>
      <c r="J801" s="20"/>
      <c r="K801" s="20"/>
      <c r="L801" s="20"/>
      <c r="M801" s="20"/>
    </row>
    <row r="802" spans="1:13" ht="15.6" x14ac:dyDescent="0.3">
      <c r="A802" s="75" t="s">
        <v>1266</v>
      </c>
      <c r="B802" s="71"/>
      <c r="C802" s="71"/>
      <c r="H802" s="20"/>
      <c r="I802" s="20"/>
      <c r="J802" s="20"/>
      <c r="K802" s="20"/>
      <c r="L802" s="20"/>
      <c r="M802" s="20"/>
    </row>
    <row r="803" spans="1:13" ht="15.6" x14ac:dyDescent="0.3">
      <c r="A803" s="168" t="s">
        <v>1263</v>
      </c>
      <c r="B803" s="71"/>
      <c r="C803" s="77"/>
      <c r="D803" s="78"/>
      <c r="E803" s="155"/>
      <c r="F803" s="79"/>
      <c r="G803" s="80"/>
      <c r="H803" s="20"/>
      <c r="I803" s="20"/>
      <c r="J803" s="20"/>
      <c r="K803" s="20"/>
      <c r="L803" s="20"/>
      <c r="M803" s="20"/>
    </row>
    <row r="804" spans="1:13" ht="15.6" x14ac:dyDescent="0.3">
      <c r="A804" s="71"/>
      <c r="B804" s="71"/>
      <c r="C804" s="71"/>
      <c r="H804" s="20"/>
      <c r="I804" s="20"/>
      <c r="J804" s="20"/>
      <c r="K804" s="20"/>
      <c r="L804" s="20"/>
      <c r="M804" s="20"/>
    </row>
    <row r="805" spans="1:13" ht="15.6" x14ac:dyDescent="0.3">
      <c r="A805" s="75" t="s">
        <v>1262</v>
      </c>
      <c r="B805" s="71"/>
      <c r="C805" s="71"/>
      <c r="H805" s="20"/>
      <c r="I805" s="20"/>
      <c r="J805" s="20"/>
      <c r="K805" s="20"/>
      <c r="L805" s="20"/>
      <c r="M805" s="20"/>
    </row>
    <row r="806" spans="1:13" ht="15.6" x14ac:dyDescent="0.3">
      <c r="A806" s="168" t="s">
        <v>1263</v>
      </c>
      <c r="B806" s="71"/>
      <c r="C806" s="77"/>
      <c r="D806" s="78"/>
      <c r="E806" s="155"/>
      <c r="F806" s="79"/>
      <c r="G806" s="80"/>
      <c r="H806" s="20"/>
      <c r="I806" s="20"/>
      <c r="J806" s="20"/>
      <c r="K806" s="20"/>
      <c r="L806" s="20"/>
      <c r="M806" s="20"/>
    </row>
    <row r="807" spans="1:13" ht="15.6" x14ac:dyDescent="0.3">
      <c r="A807" s="28"/>
      <c r="B807" s="71"/>
      <c r="C807" s="28"/>
      <c r="E807" s="81"/>
      <c r="F807" s="14"/>
      <c r="G807" s="28"/>
      <c r="H807" s="20"/>
      <c r="I807" s="20"/>
      <c r="J807" s="20"/>
      <c r="K807" s="20"/>
      <c r="L807" s="20"/>
      <c r="M807" s="20"/>
    </row>
    <row r="808" spans="1:13" ht="15.6" x14ac:dyDescent="0.3">
      <c r="A808" s="75" t="s">
        <v>1258</v>
      </c>
      <c r="B808" s="71"/>
      <c r="C808" s="71"/>
      <c r="H808" s="20"/>
      <c r="I808" s="20"/>
      <c r="J808" s="20"/>
      <c r="K808" s="20"/>
      <c r="L808" s="20"/>
      <c r="M808" s="20"/>
    </row>
    <row r="809" spans="1:13" ht="53.4" x14ac:dyDescent="0.3">
      <c r="A809" s="76" t="s">
        <v>33</v>
      </c>
      <c r="B809" s="71"/>
      <c r="C809" s="77" t="s">
        <v>567</v>
      </c>
      <c r="D809" s="78"/>
      <c r="E809" s="155" t="s">
        <v>517</v>
      </c>
      <c r="F809" s="79"/>
      <c r="G809" s="80" t="s">
        <v>568</v>
      </c>
      <c r="H809" s="20"/>
      <c r="I809" s="20"/>
      <c r="J809" s="20"/>
      <c r="K809" s="20"/>
      <c r="L809" s="20"/>
      <c r="M809" s="20"/>
    </row>
    <row r="810" spans="1:13" ht="15.6" x14ac:dyDescent="0.3">
      <c r="A810" s="28" t="s">
        <v>488</v>
      </c>
      <c r="B810" s="71"/>
      <c r="C810" s="28" t="s">
        <v>489</v>
      </c>
      <c r="E810" s="81">
        <v>1E-3</v>
      </c>
      <c r="F810" s="14" t="s">
        <v>571</v>
      </c>
      <c r="G810" s="28" t="s">
        <v>803</v>
      </c>
      <c r="H810" s="20"/>
      <c r="I810" s="20"/>
      <c r="J810" s="20"/>
      <c r="K810" s="20"/>
      <c r="L810" s="20"/>
      <c r="M810" s="20"/>
    </row>
    <row r="811" spans="1:13" ht="15.6" x14ac:dyDescent="0.3">
      <c r="A811" s="28" t="s">
        <v>453</v>
      </c>
      <c r="B811" s="71"/>
      <c r="C811" s="28" t="s">
        <v>454</v>
      </c>
      <c r="E811" s="81">
        <v>2E-3</v>
      </c>
      <c r="F811" s="14" t="s">
        <v>571</v>
      </c>
      <c r="G811" s="20" t="s">
        <v>817</v>
      </c>
      <c r="H811" s="20"/>
      <c r="I811" s="20"/>
      <c r="J811" s="20"/>
      <c r="K811" s="20"/>
      <c r="L811" s="20"/>
      <c r="M811" s="20"/>
    </row>
    <row r="812" spans="1:13" ht="15.6" x14ac:dyDescent="0.3">
      <c r="A812" s="28" t="s">
        <v>426</v>
      </c>
      <c r="B812" s="71"/>
      <c r="C812" s="28" t="s">
        <v>530</v>
      </c>
      <c r="E812" s="81">
        <v>2.5000000000000001E-3</v>
      </c>
      <c r="F812" s="14" t="s">
        <v>571</v>
      </c>
      <c r="G812" s="20" t="s">
        <v>1252</v>
      </c>
      <c r="H812" s="20"/>
      <c r="I812" s="20"/>
      <c r="J812" s="20"/>
      <c r="K812" s="20"/>
      <c r="L812" s="20"/>
      <c r="M812" s="20"/>
    </row>
    <row r="813" spans="1:13" ht="15.6" x14ac:dyDescent="0.3">
      <c r="A813" s="28" t="s">
        <v>362</v>
      </c>
      <c r="B813" s="71"/>
      <c r="C813" s="28" t="s">
        <v>1259</v>
      </c>
      <c r="E813" s="81">
        <v>2.5000000000000001E-3</v>
      </c>
      <c r="F813" s="14" t="s">
        <v>571</v>
      </c>
      <c r="G813" s="20" t="s">
        <v>1252</v>
      </c>
      <c r="H813" s="20"/>
      <c r="I813" s="20"/>
      <c r="J813" s="20"/>
      <c r="K813" s="20"/>
      <c r="L813" s="20"/>
      <c r="M813" s="20"/>
    </row>
    <row r="814" spans="1:13" ht="15.6" x14ac:dyDescent="0.3">
      <c r="A814" s="71"/>
      <c r="B814" s="71"/>
      <c r="C814" s="71"/>
      <c r="H814" s="20"/>
      <c r="I814" s="20"/>
      <c r="J814" s="20"/>
      <c r="K814" s="20"/>
      <c r="L814" s="20"/>
      <c r="M814" s="20"/>
    </row>
    <row r="815" spans="1:13" ht="15.6" x14ac:dyDescent="0.3">
      <c r="A815" s="14" t="s">
        <v>1205</v>
      </c>
      <c r="B815" s="71"/>
      <c r="C815" s="71"/>
      <c r="H815" s="20"/>
      <c r="I815" s="20"/>
      <c r="J815" s="20"/>
      <c r="K815" s="20"/>
      <c r="L815" s="20"/>
      <c r="M815" s="20"/>
    </row>
    <row r="816" spans="1:13" ht="15.6" x14ac:dyDescent="0.3">
      <c r="A816" s="14"/>
      <c r="B816" s="71"/>
      <c r="C816" s="71"/>
      <c r="H816" s="20"/>
      <c r="I816" s="20"/>
      <c r="J816" s="20"/>
      <c r="K816" s="20"/>
      <c r="L816" s="20"/>
      <c r="M816" s="20"/>
    </row>
    <row r="817" spans="1:13" ht="15.6" x14ac:dyDescent="0.3">
      <c r="A817" s="75" t="s">
        <v>1251</v>
      </c>
      <c r="B817" s="71"/>
      <c r="C817" s="71"/>
      <c r="H817" s="20"/>
      <c r="I817" s="20"/>
      <c r="J817" s="20"/>
      <c r="K817" s="20"/>
      <c r="L817" s="20"/>
      <c r="M817" s="20"/>
    </row>
    <row r="818" spans="1:13" ht="53.4" x14ac:dyDescent="0.3">
      <c r="A818" s="76" t="s">
        <v>33</v>
      </c>
      <c r="B818" s="71"/>
      <c r="C818" s="77" t="s">
        <v>567</v>
      </c>
      <c r="D818" s="78"/>
      <c r="E818" s="155" t="s">
        <v>517</v>
      </c>
      <c r="F818" s="79"/>
      <c r="G818" s="80" t="s">
        <v>568</v>
      </c>
      <c r="H818" s="20"/>
      <c r="I818" s="20"/>
      <c r="J818" s="20"/>
      <c r="K818" s="20"/>
      <c r="L818" s="20"/>
      <c r="M818" s="20"/>
    </row>
    <row r="819" spans="1:13" ht="15.6" x14ac:dyDescent="0.3">
      <c r="A819" s="28" t="s">
        <v>133</v>
      </c>
      <c r="B819" s="71"/>
      <c r="C819" s="82" t="s">
        <v>739</v>
      </c>
      <c r="E819" s="81">
        <v>2.5000000000000001E-3</v>
      </c>
      <c r="F819" s="14" t="s">
        <v>571</v>
      </c>
      <c r="G819" s="20" t="s">
        <v>1252</v>
      </c>
      <c r="H819" s="20"/>
      <c r="I819" s="20"/>
      <c r="J819" s="20"/>
      <c r="K819" s="20"/>
      <c r="L819" s="20"/>
      <c r="M819" s="20"/>
    </row>
    <row r="820" spans="1:13" ht="15.6" x14ac:dyDescent="0.3">
      <c r="A820" s="82" t="s">
        <v>149</v>
      </c>
      <c r="B820" s="71"/>
      <c r="C820" s="28" t="s">
        <v>824</v>
      </c>
      <c r="E820" s="81">
        <v>2.5000000000000001E-3</v>
      </c>
      <c r="F820" s="14" t="s">
        <v>571</v>
      </c>
      <c r="G820" s="20" t="s">
        <v>1252</v>
      </c>
      <c r="H820" s="20"/>
      <c r="I820" s="20"/>
      <c r="J820" s="20"/>
      <c r="K820" s="20"/>
      <c r="L820" s="20"/>
      <c r="M820" s="20"/>
    </row>
    <row r="821" spans="1:13" ht="15.6" x14ac:dyDescent="0.3">
      <c r="A821" s="28" t="s">
        <v>181</v>
      </c>
      <c r="B821" s="71"/>
      <c r="C821" s="28" t="s">
        <v>1253</v>
      </c>
      <c r="E821" s="81">
        <v>2.5000000000000001E-3</v>
      </c>
      <c r="F821" s="14" t="s">
        <v>571</v>
      </c>
      <c r="G821" s="20" t="s">
        <v>1252</v>
      </c>
      <c r="H821" s="20"/>
      <c r="I821" s="20"/>
      <c r="J821" s="20"/>
      <c r="K821" s="20"/>
      <c r="L821" s="20"/>
      <c r="M821" s="20"/>
    </row>
    <row r="822" spans="1:13" ht="15.6" x14ac:dyDescent="0.3">
      <c r="A822" s="82" t="s">
        <v>237</v>
      </c>
      <c r="B822" s="71"/>
      <c r="C822" s="28" t="s">
        <v>1202</v>
      </c>
      <c r="E822" s="81">
        <v>2.5000000000000001E-3</v>
      </c>
      <c r="F822" s="14" t="s">
        <v>571</v>
      </c>
      <c r="G822" s="20" t="s">
        <v>1252</v>
      </c>
      <c r="H822" s="20"/>
      <c r="I822" s="20"/>
      <c r="J822" s="20"/>
      <c r="K822" s="20"/>
      <c r="L822" s="20"/>
      <c r="M822" s="20"/>
    </row>
    <row r="823" spans="1:13" ht="15.6" x14ac:dyDescent="0.3">
      <c r="A823" s="82" t="s">
        <v>319</v>
      </c>
      <c r="B823" s="71"/>
      <c r="C823" s="28" t="s">
        <v>1254</v>
      </c>
      <c r="E823" s="81">
        <v>2.5000000000000001E-3</v>
      </c>
      <c r="F823" s="14" t="s">
        <v>571</v>
      </c>
      <c r="G823" s="20" t="s">
        <v>1252</v>
      </c>
      <c r="H823" s="20"/>
      <c r="I823" s="20"/>
      <c r="J823" s="20"/>
      <c r="K823" s="20"/>
      <c r="L823" s="20"/>
      <c r="M823" s="20"/>
    </row>
    <row r="824" spans="1:13" ht="15.6" x14ac:dyDescent="0.3">
      <c r="A824" s="28" t="s">
        <v>356</v>
      </c>
      <c r="B824" s="71"/>
      <c r="C824" s="28" t="s">
        <v>661</v>
      </c>
      <c r="E824" s="81">
        <v>2.5000000000000001E-3</v>
      </c>
      <c r="F824" s="14" t="s">
        <v>571</v>
      </c>
      <c r="G824" s="20" t="s">
        <v>1252</v>
      </c>
      <c r="H824" s="20"/>
      <c r="I824" s="20"/>
      <c r="J824" s="20"/>
      <c r="K824" s="20"/>
      <c r="L824" s="20"/>
      <c r="M824" s="20"/>
    </row>
    <row r="825" spans="1:13" ht="15.6" x14ac:dyDescent="0.3">
      <c r="A825" s="28" t="s">
        <v>389</v>
      </c>
      <c r="B825" s="71"/>
      <c r="C825" s="28" t="s">
        <v>741</v>
      </c>
      <c r="E825" s="81">
        <v>2.5000000000000001E-3</v>
      </c>
      <c r="F825" s="14" t="s">
        <v>571</v>
      </c>
      <c r="G825" s="20" t="s">
        <v>1252</v>
      </c>
      <c r="H825" s="20"/>
      <c r="I825" s="20"/>
      <c r="J825" s="20"/>
      <c r="K825" s="20"/>
      <c r="L825" s="20"/>
      <c r="M825" s="20"/>
    </row>
    <row r="826" spans="1:13" ht="15.6" x14ac:dyDescent="0.3">
      <c r="A826" s="82" t="s">
        <v>608</v>
      </c>
      <c r="B826" s="71"/>
      <c r="C826" s="28" t="s">
        <v>532</v>
      </c>
      <c r="E826" s="81">
        <v>2.5000000000000001E-3</v>
      </c>
      <c r="F826" s="14" t="s">
        <v>571</v>
      </c>
      <c r="G826" s="20" t="s">
        <v>1252</v>
      </c>
      <c r="H826" s="20"/>
      <c r="I826" s="20"/>
      <c r="J826" s="20"/>
      <c r="K826" s="20"/>
      <c r="L826" s="20"/>
      <c r="M826" s="20"/>
    </row>
    <row r="827" spans="1:13" ht="15.6" x14ac:dyDescent="0.3">
      <c r="A827" s="28" t="s">
        <v>213</v>
      </c>
      <c r="B827" s="71"/>
      <c r="C827" s="28" t="s">
        <v>214</v>
      </c>
      <c r="E827" s="81">
        <v>1E-3</v>
      </c>
      <c r="F827" s="14" t="s">
        <v>571</v>
      </c>
      <c r="G827" s="20" t="s">
        <v>794</v>
      </c>
      <c r="H827" s="20"/>
      <c r="I827" s="20"/>
      <c r="J827" s="20"/>
      <c r="K827" s="20"/>
      <c r="L827" s="20"/>
      <c r="M827" s="20"/>
    </row>
    <row r="828" spans="1:13" ht="15.6" x14ac:dyDescent="0.3">
      <c r="A828" s="28" t="s">
        <v>1241</v>
      </c>
      <c r="B828" s="71"/>
      <c r="C828" s="28" t="s">
        <v>1242</v>
      </c>
      <c r="E828" s="81">
        <v>1.0999999999999999E-2</v>
      </c>
      <c r="F828" s="14" t="s">
        <v>571</v>
      </c>
      <c r="G828" s="82" t="s">
        <v>699</v>
      </c>
      <c r="H828" s="20"/>
      <c r="I828" s="20"/>
      <c r="J828" s="20"/>
      <c r="K828" s="20"/>
      <c r="L828" s="20"/>
      <c r="M828" s="20"/>
    </row>
    <row r="829" spans="1:13" ht="15.6" x14ac:dyDescent="0.3">
      <c r="A829" s="28" t="s">
        <v>455</v>
      </c>
      <c r="B829" s="71"/>
      <c r="C829" s="28" t="s">
        <v>456</v>
      </c>
      <c r="E829" s="81">
        <v>2E-3</v>
      </c>
      <c r="F829" s="14" t="s">
        <v>571</v>
      </c>
      <c r="G829" s="20" t="s">
        <v>817</v>
      </c>
      <c r="H829" s="20"/>
      <c r="I829" s="20"/>
      <c r="J829" s="20"/>
      <c r="K829" s="20"/>
      <c r="L829" s="20"/>
      <c r="M829" s="20"/>
    </row>
    <row r="830" spans="1:13" ht="15.6" x14ac:dyDescent="0.3">
      <c r="A830" s="28" t="s">
        <v>163</v>
      </c>
      <c r="B830" s="71"/>
      <c r="C830" s="28" t="s">
        <v>164</v>
      </c>
      <c r="E830" s="81">
        <v>1E-3</v>
      </c>
      <c r="F830" s="14" t="s">
        <v>571</v>
      </c>
      <c r="G830" s="20" t="s">
        <v>794</v>
      </c>
      <c r="H830" s="20"/>
      <c r="I830" s="20"/>
      <c r="J830" s="20"/>
      <c r="K830" s="20"/>
      <c r="L830" s="20"/>
      <c r="M830" s="20"/>
    </row>
    <row r="831" spans="1:13" ht="15.6" x14ac:dyDescent="0.3">
      <c r="A831" s="28"/>
      <c r="B831" s="71"/>
      <c r="C831" s="82"/>
      <c r="E831" s="81"/>
      <c r="H831" s="20"/>
      <c r="I831" s="20"/>
      <c r="J831" s="20"/>
      <c r="K831" s="20"/>
      <c r="L831" s="20"/>
      <c r="M831" s="20"/>
    </row>
    <row r="832" spans="1:13" ht="15.6" x14ac:dyDescent="0.3">
      <c r="A832" s="14" t="s">
        <v>1205</v>
      </c>
      <c r="B832" s="71"/>
      <c r="C832" s="71"/>
      <c r="H832" s="20"/>
      <c r="I832" s="20"/>
      <c r="J832" s="20"/>
      <c r="K832" s="20"/>
      <c r="L832" s="20"/>
      <c r="M832" s="20"/>
    </row>
    <row r="833" spans="1:13" ht="15.6" x14ac:dyDescent="0.3">
      <c r="A833" s="71"/>
      <c r="B833" s="71"/>
      <c r="C833" s="71"/>
      <c r="H833" s="20"/>
      <c r="I833" s="20"/>
      <c r="J833" s="20"/>
      <c r="K833" s="20"/>
      <c r="L833" s="20"/>
      <c r="M833" s="20"/>
    </row>
    <row r="834" spans="1:13" ht="15.6" x14ac:dyDescent="0.3">
      <c r="A834" s="75" t="s">
        <v>1243</v>
      </c>
      <c r="B834" s="71"/>
      <c r="C834" s="71"/>
      <c r="H834" s="20"/>
      <c r="I834" s="20"/>
      <c r="J834" s="20"/>
      <c r="K834" s="20"/>
      <c r="L834" s="20"/>
      <c r="M834" s="20"/>
    </row>
    <row r="835" spans="1:13" ht="53.4" x14ac:dyDescent="0.3">
      <c r="A835" s="76" t="s">
        <v>33</v>
      </c>
      <c r="B835" s="71"/>
      <c r="C835" s="77" t="s">
        <v>567</v>
      </c>
      <c r="D835" s="78"/>
      <c r="E835" s="155" t="s">
        <v>517</v>
      </c>
      <c r="F835" s="79"/>
      <c r="G835" s="80" t="s">
        <v>568</v>
      </c>
      <c r="H835" s="20"/>
      <c r="I835" s="20"/>
      <c r="J835" s="20"/>
      <c r="K835" s="20"/>
      <c r="L835" s="20"/>
      <c r="M835" s="20"/>
    </row>
    <row r="836" spans="1:13" ht="15.6" x14ac:dyDescent="0.3">
      <c r="A836" s="28" t="s">
        <v>1241</v>
      </c>
      <c r="B836" s="71"/>
      <c r="C836" s="28" t="s">
        <v>1242</v>
      </c>
      <c r="E836" s="81">
        <v>0.01</v>
      </c>
      <c r="F836" s="14" t="s">
        <v>571</v>
      </c>
      <c r="G836" s="20" t="s">
        <v>819</v>
      </c>
      <c r="H836" s="20"/>
      <c r="I836" s="20"/>
      <c r="J836" s="20"/>
      <c r="K836" s="20"/>
      <c r="L836" s="20"/>
      <c r="M836" s="20"/>
    </row>
    <row r="837" spans="1:13" ht="15.6" x14ac:dyDescent="0.3">
      <c r="A837" s="28"/>
      <c r="B837" s="71"/>
      <c r="C837" s="28"/>
      <c r="E837" s="81"/>
      <c r="F837" s="14"/>
      <c r="H837" s="20"/>
      <c r="I837" s="20"/>
      <c r="J837" s="20"/>
      <c r="K837" s="20"/>
      <c r="L837" s="20"/>
      <c r="M837" s="20"/>
    </row>
    <row r="838" spans="1:13" ht="15.6" x14ac:dyDescent="0.3">
      <c r="A838" s="175" t="s">
        <v>1240</v>
      </c>
      <c r="B838" s="71"/>
      <c r="C838" s="28"/>
      <c r="E838" s="81"/>
      <c r="F838" s="14"/>
      <c r="H838" s="20"/>
      <c r="I838" s="20"/>
      <c r="J838" s="20"/>
      <c r="K838" s="20"/>
      <c r="L838" s="20"/>
      <c r="M838" s="20"/>
    </row>
    <row r="839" spans="1:13" ht="15.6" x14ac:dyDescent="0.3">
      <c r="A839" s="28" t="s">
        <v>1241</v>
      </c>
      <c r="B839" s="71"/>
      <c r="C839" s="28" t="s">
        <v>1242</v>
      </c>
      <c r="E839" s="176" t="s">
        <v>1244</v>
      </c>
      <c r="F839" s="14"/>
      <c r="H839" s="20"/>
      <c r="I839" s="20"/>
      <c r="J839" s="20"/>
      <c r="K839" s="20"/>
      <c r="L839" s="20"/>
      <c r="M839" s="20"/>
    </row>
    <row r="840" spans="1:13" ht="15.6" x14ac:dyDescent="0.3">
      <c r="A840" s="28"/>
      <c r="B840" s="71"/>
      <c r="C840" s="82"/>
      <c r="H840" s="20"/>
      <c r="I840" s="20"/>
      <c r="J840" s="20"/>
      <c r="K840" s="20"/>
      <c r="L840" s="20"/>
      <c r="M840" s="20"/>
    </row>
    <row r="841" spans="1:13" ht="15.6" x14ac:dyDescent="0.3">
      <c r="A841" s="14" t="s">
        <v>1205</v>
      </c>
      <c r="B841" s="71"/>
      <c r="C841" s="82"/>
      <c r="H841" s="20"/>
      <c r="I841" s="20"/>
      <c r="J841" s="20"/>
      <c r="K841" s="20"/>
      <c r="L841" s="20"/>
      <c r="M841" s="20"/>
    </row>
    <row r="842" spans="1:13" ht="15.6" x14ac:dyDescent="0.3">
      <c r="A842" s="75" t="s">
        <v>1237</v>
      </c>
      <c r="B842" s="71"/>
      <c r="C842" s="71"/>
      <c r="H842" s="20"/>
      <c r="I842" s="20"/>
      <c r="J842" s="20"/>
      <c r="K842" s="20"/>
      <c r="L842" s="20"/>
      <c r="M842" s="20"/>
    </row>
    <row r="843" spans="1:13" ht="53.4" x14ac:dyDescent="0.3">
      <c r="A843" s="76" t="s">
        <v>33</v>
      </c>
      <c r="B843" s="71"/>
      <c r="C843" s="77" t="s">
        <v>567</v>
      </c>
      <c r="D843" s="78"/>
      <c r="E843" s="155" t="s">
        <v>517</v>
      </c>
      <c r="F843" s="79"/>
      <c r="G843" s="80" t="s">
        <v>568</v>
      </c>
      <c r="H843" s="20"/>
      <c r="I843" s="20"/>
      <c r="J843" s="20"/>
      <c r="K843" s="20"/>
      <c r="L843" s="20"/>
      <c r="M843" s="20"/>
    </row>
    <row r="844" spans="1:13" ht="15.6" x14ac:dyDescent="0.3">
      <c r="A844" s="28" t="s">
        <v>339</v>
      </c>
      <c r="B844" s="71"/>
      <c r="C844" s="82" t="s">
        <v>340</v>
      </c>
      <c r="E844" s="81">
        <v>2E-3</v>
      </c>
      <c r="F844" s="14" t="s">
        <v>571</v>
      </c>
      <c r="G844" s="20" t="s">
        <v>817</v>
      </c>
      <c r="H844" s="20"/>
      <c r="I844" s="20"/>
      <c r="J844" s="20"/>
      <c r="K844" s="20"/>
      <c r="L844" s="20"/>
      <c r="M844" s="20"/>
    </row>
    <row r="845" spans="1:13" ht="15.6" x14ac:dyDescent="0.3">
      <c r="A845" s="28" t="s">
        <v>1233</v>
      </c>
      <c r="B845" s="71"/>
      <c r="C845" s="28" t="s">
        <v>1234</v>
      </c>
      <c r="E845" s="81">
        <v>0.01</v>
      </c>
      <c r="F845" s="14" t="s">
        <v>571</v>
      </c>
      <c r="G845" s="20" t="s">
        <v>819</v>
      </c>
      <c r="H845" s="20"/>
      <c r="I845" s="20"/>
      <c r="J845" s="20"/>
      <c r="K845" s="20"/>
      <c r="L845" s="20"/>
      <c r="M845" s="20"/>
    </row>
    <row r="846" spans="1:13" ht="15.6" x14ac:dyDescent="0.3">
      <c r="A846" s="28"/>
      <c r="B846" s="71"/>
      <c r="C846" s="28"/>
      <c r="E846" s="81"/>
      <c r="F846" s="14"/>
      <c r="H846" s="20"/>
      <c r="I846" s="20"/>
      <c r="J846" s="20"/>
      <c r="K846" s="20"/>
      <c r="L846" s="20"/>
      <c r="M846" s="20"/>
    </row>
    <row r="847" spans="1:13" ht="15.6" x14ac:dyDescent="0.3">
      <c r="A847" s="175" t="s">
        <v>1240</v>
      </c>
      <c r="B847" s="71"/>
      <c r="C847" s="28"/>
      <c r="E847" s="81"/>
      <c r="F847" s="14"/>
      <c r="H847" s="20"/>
      <c r="I847" s="20"/>
      <c r="J847" s="20"/>
      <c r="K847" s="20"/>
      <c r="L847" s="20"/>
      <c r="M847" s="20"/>
    </row>
    <row r="848" spans="1:13" ht="15.6" x14ac:dyDescent="0.3">
      <c r="A848" s="28" t="s">
        <v>1233</v>
      </c>
      <c r="B848" s="71"/>
      <c r="C848" s="28" t="s">
        <v>1234</v>
      </c>
      <c r="E848" s="81" t="s">
        <v>1236</v>
      </c>
      <c r="F848" s="14"/>
      <c r="H848" s="20"/>
      <c r="I848" s="20"/>
      <c r="J848" s="20"/>
      <c r="K848" s="20"/>
      <c r="L848" s="20"/>
      <c r="M848" s="20"/>
    </row>
    <row r="849" spans="1:25" ht="15.6" x14ac:dyDescent="0.3">
      <c r="A849" s="28"/>
      <c r="B849" s="71"/>
      <c r="C849" s="82"/>
      <c r="H849" s="20"/>
      <c r="I849" s="20"/>
      <c r="J849" s="20"/>
      <c r="K849" s="20"/>
      <c r="L849" s="20"/>
      <c r="M849" s="20"/>
    </row>
    <row r="850" spans="1:25" ht="15.6" x14ac:dyDescent="0.3">
      <c r="A850" s="14" t="s">
        <v>1205</v>
      </c>
      <c r="B850" s="71"/>
      <c r="C850" s="82"/>
      <c r="H850" s="20"/>
      <c r="I850" s="20"/>
      <c r="J850" s="20"/>
      <c r="K850" s="20"/>
      <c r="L850" s="20"/>
      <c r="M850" s="20"/>
    </row>
    <row r="851" spans="1:25" ht="15.6" x14ac:dyDescent="0.3">
      <c r="A851" s="14" t="s">
        <v>1235</v>
      </c>
      <c r="B851" s="71"/>
      <c r="D851" s="81"/>
      <c r="E851" s="81"/>
      <c r="F851" s="14"/>
      <c r="G851" s="28"/>
      <c r="H851" s="20"/>
      <c r="I851" s="20"/>
      <c r="J851" s="20"/>
      <c r="K851" s="20"/>
      <c r="L851" s="74"/>
      <c r="M851" s="20"/>
      <c r="T851" s="84"/>
      <c r="U851" s="84"/>
      <c r="V851" s="84"/>
      <c r="Y851" s="20"/>
    </row>
    <row r="852" spans="1:25" ht="15.6" x14ac:dyDescent="0.3">
      <c r="A852" s="75" t="s">
        <v>1231</v>
      </c>
      <c r="B852" s="71"/>
      <c r="C852" s="71"/>
      <c r="H852" s="20"/>
      <c r="I852" s="20"/>
      <c r="J852" s="20"/>
      <c r="K852" s="20"/>
      <c r="L852" s="20"/>
      <c r="M852" s="20"/>
    </row>
    <row r="853" spans="1:25" ht="53.4" x14ac:dyDescent="0.3">
      <c r="A853" s="76" t="s">
        <v>33</v>
      </c>
      <c r="B853" s="71"/>
      <c r="C853" s="77" t="s">
        <v>567</v>
      </c>
      <c r="D853" s="78"/>
      <c r="E853" s="155" t="s">
        <v>517</v>
      </c>
      <c r="F853" s="79"/>
      <c r="G853" s="80" t="s">
        <v>568</v>
      </c>
      <c r="H853" s="20"/>
      <c r="I853" s="20"/>
      <c r="J853" s="20"/>
      <c r="K853" s="20"/>
      <c r="L853" s="20"/>
      <c r="M853" s="20"/>
    </row>
    <row r="854" spans="1:25" ht="15.6" x14ac:dyDescent="0.3">
      <c r="A854" s="28" t="s">
        <v>159</v>
      </c>
      <c r="B854" s="71"/>
      <c r="C854" s="82" t="s">
        <v>160</v>
      </c>
      <c r="D854" s="81"/>
      <c r="E854" s="81">
        <v>1E-3</v>
      </c>
      <c r="F854" s="14" t="s">
        <v>571</v>
      </c>
      <c r="G854" s="28" t="s">
        <v>803</v>
      </c>
      <c r="H854" s="20"/>
      <c r="I854" s="20"/>
      <c r="J854" s="20"/>
      <c r="K854" s="20"/>
      <c r="L854" s="74"/>
      <c r="M854" s="20"/>
      <c r="T854" s="84"/>
      <c r="U854" s="84"/>
      <c r="V854" s="84"/>
      <c r="Y854" s="20"/>
    </row>
    <row r="855" spans="1:25" ht="15.6" x14ac:dyDescent="0.3">
      <c r="A855" s="28"/>
      <c r="B855" s="71"/>
      <c r="D855" s="81"/>
      <c r="E855" s="81"/>
      <c r="F855" s="14"/>
      <c r="G855" s="28"/>
      <c r="H855" s="20"/>
      <c r="I855" s="20"/>
      <c r="J855" s="20"/>
      <c r="K855" s="20"/>
      <c r="L855" s="74"/>
      <c r="M855" s="20"/>
      <c r="T855" s="84"/>
      <c r="U855" s="84"/>
      <c r="V855" s="84"/>
      <c r="Y855" s="20"/>
    </row>
    <row r="856" spans="1:25" ht="15.6" x14ac:dyDescent="0.3">
      <c r="A856" s="28"/>
      <c r="B856" s="71"/>
      <c r="D856" s="81"/>
      <c r="E856" s="81"/>
      <c r="F856" s="14"/>
      <c r="G856" s="28"/>
      <c r="H856" s="20"/>
      <c r="I856" s="20"/>
      <c r="J856" s="20"/>
      <c r="K856" s="20"/>
      <c r="L856" s="74"/>
      <c r="M856" s="20"/>
      <c r="T856" s="84"/>
      <c r="U856" s="84"/>
      <c r="V856" s="84"/>
      <c r="Y856" s="20"/>
    </row>
    <row r="857" spans="1:25" ht="15.6" x14ac:dyDescent="0.3">
      <c r="A857" s="14" t="s">
        <v>1205</v>
      </c>
      <c r="B857" s="71"/>
      <c r="D857" s="81"/>
      <c r="E857" s="81"/>
      <c r="F857" s="14"/>
      <c r="G857" s="28"/>
      <c r="H857" s="20"/>
      <c r="I857" s="20"/>
      <c r="J857" s="20"/>
      <c r="K857" s="20"/>
      <c r="L857" s="74"/>
      <c r="M857" s="20"/>
      <c r="T857" s="84"/>
      <c r="U857" s="84"/>
      <c r="V857" s="84"/>
      <c r="Y857" s="20"/>
    </row>
    <row r="858" spans="1:25" ht="15.6" x14ac:dyDescent="0.3">
      <c r="A858" s="75" t="s">
        <v>1229</v>
      </c>
      <c r="B858" s="71"/>
      <c r="C858" s="71"/>
      <c r="H858" s="20"/>
      <c r="I858" s="20"/>
      <c r="J858" s="20"/>
      <c r="K858" s="20"/>
      <c r="L858" s="20"/>
      <c r="M858" s="20"/>
    </row>
    <row r="859" spans="1:25" ht="53.4" x14ac:dyDescent="0.3">
      <c r="A859" s="76" t="s">
        <v>33</v>
      </c>
      <c r="B859" s="71"/>
      <c r="C859" s="77" t="s">
        <v>567</v>
      </c>
      <c r="D859" s="78"/>
      <c r="E859" s="155" t="s">
        <v>517</v>
      </c>
      <c r="F859" s="79"/>
      <c r="G859" s="80" t="s">
        <v>568</v>
      </c>
      <c r="H859" s="20"/>
      <c r="I859" s="20"/>
      <c r="J859" s="20"/>
      <c r="K859" s="20"/>
      <c r="L859" s="20"/>
      <c r="M859" s="20"/>
    </row>
    <row r="860" spans="1:25" ht="15.6" x14ac:dyDescent="0.3">
      <c r="A860" s="28" t="s">
        <v>155</v>
      </c>
      <c r="B860" s="71"/>
      <c r="C860" s="20" t="s">
        <v>156</v>
      </c>
      <c r="D860" s="81"/>
      <c r="E860" s="81">
        <v>1E-3</v>
      </c>
      <c r="F860" s="14" t="s">
        <v>571</v>
      </c>
      <c r="G860" s="28" t="s">
        <v>803</v>
      </c>
      <c r="H860" s="20"/>
      <c r="I860" s="20"/>
      <c r="J860" s="20"/>
      <c r="K860" s="20"/>
      <c r="L860" s="74"/>
      <c r="M860" s="20"/>
      <c r="T860" s="84"/>
      <c r="U860" s="84"/>
      <c r="V860" s="84"/>
      <c r="Y860" s="20"/>
    </row>
    <row r="861" spans="1:25" ht="15.6" x14ac:dyDescent="0.3">
      <c r="A861" s="28" t="s">
        <v>465</v>
      </c>
      <c r="B861" s="71"/>
      <c r="C861" s="20" t="s">
        <v>466</v>
      </c>
      <c r="D861" s="81"/>
      <c r="E861" s="81">
        <v>1E-3</v>
      </c>
      <c r="F861" s="14" t="s">
        <v>571</v>
      </c>
      <c r="G861" s="28" t="s">
        <v>803</v>
      </c>
      <c r="H861" s="20"/>
      <c r="I861" s="20"/>
      <c r="J861" s="20"/>
      <c r="K861" s="20"/>
      <c r="L861" s="74"/>
      <c r="M861" s="20"/>
      <c r="T861" s="84"/>
      <c r="U861" s="84"/>
      <c r="V861" s="84"/>
      <c r="Y861" s="20"/>
    </row>
    <row r="862" spans="1:25" ht="15.6" x14ac:dyDescent="0.3">
      <c r="A862" s="28" t="s">
        <v>557</v>
      </c>
      <c r="B862" s="71"/>
      <c r="C862" s="20" t="s">
        <v>7</v>
      </c>
      <c r="D862" s="81"/>
      <c r="E862" s="81">
        <v>1E-3</v>
      </c>
      <c r="F862" s="14" t="s">
        <v>571</v>
      </c>
      <c r="G862" s="28" t="s">
        <v>803</v>
      </c>
      <c r="H862" s="20"/>
      <c r="I862" s="20"/>
      <c r="J862" s="20"/>
      <c r="K862" s="20"/>
      <c r="L862" s="74"/>
      <c r="M862" s="20"/>
      <c r="T862" s="84"/>
      <c r="U862" s="84"/>
      <c r="V862" s="84"/>
      <c r="Y862" s="20"/>
    </row>
    <row r="863" spans="1:25" ht="15.6" x14ac:dyDescent="0.3">
      <c r="A863" s="14" t="s">
        <v>1205</v>
      </c>
      <c r="B863" s="71"/>
      <c r="D863" s="81"/>
      <c r="E863" s="81"/>
      <c r="F863" s="14"/>
      <c r="G863" s="28"/>
      <c r="H863" s="20"/>
      <c r="I863" s="20"/>
      <c r="J863" s="20"/>
      <c r="K863" s="20"/>
      <c r="L863" s="74"/>
      <c r="M863" s="20"/>
      <c r="T863" s="84"/>
      <c r="U863" s="84"/>
      <c r="V863" s="84"/>
      <c r="Y863" s="20"/>
    </row>
    <row r="864" spans="1:25" ht="15.6" x14ac:dyDescent="0.3">
      <c r="A864" s="71"/>
      <c r="B864" s="71"/>
      <c r="C864" s="71"/>
      <c r="H864" s="20"/>
      <c r="I864" s="20"/>
      <c r="J864" s="20"/>
      <c r="K864" s="20"/>
      <c r="L864" s="20"/>
      <c r="M864" s="20"/>
    </row>
    <row r="865" spans="1:25" ht="15.6" x14ac:dyDescent="0.3">
      <c r="A865" s="75" t="s">
        <v>1228</v>
      </c>
      <c r="B865" s="71"/>
      <c r="C865" s="71"/>
      <c r="H865" s="20"/>
      <c r="I865" s="20"/>
      <c r="J865" s="20"/>
      <c r="K865" s="20"/>
      <c r="L865" s="20"/>
      <c r="M865" s="20"/>
    </row>
    <row r="866" spans="1:25" ht="15.6" x14ac:dyDescent="0.3">
      <c r="A866" s="28" t="s">
        <v>780</v>
      </c>
      <c r="B866" s="71"/>
      <c r="D866" s="81"/>
      <c r="E866" s="14"/>
      <c r="F866" s="82"/>
      <c r="H866" s="20"/>
      <c r="I866" s="20"/>
      <c r="J866" s="20"/>
      <c r="K866" s="20"/>
      <c r="L866" s="20"/>
      <c r="M866" s="20"/>
      <c r="W866" s="74"/>
      <c r="X866" s="74"/>
      <c r="Y866" s="20"/>
    </row>
    <row r="867" spans="1:25" ht="15.6" x14ac:dyDescent="0.3">
      <c r="A867" s="71"/>
      <c r="B867" s="71"/>
      <c r="C867" s="71"/>
      <c r="H867" s="20"/>
      <c r="I867" s="20"/>
      <c r="J867" s="20"/>
      <c r="K867" s="20"/>
      <c r="L867" s="20"/>
      <c r="M867" s="20"/>
    </row>
    <row r="868" spans="1:25" ht="15.6" x14ac:dyDescent="0.3">
      <c r="A868" s="75" t="s">
        <v>1225</v>
      </c>
      <c r="B868" s="71"/>
      <c r="C868" s="71"/>
      <c r="H868" s="20"/>
      <c r="I868" s="20"/>
      <c r="J868" s="20"/>
      <c r="K868" s="20"/>
      <c r="L868" s="20"/>
      <c r="M868" s="20"/>
    </row>
    <row r="869" spans="1:25" ht="15.6" x14ac:dyDescent="0.3">
      <c r="A869" s="28" t="s">
        <v>780</v>
      </c>
      <c r="B869" s="71"/>
      <c r="D869" s="81"/>
      <c r="E869" s="14"/>
      <c r="F869" s="82"/>
      <c r="H869" s="20"/>
      <c r="I869" s="20"/>
      <c r="J869" s="20"/>
      <c r="K869" s="20"/>
      <c r="L869" s="20"/>
      <c r="M869" s="20"/>
      <c r="W869" s="74"/>
      <c r="X869" s="74"/>
      <c r="Y869" s="20"/>
    </row>
    <row r="870" spans="1:25" ht="15.6" x14ac:dyDescent="0.3">
      <c r="A870" s="71"/>
      <c r="B870" s="71"/>
      <c r="C870" s="71"/>
      <c r="H870" s="20"/>
      <c r="I870" s="20"/>
      <c r="J870" s="20"/>
      <c r="K870" s="20"/>
      <c r="L870" s="20"/>
      <c r="M870" s="20"/>
    </row>
    <row r="871" spans="1:25" ht="15.6" x14ac:dyDescent="0.3">
      <c r="A871" s="75" t="s">
        <v>1221</v>
      </c>
      <c r="B871" s="71"/>
      <c r="C871" s="71"/>
      <c r="H871" s="20"/>
      <c r="I871" s="20"/>
      <c r="J871" s="20"/>
      <c r="K871" s="20"/>
      <c r="L871" s="20"/>
      <c r="M871" s="20"/>
    </row>
    <row r="872" spans="1:25" ht="31.5" customHeight="1" x14ac:dyDescent="0.25">
      <c r="A872" s="320" t="s">
        <v>1222</v>
      </c>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row>
    <row r="873" spans="1:25" ht="15.6" x14ac:dyDescent="0.3">
      <c r="A873" s="71"/>
      <c r="B873" s="71"/>
      <c r="C873" s="71"/>
      <c r="H873" s="20"/>
      <c r="I873" s="20"/>
      <c r="J873" s="20"/>
      <c r="K873" s="20"/>
      <c r="L873" s="20"/>
      <c r="M873" s="20"/>
    </row>
    <row r="874" spans="1:25" ht="15.6" x14ac:dyDescent="0.3">
      <c r="A874" s="75" t="s">
        <v>1219</v>
      </c>
      <c r="B874" s="71"/>
      <c r="C874" s="71"/>
      <c r="H874" s="20"/>
      <c r="I874" s="20"/>
      <c r="J874" s="20"/>
      <c r="K874" s="20"/>
      <c r="L874" s="20"/>
      <c r="M874" s="20"/>
    </row>
    <row r="875" spans="1:25" ht="53.4" x14ac:dyDescent="0.3">
      <c r="A875" s="76" t="s">
        <v>33</v>
      </c>
      <c r="B875" s="71"/>
      <c r="C875" s="77" t="s">
        <v>567</v>
      </c>
      <c r="D875" s="78"/>
      <c r="E875" s="155" t="s">
        <v>517</v>
      </c>
      <c r="F875" s="79"/>
      <c r="G875" s="80" t="s">
        <v>568</v>
      </c>
      <c r="H875" s="20"/>
      <c r="I875" s="20"/>
      <c r="J875" s="20"/>
      <c r="K875" s="20"/>
      <c r="L875" s="20"/>
      <c r="M875" s="20"/>
    </row>
    <row r="876" spans="1:25" ht="15.6" x14ac:dyDescent="0.3">
      <c r="A876" s="28" t="s">
        <v>477</v>
      </c>
      <c r="B876" s="71"/>
      <c r="C876" s="20" t="s">
        <v>478</v>
      </c>
      <c r="D876" s="81"/>
      <c r="E876" s="81">
        <v>1E-3</v>
      </c>
      <c r="F876" s="14" t="s">
        <v>571</v>
      </c>
      <c r="G876" s="28" t="s">
        <v>803</v>
      </c>
      <c r="H876" s="20"/>
      <c r="I876" s="20"/>
      <c r="J876" s="20"/>
      <c r="K876" s="20"/>
      <c r="L876" s="74"/>
      <c r="M876" s="20"/>
      <c r="T876" s="84"/>
      <c r="U876" s="84"/>
      <c r="V876" s="84"/>
      <c r="Y876" s="20"/>
    </row>
    <row r="877" spans="1:25" ht="15.6" x14ac:dyDescent="0.3">
      <c r="A877" s="28" t="s">
        <v>135</v>
      </c>
      <c r="B877" s="71"/>
      <c r="C877" s="20" t="s">
        <v>136</v>
      </c>
      <c r="D877" s="81"/>
      <c r="E877" s="81">
        <v>1E-3</v>
      </c>
      <c r="F877" s="14" t="s">
        <v>571</v>
      </c>
      <c r="G877" s="28" t="s">
        <v>803</v>
      </c>
      <c r="H877" s="20"/>
      <c r="I877" s="20"/>
      <c r="J877" s="20"/>
      <c r="K877" s="20"/>
      <c r="L877" s="74"/>
      <c r="M877" s="20"/>
      <c r="T877" s="84"/>
      <c r="U877" s="84"/>
      <c r="V877" s="84"/>
      <c r="Y877" s="20"/>
    </row>
    <row r="878" spans="1:25" ht="15.6" x14ac:dyDescent="0.3">
      <c r="A878" s="14" t="s">
        <v>1205</v>
      </c>
      <c r="B878" s="71"/>
      <c r="C878" s="82"/>
      <c r="D878" s="81"/>
      <c r="E878" s="14"/>
      <c r="F878" s="82"/>
      <c r="H878" s="20"/>
      <c r="I878" s="20"/>
      <c r="J878" s="20"/>
      <c r="K878" s="74"/>
      <c r="L878" s="20"/>
      <c r="M878" s="20"/>
      <c r="S878" s="84"/>
      <c r="T878" s="84"/>
      <c r="U878" s="84"/>
      <c r="Y878" s="20"/>
    </row>
    <row r="879" spans="1:25" ht="15.6" x14ac:dyDescent="0.3">
      <c r="A879" s="75" t="s">
        <v>1217</v>
      </c>
      <c r="B879" s="71"/>
      <c r="C879" s="71"/>
      <c r="H879" s="20"/>
      <c r="I879" s="20"/>
      <c r="J879" s="20"/>
      <c r="K879" s="20"/>
      <c r="L879" s="20"/>
      <c r="M879" s="20"/>
    </row>
    <row r="880" spans="1:25" ht="53.4" x14ac:dyDescent="0.3">
      <c r="A880" s="76" t="s">
        <v>33</v>
      </c>
      <c r="B880" s="71"/>
      <c r="C880" s="77" t="s">
        <v>567</v>
      </c>
      <c r="D880" s="78"/>
      <c r="E880" s="155" t="s">
        <v>517</v>
      </c>
      <c r="F880" s="79"/>
      <c r="G880" s="80" t="s">
        <v>568</v>
      </c>
      <c r="H880" s="20"/>
      <c r="I880" s="20"/>
      <c r="J880" s="20"/>
      <c r="K880" s="20"/>
      <c r="L880" s="20"/>
      <c r="M880" s="20"/>
    </row>
    <row r="881" spans="1:25" ht="15.6" x14ac:dyDescent="0.3">
      <c r="A881" s="28" t="s">
        <v>1216</v>
      </c>
      <c r="B881" s="71"/>
      <c r="C881" s="20" t="s">
        <v>228</v>
      </c>
      <c r="D881" s="81"/>
      <c r="E881" s="81">
        <v>1.0999999999999999E-2</v>
      </c>
      <c r="F881" s="14" t="s">
        <v>571</v>
      </c>
      <c r="G881" s="28" t="s">
        <v>699</v>
      </c>
      <c r="H881" s="20"/>
      <c r="I881" s="20"/>
      <c r="J881" s="20"/>
      <c r="K881" s="20"/>
      <c r="L881" s="74"/>
      <c r="M881" s="20"/>
      <c r="T881" s="84"/>
      <c r="U881" s="84"/>
      <c r="V881" s="84"/>
      <c r="Y881" s="20"/>
    </row>
    <row r="882" spans="1:25" ht="15.6" x14ac:dyDescent="0.3">
      <c r="A882" s="14" t="s">
        <v>1205</v>
      </c>
      <c r="B882" s="71"/>
      <c r="C882" s="82"/>
      <c r="D882" s="81"/>
      <c r="E882" s="14"/>
      <c r="F882" s="82"/>
      <c r="H882" s="20"/>
      <c r="I882" s="20"/>
      <c r="J882" s="20"/>
      <c r="K882" s="74"/>
      <c r="L882" s="20"/>
      <c r="M882" s="20"/>
      <c r="S882" s="84"/>
      <c r="T882" s="84"/>
      <c r="U882" s="84"/>
      <c r="Y882" s="20"/>
    </row>
    <row r="883" spans="1:25" ht="15.6" x14ac:dyDescent="0.3">
      <c r="A883" s="75" t="s">
        <v>1210</v>
      </c>
      <c r="B883" s="71"/>
      <c r="C883" s="71"/>
      <c r="H883" s="20"/>
      <c r="I883" s="20"/>
      <c r="J883" s="20"/>
      <c r="K883" s="20"/>
      <c r="L883" s="20"/>
      <c r="M883" s="20"/>
    </row>
    <row r="884" spans="1:25" ht="53.4" x14ac:dyDescent="0.3">
      <c r="A884" s="76" t="s">
        <v>33</v>
      </c>
      <c r="B884" s="71"/>
      <c r="C884" s="77" t="s">
        <v>567</v>
      </c>
      <c r="D884" s="78"/>
      <c r="E884" s="155" t="s">
        <v>517</v>
      </c>
      <c r="F884" s="79"/>
      <c r="G884" s="80" t="s">
        <v>568</v>
      </c>
      <c r="H884" s="20"/>
      <c r="I884" s="20"/>
      <c r="J884" s="20"/>
      <c r="K884" s="20"/>
      <c r="L884" s="20"/>
      <c r="M884" s="20"/>
    </row>
    <row r="885" spans="1:25" ht="15.6" x14ac:dyDescent="0.3">
      <c r="A885" s="28" t="s">
        <v>256</v>
      </c>
      <c r="B885" s="71"/>
      <c r="C885" s="20" t="s">
        <v>257</v>
      </c>
      <c r="E885" s="81">
        <v>1.0999999999999999E-2</v>
      </c>
      <c r="F885" s="14" t="s">
        <v>572</v>
      </c>
      <c r="G885" s="28" t="s">
        <v>699</v>
      </c>
      <c r="H885" s="20"/>
      <c r="I885" s="20"/>
      <c r="J885" s="20"/>
      <c r="K885" s="20"/>
      <c r="L885" s="20"/>
      <c r="M885" s="20"/>
    </row>
    <row r="886" spans="1:25" ht="15.6" x14ac:dyDescent="0.3">
      <c r="A886" s="14" t="s">
        <v>574</v>
      </c>
      <c r="B886" s="71"/>
      <c r="E886" s="81"/>
      <c r="F886" s="14"/>
      <c r="G886" s="28"/>
      <c r="H886" s="20"/>
      <c r="I886" s="20"/>
      <c r="J886" s="20"/>
      <c r="K886" s="20"/>
      <c r="L886" s="20"/>
      <c r="M886" s="20"/>
    </row>
    <row r="887" spans="1:25" ht="15.6" x14ac:dyDescent="0.3">
      <c r="A887" s="71"/>
      <c r="B887" s="71"/>
      <c r="C887" s="71"/>
      <c r="H887" s="20"/>
      <c r="I887" s="20"/>
      <c r="J887" s="20"/>
      <c r="K887" s="20"/>
      <c r="L887" s="20"/>
      <c r="M887" s="20"/>
    </row>
    <row r="888" spans="1:25" ht="15.6" x14ac:dyDescent="0.3">
      <c r="A888" s="75" t="s">
        <v>1209</v>
      </c>
      <c r="B888" s="71"/>
      <c r="C888" s="71"/>
      <c r="H888" s="20"/>
      <c r="I888" s="20"/>
      <c r="J888" s="20"/>
      <c r="K888" s="20"/>
      <c r="L888" s="20"/>
      <c r="M888" s="20"/>
    </row>
    <row r="889" spans="1:25" ht="15.6" x14ac:dyDescent="0.3">
      <c r="A889" s="28" t="s">
        <v>780</v>
      </c>
      <c r="B889" s="71"/>
      <c r="D889" s="81"/>
      <c r="E889" s="14"/>
      <c r="F889" s="82"/>
      <c r="H889" s="20"/>
      <c r="I889" s="20"/>
      <c r="J889" s="20"/>
      <c r="K889" s="20"/>
      <c r="L889" s="20"/>
      <c r="M889" s="20"/>
      <c r="W889" s="74"/>
      <c r="X889" s="74"/>
      <c r="Y889" s="20"/>
    </row>
    <row r="890" spans="1:25" ht="15.6" x14ac:dyDescent="0.3">
      <c r="A890" s="71"/>
      <c r="B890" s="71"/>
      <c r="C890" s="71"/>
      <c r="H890" s="20"/>
      <c r="I890" s="20"/>
      <c r="J890" s="20"/>
      <c r="K890" s="20"/>
      <c r="L890" s="20"/>
      <c r="M890" s="20"/>
    </row>
    <row r="891" spans="1:25" ht="15.6" x14ac:dyDescent="0.3">
      <c r="A891" s="75" t="s">
        <v>1207</v>
      </c>
      <c r="B891" s="71"/>
      <c r="C891" s="71"/>
      <c r="H891" s="20"/>
      <c r="I891" s="20"/>
      <c r="J891" s="20"/>
      <c r="K891" s="20"/>
      <c r="L891" s="20"/>
      <c r="M891" s="20"/>
    </row>
    <row r="892" spans="1:25" ht="53.4" x14ac:dyDescent="0.3">
      <c r="A892" s="76" t="s">
        <v>33</v>
      </c>
      <c r="B892" s="71"/>
      <c r="C892" s="77" t="s">
        <v>567</v>
      </c>
      <c r="D892" s="78"/>
      <c r="E892" s="155" t="s">
        <v>517</v>
      </c>
      <c r="F892" s="79"/>
      <c r="G892" s="80" t="s">
        <v>568</v>
      </c>
      <c r="H892" s="20"/>
      <c r="I892" s="20"/>
      <c r="J892" s="20"/>
      <c r="K892" s="20"/>
      <c r="L892" s="20"/>
      <c r="M892" s="20"/>
    </row>
    <row r="893" spans="1:25" ht="15.6" x14ac:dyDescent="0.3">
      <c r="A893" s="28" t="s">
        <v>364</v>
      </c>
      <c r="B893" s="71"/>
      <c r="C893" s="20" t="s">
        <v>365</v>
      </c>
      <c r="E893" s="81">
        <v>1E-3</v>
      </c>
      <c r="F893" s="14" t="s">
        <v>571</v>
      </c>
      <c r="G893" s="28" t="s">
        <v>803</v>
      </c>
      <c r="H893" s="20"/>
      <c r="I893" s="20"/>
      <c r="J893" s="20"/>
      <c r="K893" s="20"/>
      <c r="L893" s="20"/>
      <c r="M893" s="20"/>
    </row>
    <row r="894" spans="1:25" ht="15.6" x14ac:dyDescent="0.3">
      <c r="A894" s="28" t="s">
        <v>698</v>
      </c>
      <c r="B894" s="71"/>
      <c r="C894" s="20" t="s">
        <v>374</v>
      </c>
      <c r="E894" s="81">
        <v>1E-3</v>
      </c>
      <c r="F894" s="14" t="s">
        <v>571</v>
      </c>
      <c r="G894" s="28" t="s">
        <v>803</v>
      </c>
      <c r="H894" s="20"/>
      <c r="I894" s="20"/>
      <c r="J894" s="20"/>
      <c r="K894" s="20"/>
      <c r="L894" s="20"/>
      <c r="M894" s="20"/>
    </row>
    <row r="895" spans="1:25" ht="15.6" x14ac:dyDescent="0.3">
      <c r="A895" s="28" t="s">
        <v>377</v>
      </c>
      <c r="B895" s="71"/>
      <c r="C895" s="20" t="s">
        <v>378</v>
      </c>
      <c r="E895" s="81">
        <v>1E-3</v>
      </c>
      <c r="F895" s="14" t="s">
        <v>571</v>
      </c>
      <c r="G895" s="28" t="s">
        <v>803</v>
      </c>
      <c r="H895" s="20"/>
      <c r="I895" s="20"/>
      <c r="J895" s="20"/>
      <c r="K895" s="20"/>
      <c r="L895" s="20"/>
      <c r="M895" s="20"/>
    </row>
    <row r="896" spans="1:25" ht="15.6" x14ac:dyDescent="0.3">
      <c r="A896" s="28" t="s">
        <v>424</v>
      </c>
      <c r="B896" s="71"/>
      <c r="C896" s="20" t="s">
        <v>425</v>
      </c>
      <c r="E896" s="81">
        <v>5.0000000000000001E-3</v>
      </c>
      <c r="F896" s="14" t="s">
        <v>571</v>
      </c>
      <c r="G896" s="28" t="s">
        <v>1204</v>
      </c>
      <c r="H896" s="20"/>
      <c r="I896" s="20"/>
      <c r="J896" s="20"/>
      <c r="K896" s="20"/>
      <c r="L896" s="20"/>
      <c r="M896" s="20"/>
    </row>
    <row r="897" spans="1:25" ht="15.6" x14ac:dyDescent="0.3">
      <c r="A897" s="82" t="s">
        <v>581</v>
      </c>
      <c r="B897" s="71"/>
      <c r="C897" s="20" t="s">
        <v>582</v>
      </c>
      <c r="E897" s="81">
        <v>5.0000000000000001E-3</v>
      </c>
      <c r="F897" s="14" t="s">
        <v>571</v>
      </c>
      <c r="G897" s="28" t="s">
        <v>1204</v>
      </c>
      <c r="H897" s="20"/>
      <c r="I897" s="20"/>
      <c r="J897" s="20"/>
      <c r="K897" s="20"/>
      <c r="L897" s="20"/>
      <c r="M897" s="20"/>
    </row>
    <row r="898" spans="1:25" ht="15.6" x14ac:dyDescent="0.3">
      <c r="A898" s="14" t="s">
        <v>573</v>
      </c>
      <c r="B898" s="71"/>
      <c r="E898" s="81"/>
      <c r="F898" s="14"/>
      <c r="G898" s="82"/>
      <c r="H898" s="20"/>
      <c r="I898" s="20"/>
      <c r="J898" s="20"/>
      <c r="K898" s="20"/>
      <c r="L898" s="20"/>
      <c r="M898" s="20"/>
    </row>
    <row r="899" spans="1:25" ht="15.6" x14ac:dyDescent="0.3">
      <c r="A899" s="28"/>
      <c r="B899" s="71"/>
      <c r="E899" s="81"/>
      <c r="F899" s="14"/>
      <c r="G899" s="82"/>
      <c r="H899" s="20"/>
      <c r="I899" s="20"/>
      <c r="J899" s="20"/>
      <c r="K899" s="20"/>
      <c r="L899" s="20"/>
      <c r="M899" s="20"/>
    </row>
    <row r="900" spans="1:25" ht="15.6" x14ac:dyDescent="0.3">
      <c r="A900" s="75" t="s">
        <v>1203</v>
      </c>
      <c r="B900" s="71"/>
      <c r="C900" s="71"/>
      <c r="H900" s="20"/>
      <c r="I900" s="20"/>
      <c r="J900" s="20"/>
      <c r="K900" s="20"/>
      <c r="L900" s="20"/>
      <c r="M900" s="20"/>
    </row>
    <row r="901" spans="1:25" ht="15.6" x14ac:dyDescent="0.3">
      <c r="A901" s="28" t="s">
        <v>780</v>
      </c>
      <c r="B901" s="71"/>
      <c r="D901" s="81"/>
      <c r="E901" s="14"/>
      <c r="F901" s="82"/>
      <c r="H901" s="20"/>
      <c r="I901" s="20"/>
      <c r="J901" s="20"/>
      <c r="K901" s="20"/>
      <c r="L901" s="20"/>
      <c r="M901" s="20"/>
      <c r="W901" s="74"/>
      <c r="X901" s="74"/>
      <c r="Y901" s="20"/>
    </row>
    <row r="902" spans="1:25" ht="15.6" x14ac:dyDescent="0.3">
      <c r="A902" s="71"/>
      <c r="B902" s="71"/>
      <c r="C902" s="71"/>
      <c r="H902" s="20"/>
      <c r="I902" s="20"/>
      <c r="J902" s="20"/>
      <c r="K902" s="20"/>
      <c r="L902" s="20"/>
      <c r="M902" s="20"/>
    </row>
    <row r="903" spans="1:25" ht="15.6" x14ac:dyDescent="0.3">
      <c r="A903" s="75" t="s">
        <v>1196</v>
      </c>
      <c r="B903" s="71"/>
      <c r="C903" s="71"/>
      <c r="H903" s="20"/>
      <c r="I903" s="20"/>
      <c r="J903" s="20"/>
      <c r="K903" s="20"/>
      <c r="L903" s="20"/>
      <c r="M903" s="20"/>
    </row>
    <row r="904" spans="1:25" ht="15.6" x14ac:dyDescent="0.3">
      <c r="A904" s="28" t="s">
        <v>780</v>
      </c>
      <c r="B904" s="71"/>
      <c r="D904" s="81"/>
      <c r="E904" s="14"/>
      <c r="F904" s="82"/>
      <c r="H904" s="20"/>
      <c r="I904" s="20"/>
      <c r="J904" s="20"/>
      <c r="K904" s="20"/>
      <c r="L904" s="20"/>
      <c r="M904" s="20"/>
      <c r="W904" s="74"/>
      <c r="X904" s="74"/>
      <c r="Y904" s="20"/>
    </row>
    <row r="905" spans="1:25" ht="15.6" x14ac:dyDescent="0.3">
      <c r="A905" s="28"/>
      <c r="B905" s="71"/>
      <c r="D905" s="81"/>
      <c r="E905" s="14"/>
      <c r="F905" s="82"/>
      <c r="H905" s="20"/>
      <c r="I905" s="20"/>
      <c r="J905" s="20"/>
      <c r="K905" s="20"/>
      <c r="L905" s="20"/>
      <c r="M905" s="20"/>
      <c r="W905" s="74"/>
      <c r="X905" s="74"/>
      <c r="Y905" s="20"/>
    </row>
    <row r="906" spans="1:25" ht="28.5" customHeight="1" x14ac:dyDescent="0.25">
      <c r="A906" s="320" t="s">
        <v>1199</v>
      </c>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154"/>
      <c r="Y906" s="20"/>
    </row>
    <row r="907" spans="1:25" ht="15.6" x14ac:dyDescent="0.3">
      <c r="A907" s="28"/>
      <c r="B907" s="71"/>
      <c r="D907" s="81"/>
      <c r="E907" s="14"/>
      <c r="F907" s="82"/>
      <c r="H907" s="20"/>
      <c r="I907" s="20"/>
      <c r="J907" s="20"/>
      <c r="K907" s="20"/>
      <c r="L907" s="20"/>
      <c r="M907" s="20"/>
      <c r="W907" s="74"/>
      <c r="X907" s="74"/>
      <c r="Y907" s="20"/>
    </row>
    <row r="908" spans="1:25" ht="15.6" x14ac:dyDescent="0.3">
      <c r="A908" s="28"/>
      <c r="B908" s="71"/>
      <c r="D908" s="81"/>
      <c r="E908" s="14"/>
      <c r="F908" s="82"/>
      <c r="H908" s="20"/>
      <c r="I908" s="20"/>
      <c r="J908" s="20"/>
      <c r="K908" s="20"/>
      <c r="L908" s="20"/>
      <c r="M908" s="20"/>
      <c r="W908" s="74"/>
      <c r="X908" s="74"/>
      <c r="Y908" s="20"/>
    </row>
    <row r="909" spans="1:25" ht="15.6" x14ac:dyDescent="0.3">
      <c r="A909" s="71"/>
      <c r="B909" s="71"/>
      <c r="C909" s="71"/>
      <c r="H909" s="20"/>
      <c r="I909" s="20"/>
      <c r="J909" s="20"/>
      <c r="K909" s="20"/>
      <c r="L909" s="20"/>
      <c r="M909" s="20"/>
    </row>
    <row r="910" spans="1:25" ht="15.6" x14ac:dyDescent="0.3">
      <c r="A910" s="75" t="s">
        <v>1197</v>
      </c>
      <c r="B910" s="71"/>
      <c r="C910" s="71"/>
      <c r="H910" s="20"/>
      <c r="I910" s="20"/>
      <c r="J910" s="20"/>
      <c r="K910" s="20"/>
      <c r="L910" s="20"/>
      <c r="M910" s="20"/>
    </row>
    <row r="911" spans="1:25" ht="15.6" x14ac:dyDescent="0.3">
      <c r="A911" s="28" t="s">
        <v>780</v>
      </c>
      <c r="B911" s="71"/>
      <c r="D911" s="81"/>
      <c r="E911" s="14"/>
      <c r="F911" s="82"/>
      <c r="H911" s="20"/>
      <c r="I911" s="20"/>
      <c r="J911" s="20"/>
      <c r="K911" s="20"/>
      <c r="L911" s="20"/>
      <c r="M911" s="20"/>
      <c r="W911" s="74"/>
      <c r="X911" s="74"/>
      <c r="Y911" s="20"/>
    </row>
    <row r="912" spans="1:25" ht="15.6" x14ac:dyDescent="0.3">
      <c r="A912" s="71"/>
      <c r="B912" s="71"/>
      <c r="C912" s="71"/>
      <c r="H912" s="20"/>
      <c r="I912" s="20"/>
      <c r="J912" s="20"/>
      <c r="K912" s="20"/>
      <c r="L912" s="20"/>
      <c r="M912" s="20"/>
    </row>
    <row r="913" spans="1:25" ht="15.6" x14ac:dyDescent="0.3">
      <c r="A913" s="75" t="s">
        <v>1198</v>
      </c>
      <c r="B913" s="71"/>
      <c r="C913" s="71"/>
      <c r="D913" s="69"/>
      <c r="E913" s="69"/>
      <c r="H913" s="20"/>
      <c r="I913" s="20"/>
      <c r="J913" s="20"/>
      <c r="K913" s="74"/>
      <c r="L913" s="20"/>
      <c r="M913" s="20"/>
      <c r="S913" s="84"/>
      <c r="T913" s="84"/>
      <c r="U913" s="84"/>
      <c r="Y913" s="20"/>
    </row>
    <row r="914" spans="1:25" ht="15.6" x14ac:dyDescent="0.3">
      <c r="A914" s="28" t="s">
        <v>780</v>
      </c>
      <c r="B914" s="71"/>
      <c r="D914" s="81"/>
      <c r="E914" s="14"/>
      <c r="F914" s="82"/>
      <c r="H914" s="20"/>
      <c r="I914" s="20"/>
      <c r="J914" s="20"/>
      <c r="K914" s="20"/>
      <c r="L914" s="20"/>
      <c r="M914" s="20"/>
      <c r="W914" s="74"/>
      <c r="X914" s="74"/>
      <c r="Y914" s="20"/>
    </row>
    <row r="915" spans="1:25" ht="15.6" x14ac:dyDescent="0.3">
      <c r="A915" s="82" t="s">
        <v>784</v>
      </c>
      <c r="B915" s="71"/>
      <c r="D915" s="81"/>
      <c r="E915" s="14"/>
      <c r="F915" s="82"/>
      <c r="H915" s="20"/>
      <c r="I915" s="20"/>
      <c r="J915" s="20"/>
      <c r="K915" s="20"/>
      <c r="L915" s="20"/>
      <c r="M915" s="20"/>
      <c r="W915" s="74"/>
      <c r="X915" s="74"/>
      <c r="Y915" s="20"/>
    </row>
    <row r="917" spans="1:25" ht="15.6" x14ac:dyDescent="0.3">
      <c r="A917" s="75" t="s">
        <v>785</v>
      </c>
      <c r="B917" s="71"/>
      <c r="C917" s="71"/>
      <c r="H917" s="20"/>
      <c r="I917" s="20"/>
      <c r="J917" s="20"/>
      <c r="K917" s="20"/>
      <c r="L917" s="20"/>
      <c r="M917" s="20"/>
    </row>
    <row r="918" spans="1:25" ht="15.6" x14ac:dyDescent="0.3">
      <c r="A918" s="28" t="s">
        <v>663</v>
      </c>
      <c r="B918" s="71"/>
      <c r="C918" s="71"/>
      <c r="H918" s="20"/>
      <c r="I918" s="20"/>
      <c r="J918" s="20"/>
      <c r="K918" s="20"/>
      <c r="L918" s="20"/>
      <c r="M918" s="20"/>
    </row>
    <row r="919" spans="1:25" ht="15.6" x14ac:dyDescent="0.3">
      <c r="A919" s="71"/>
      <c r="B919" s="71"/>
      <c r="C919" s="71"/>
      <c r="H919" s="20"/>
      <c r="I919" s="20"/>
      <c r="J919" s="20"/>
      <c r="K919" s="20"/>
      <c r="L919" s="20"/>
      <c r="M919" s="20"/>
    </row>
    <row r="920" spans="1:25" ht="15.6" x14ac:dyDescent="0.3">
      <c r="A920" s="75" t="s">
        <v>786</v>
      </c>
      <c r="B920" s="71"/>
      <c r="C920" s="71"/>
      <c r="H920" s="20"/>
      <c r="I920" s="20"/>
      <c r="J920" s="20"/>
      <c r="K920" s="20"/>
      <c r="L920" s="20"/>
      <c r="M920" s="20"/>
    </row>
    <row r="921" spans="1:25" ht="53.4" x14ac:dyDescent="0.3">
      <c r="A921" s="76" t="s">
        <v>33</v>
      </c>
      <c r="B921" s="71"/>
      <c r="C921" s="77" t="s">
        <v>567</v>
      </c>
      <c r="D921" s="78"/>
      <c r="E921" s="155" t="s">
        <v>517</v>
      </c>
      <c r="F921" s="79"/>
      <c r="G921" s="80" t="s">
        <v>568</v>
      </c>
      <c r="H921" s="20"/>
      <c r="I921" s="20"/>
      <c r="J921" s="20"/>
      <c r="K921" s="20"/>
      <c r="L921" s="20"/>
      <c r="M921" s="20"/>
    </row>
    <row r="922" spans="1:25" ht="15.6" x14ac:dyDescent="0.3">
      <c r="A922" s="28" t="s">
        <v>461</v>
      </c>
      <c r="B922" s="71"/>
      <c r="C922" s="20" t="s">
        <v>526</v>
      </c>
      <c r="E922" s="81">
        <v>2.5000000000000001E-3</v>
      </c>
      <c r="F922" s="14" t="s">
        <v>571</v>
      </c>
      <c r="G922" s="82" t="s">
        <v>787</v>
      </c>
      <c r="H922" s="20"/>
      <c r="I922" s="20"/>
      <c r="J922" s="20"/>
      <c r="K922" s="20"/>
      <c r="L922" s="20"/>
      <c r="M922" s="20"/>
    </row>
    <row r="923" spans="1:25" ht="15.6" x14ac:dyDescent="0.3">
      <c r="A923" s="28" t="s">
        <v>653</v>
      </c>
      <c r="B923" s="71"/>
      <c r="C923" s="20" t="s">
        <v>654</v>
      </c>
      <c r="E923" s="81" t="s">
        <v>788</v>
      </c>
      <c r="F923" s="14"/>
      <c r="G923" s="82"/>
      <c r="H923" s="20"/>
      <c r="I923" s="20"/>
      <c r="J923" s="20"/>
      <c r="K923" s="20"/>
      <c r="L923" s="20"/>
      <c r="M923" s="20"/>
    </row>
    <row r="924" spans="1:25" ht="25.5" customHeight="1" x14ac:dyDescent="0.25">
      <c r="A924" s="320" t="s">
        <v>759</v>
      </c>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row>
    <row r="925" spans="1:25" ht="15.6" x14ac:dyDescent="0.3">
      <c r="A925" s="82" t="s">
        <v>763</v>
      </c>
      <c r="B925" s="71"/>
      <c r="C925" s="82" t="s">
        <v>761</v>
      </c>
      <c r="H925" s="20"/>
      <c r="I925" s="20"/>
      <c r="J925" s="20"/>
      <c r="K925" s="20"/>
      <c r="L925" s="20"/>
      <c r="M925" s="20"/>
    </row>
    <row r="926" spans="1:25" ht="15.6" x14ac:dyDescent="0.3">
      <c r="A926" s="82" t="s">
        <v>764</v>
      </c>
      <c r="B926" s="71"/>
      <c r="C926" s="82" t="s">
        <v>762</v>
      </c>
      <c r="H926" s="20"/>
      <c r="I926" s="20"/>
      <c r="J926" s="20"/>
      <c r="K926" s="20"/>
      <c r="L926" s="20"/>
      <c r="M926" s="20"/>
    </row>
    <row r="927" spans="1:25" ht="15.6" x14ac:dyDescent="0.3">
      <c r="A927" s="82" t="s">
        <v>765</v>
      </c>
      <c r="B927" s="71"/>
      <c r="C927" s="28" t="s">
        <v>767</v>
      </c>
      <c r="E927" s="82"/>
      <c r="H927" s="20"/>
      <c r="I927" s="20"/>
      <c r="J927" s="20"/>
      <c r="K927" s="20"/>
      <c r="L927" s="20"/>
      <c r="M927" s="20"/>
    </row>
    <row r="928" spans="1:25" ht="15.6" x14ac:dyDescent="0.3">
      <c r="A928" s="82" t="s">
        <v>766</v>
      </c>
      <c r="B928" s="71"/>
      <c r="C928" s="20" t="s">
        <v>768</v>
      </c>
      <c r="H928" s="20"/>
      <c r="I928" s="20"/>
      <c r="J928" s="20"/>
      <c r="K928" s="20"/>
      <c r="L928" s="20"/>
      <c r="M928" s="20"/>
    </row>
    <row r="929" spans="1:25" ht="15.6" x14ac:dyDescent="0.3">
      <c r="A929" s="82" t="s">
        <v>789</v>
      </c>
      <c r="B929" s="71"/>
      <c r="E929" s="81"/>
      <c r="F929" s="14"/>
      <c r="G929" s="82"/>
      <c r="H929" s="20"/>
      <c r="I929" s="20"/>
      <c r="J929" s="20"/>
      <c r="K929" s="20"/>
      <c r="L929" s="20"/>
      <c r="M929" s="20"/>
    </row>
    <row r="930" spans="1:25" ht="15.6" x14ac:dyDescent="0.3">
      <c r="A930" s="14" t="s">
        <v>573</v>
      </c>
      <c r="B930" s="71"/>
      <c r="C930" s="71"/>
      <c r="H930" s="20"/>
      <c r="I930" s="20"/>
      <c r="J930" s="20"/>
      <c r="K930" s="20"/>
      <c r="L930" s="20"/>
      <c r="M930" s="20"/>
    </row>
    <row r="931" spans="1:25" ht="15.6" x14ac:dyDescent="0.3">
      <c r="A931" s="75" t="s">
        <v>790</v>
      </c>
      <c r="B931" s="71"/>
      <c r="C931" s="71"/>
      <c r="H931" s="20"/>
      <c r="I931" s="20"/>
      <c r="J931" s="20"/>
      <c r="K931" s="20"/>
      <c r="L931" s="20"/>
      <c r="M931" s="20"/>
    </row>
    <row r="932" spans="1:25" ht="53.4" x14ac:dyDescent="0.3">
      <c r="A932" s="76" t="s">
        <v>33</v>
      </c>
      <c r="B932" s="71"/>
      <c r="C932" s="77" t="s">
        <v>567</v>
      </c>
      <c r="D932" s="78"/>
      <c r="E932" s="155" t="s">
        <v>517</v>
      </c>
      <c r="F932" s="79"/>
      <c r="G932" s="80" t="s">
        <v>568</v>
      </c>
      <c r="H932" s="20"/>
      <c r="I932" s="20"/>
      <c r="J932" s="20"/>
      <c r="K932" s="20"/>
      <c r="L932" s="20"/>
      <c r="M932" s="20"/>
    </row>
    <row r="933" spans="1:25" ht="15.6" x14ac:dyDescent="0.3">
      <c r="A933" s="28" t="s">
        <v>492</v>
      </c>
      <c r="B933" s="71"/>
      <c r="C933" s="20" t="s">
        <v>493</v>
      </c>
      <c r="E933" s="81">
        <v>2.5000000000000001E-3</v>
      </c>
      <c r="F933" s="14" t="s">
        <v>571</v>
      </c>
      <c r="G933" s="28" t="s">
        <v>791</v>
      </c>
      <c r="H933" s="20"/>
      <c r="I933" s="20"/>
      <c r="J933" s="20"/>
      <c r="K933" s="20"/>
      <c r="L933" s="20"/>
      <c r="M933" s="20"/>
    </row>
    <row r="934" spans="1:25" ht="15.6" x14ac:dyDescent="0.3">
      <c r="A934" s="28" t="s">
        <v>744</v>
      </c>
      <c r="B934" s="71"/>
      <c r="C934" s="20" t="s">
        <v>745</v>
      </c>
      <c r="E934" s="81">
        <v>2.5000000000000001E-3</v>
      </c>
      <c r="F934" s="14" t="s">
        <v>571</v>
      </c>
      <c r="G934" s="28" t="s">
        <v>791</v>
      </c>
      <c r="H934" s="20"/>
      <c r="I934" s="20"/>
      <c r="J934" s="20"/>
      <c r="K934" s="20"/>
      <c r="L934" s="20"/>
      <c r="M934" s="20"/>
    </row>
    <row r="935" spans="1:25" ht="15.6" x14ac:dyDescent="0.3">
      <c r="A935" s="14" t="s">
        <v>573</v>
      </c>
      <c r="B935" s="71"/>
      <c r="C935" s="71"/>
      <c r="H935" s="20"/>
      <c r="I935" s="20"/>
      <c r="J935" s="20"/>
      <c r="K935" s="20"/>
      <c r="L935" s="20"/>
      <c r="M935" s="20"/>
    </row>
    <row r="936" spans="1:25" ht="29.25" customHeight="1" x14ac:dyDescent="0.25">
      <c r="A936" s="320" t="s">
        <v>759</v>
      </c>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row>
    <row r="937" spans="1:25" ht="15.6" x14ac:dyDescent="0.3">
      <c r="A937" s="28" t="s">
        <v>752</v>
      </c>
      <c r="B937" s="71"/>
      <c r="C937" s="20" t="s">
        <v>749</v>
      </c>
      <c r="E937" s="20" t="s">
        <v>757</v>
      </c>
      <c r="H937" s="20"/>
      <c r="I937" s="20"/>
      <c r="J937" s="20"/>
      <c r="K937" s="20"/>
      <c r="L937" s="20"/>
      <c r="M937" s="20"/>
    </row>
    <row r="938" spans="1:25" ht="15.6" x14ac:dyDescent="0.3">
      <c r="A938" s="28" t="s">
        <v>754</v>
      </c>
      <c r="B938" s="71"/>
      <c r="C938" s="20" t="s">
        <v>753</v>
      </c>
      <c r="E938" s="82" t="s">
        <v>755</v>
      </c>
      <c r="H938" s="20"/>
      <c r="I938" s="20"/>
      <c r="J938" s="20"/>
      <c r="K938" s="20"/>
      <c r="L938" s="20"/>
      <c r="M938" s="20"/>
    </row>
    <row r="939" spans="1:25" ht="15.6" x14ac:dyDescent="0.3">
      <c r="A939" s="82" t="s">
        <v>750</v>
      </c>
      <c r="B939" s="71"/>
      <c r="C939" s="20" t="s">
        <v>751</v>
      </c>
      <c r="E939" s="20" t="s">
        <v>756</v>
      </c>
      <c r="H939" s="20"/>
      <c r="I939" s="20"/>
      <c r="J939" s="20"/>
      <c r="K939" s="20"/>
      <c r="L939" s="20"/>
      <c r="M939" s="20"/>
    </row>
    <row r="940" spans="1:25" ht="15.6" x14ac:dyDescent="0.3">
      <c r="A940" s="28"/>
      <c r="B940" s="71"/>
      <c r="H940" s="20"/>
      <c r="I940" s="20"/>
      <c r="J940" s="20"/>
      <c r="K940" s="20"/>
      <c r="L940" s="20"/>
      <c r="M940" s="20"/>
    </row>
    <row r="941" spans="1:25" ht="15.6" x14ac:dyDescent="0.3">
      <c r="A941" s="75" t="s">
        <v>792</v>
      </c>
      <c r="B941" s="71"/>
      <c r="H941" s="20"/>
      <c r="I941" s="20"/>
      <c r="J941" s="20"/>
      <c r="K941" s="20"/>
      <c r="L941" s="20"/>
      <c r="M941" s="20"/>
    </row>
    <row r="942" spans="1:25" ht="53.4" x14ac:dyDescent="0.3">
      <c r="A942" s="76" t="s">
        <v>33</v>
      </c>
      <c r="B942" s="71"/>
      <c r="C942" s="77" t="s">
        <v>567</v>
      </c>
      <c r="D942" s="78"/>
      <c r="E942" s="155" t="s">
        <v>517</v>
      </c>
      <c r="F942" s="79"/>
      <c r="G942" s="80" t="s">
        <v>568</v>
      </c>
      <c r="H942" s="20"/>
      <c r="I942" s="20"/>
      <c r="J942" s="20"/>
      <c r="K942" s="20"/>
      <c r="L942" s="20"/>
      <c r="M942" s="20"/>
    </row>
    <row r="943" spans="1:25" ht="15.6" x14ac:dyDescent="0.3">
      <c r="A943" s="28" t="s">
        <v>321</v>
      </c>
      <c r="B943" s="71"/>
      <c r="C943" s="20" t="s">
        <v>322</v>
      </c>
      <c r="E943" s="81">
        <v>5.0000000000000001E-3</v>
      </c>
      <c r="F943" s="14" t="s">
        <v>572</v>
      </c>
      <c r="G943" s="82" t="s">
        <v>793</v>
      </c>
      <c r="H943" s="20"/>
      <c r="I943" s="20"/>
      <c r="J943" s="20"/>
      <c r="K943" s="20"/>
      <c r="L943" s="20"/>
      <c r="M943" s="20"/>
    </row>
    <row r="944" spans="1:25" ht="15.6" x14ac:dyDescent="0.3">
      <c r="A944" s="28" t="s">
        <v>407</v>
      </c>
      <c r="B944" s="71"/>
      <c r="C944" s="20" t="s">
        <v>408</v>
      </c>
      <c r="E944" s="81">
        <v>1E-3</v>
      </c>
      <c r="F944" s="14" t="s">
        <v>571</v>
      </c>
      <c r="G944" s="28" t="s">
        <v>794</v>
      </c>
      <c r="H944" s="20"/>
      <c r="I944" s="20"/>
      <c r="J944" s="20"/>
      <c r="K944" s="20"/>
      <c r="L944" s="20"/>
      <c r="M944" s="20"/>
    </row>
    <row r="945" spans="1:13" ht="15.6" x14ac:dyDescent="0.3">
      <c r="A945" s="14" t="s">
        <v>573</v>
      </c>
      <c r="B945" s="71"/>
      <c r="C945" s="71"/>
      <c r="H945" s="20"/>
      <c r="I945" s="20"/>
      <c r="J945" s="20"/>
      <c r="K945" s="20"/>
      <c r="L945" s="20"/>
      <c r="M945" s="20"/>
    </row>
    <row r="946" spans="1:13" ht="15.6" x14ac:dyDescent="0.3">
      <c r="A946" s="14" t="s">
        <v>574</v>
      </c>
      <c r="B946" s="71"/>
      <c r="C946" s="71"/>
      <c r="H946" s="20"/>
      <c r="I946" s="20"/>
      <c r="J946" s="20"/>
      <c r="K946" s="20"/>
      <c r="L946" s="20"/>
      <c r="M946" s="20"/>
    </row>
    <row r="947" spans="1:13" ht="15.6" x14ac:dyDescent="0.3">
      <c r="A947" s="71"/>
      <c r="B947" s="71"/>
      <c r="C947" s="71"/>
      <c r="H947" s="20"/>
      <c r="I947" s="20"/>
      <c r="J947" s="20"/>
      <c r="K947" s="20"/>
      <c r="L947" s="20"/>
      <c r="M947" s="20"/>
    </row>
    <row r="948" spans="1:13" ht="15.6" x14ac:dyDescent="0.3">
      <c r="A948" s="75" t="s">
        <v>795</v>
      </c>
      <c r="B948" s="71"/>
      <c r="C948" s="71"/>
      <c r="H948" s="20"/>
      <c r="I948" s="20"/>
      <c r="J948" s="20"/>
      <c r="K948" s="20"/>
      <c r="L948" s="20"/>
      <c r="M948" s="20"/>
    </row>
    <row r="949" spans="1:13" ht="53.4" x14ac:dyDescent="0.3">
      <c r="A949" s="76" t="s">
        <v>33</v>
      </c>
      <c r="B949" s="71"/>
      <c r="C949" s="77" t="s">
        <v>567</v>
      </c>
      <c r="D949" s="78"/>
      <c r="E949" s="155" t="s">
        <v>517</v>
      </c>
      <c r="F949" s="79"/>
      <c r="G949" s="80" t="s">
        <v>568</v>
      </c>
      <c r="H949" s="20"/>
      <c r="I949" s="20"/>
      <c r="J949" s="20"/>
      <c r="K949" s="20"/>
      <c r="L949" s="20"/>
      <c r="M949" s="20"/>
    </row>
    <row r="950" spans="1:13" ht="15.6" x14ac:dyDescent="0.3">
      <c r="A950" s="28" t="s">
        <v>349</v>
      </c>
      <c r="B950" s="71"/>
      <c r="C950" s="20" t="s">
        <v>350</v>
      </c>
      <c r="E950" s="81">
        <v>2E-3</v>
      </c>
      <c r="F950" s="14" t="s">
        <v>571</v>
      </c>
      <c r="G950" s="28" t="s">
        <v>796</v>
      </c>
      <c r="H950" s="20"/>
      <c r="I950" s="20"/>
      <c r="J950" s="20"/>
      <c r="K950" s="20"/>
      <c r="L950" s="20"/>
      <c r="M950" s="20"/>
    </row>
    <row r="951" spans="1:13" ht="15.6" x14ac:dyDescent="0.3">
      <c r="A951" s="14" t="s">
        <v>573</v>
      </c>
      <c r="B951" s="71"/>
      <c r="C951" s="71"/>
      <c r="H951" s="20"/>
      <c r="I951" s="20"/>
      <c r="J951" s="20"/>
      <c r="K951" s="20"/>
      <c r="L951" s="20"/>
      <c r="M951" s="20"/>
    </row>
    <row r="952" spans="1:13" ht="15.6" x14ac:dyDescent="0.3">
      <c r="A952" s="71"/>
      <c r="B952" s="71"/>
      <c r="C952" s="71"/>
      <c r="H952" s="20"/>
      <c r="I952" s="20"/>
      <c r="J952" s="20"/>
      <c r="K952" s="20"/>
      <c r="L952" s="20"/>
      <c r="M952" s="20"/>
    </row>
    <row r="953" spans="1:13" ht="15.6" x14ac:dyDescent="0.3">
      <c r="A953" s="75" t="s">
        <v>797</v>
      </c>
      <c r="B953" s="71"/>
      <c r="C953" s="71"/>
      <c r="H953" s="20"/>
      <c r="I953" s="20"/>
      <c r="J953" s="20"/>
      <c r="K953" s="20"/>
      <c r="L953" s="20"/>
      <c r="M953" s="20"/>
    </row>
    <row r="954" spans="1:13" ht="53.4" x14ac:dyDescent="0.3">
      <c r="A954" s="76" t="s">
        <v>33</v>
      </c>
      <c r="B954" s="71"/>
      <c r="C954" s="77" t="s">
        <v>567</v>
      </c>
      <c r="D954" s="78"/>
      <c r="E954" s="155" t="s">
        <v>517</v>
      </c>
      <c r="F954" s="79"/>
      <c r="G954" s="80" t="s">
        <v>568</v>
      </c>
      <c r="H954" s="20"/>
      <c r="I954" s="20"/>
      <c r="J954" s="20"/>
      <c r="K954" s="20"/>
      <c r="L954" s="20"/>
      <c r="M954" s="20"/>
    </row>
    <row r="955" spans="1:13" ht="15.6" x14ac:dyDescent="0.3">
      <c r="A955" s="28" t="s">
        <v>321</v>
      </c>
      <c r="B955" s="71"/>
      <c r="C955" s="20" t="s">
        <v>322</v>
      </c>
      <c r="E955" s="81">
        <v>1.0999999999999999E-2</v>
      </c>
      <c r="F955" s="14" t="s">
        <v>572</v>
      </c>
      <c r="G955" s="28" t="s">
        <v>798</v>
      </c>
      <c r="H955" s="20"/>
      <c r="I955" s="20"/>
      <c r="J955" s="20"/>
      <c r="K955" s="20"/>
      <c r="L955" s="20"/>
      <c r="M955" s="20"/>
    </row>
    <row r="956" spans="1:13" ht="15.6" x14ac:dyDescent="0.3">
      <c r="A956" s="14" t="s">
        <v>574</v>
      </c>
      <c r="B956" s="71"/>
      <c r="C956" s="71"/>
      <c r="H956" s="20"/>
      <c r="I956" s="20"/>
      <c r="J956" s="20"/>
      <c r="K956" s="20"/>
      <c r="L956" s="20"/>
      <c r="M956" s="20"/>
    </row>
    <row r="957" spans="1:13" ht="15.6" x14ac:dyDescent="0.3">
      <c r="A957" s="75" t="s">
        <v>799</v>
      </c>
      <c r="B957" s="71"/>
      <c r="C957" s="71"/>
      <c r="H957" s="20"/>
      <c r="I957" s="20"/>
      <c r="J957" s="20"/>
      <c r="K957" s="20"/>
      <c r="L957" s="20"/>
      <c r="M957" s="20"/>
    </row>
    <row r="958" spans="1:13" ht="15.6" x14ac:dyDescent="0.3">
      <c r="A958" s="28" t="s">
        <v>663</v>
      </c>
      <c r="B958" s="71"/>
      <c r="C958" s="71"/>
      <c r="H958" s="20"/>
      <c r="I958" s="20"/>
      <c r="J958" s="20"/>
      <c r="K958" s="20"/>
      <c r="L958" s="20"/>
      <c r="M958" s="20"/>
    </row>
    <row r="959" spans="1:13" ht="15.6" x14ac:dyDescent="0.3">
      <c r="A959" s="71"/>
      <c r="B959" s="71"/>
      <c r="C959" s="71"/>
      <c r="H959" s="20"/>
      <c r="I959" s="20"/>
      <c r="J959" s="20"/>
      <c r="K959" s="20"/>
      <c r="L959" s="20"/>
      <c r="M959" s="20"/>
    </row>
    <row r="960" spans="1:13" ht="15.6" x14ac:dyDescent="0.3">
      <c r="A960" s="75" t="s">
        <v>800</v>
      </c>
      <c r="B960" s="71"/>
      <c r="C960" s="71"/>
      <c r="H960" s="20"/>
      <c r="I960" s="20"/>
      <c r="J960" s="20"/>
      <c r="K960" s="20"/>
      <c r="L960" s="20"/>
      <c r="M960" s="20"/>
    </row>
    <row r="961" spans="1:13" ht="53.4" x14ac:dyDescent="0.3">
      <c r="A961" s="76" t="s">
        <v>33</v>
      </c>
      <c r="B961" s="71"/>
      <c r="C961" s="77" t="s">
        <v>567</v>
      </c>
      <c r="D961" s="78"/>
      <c r="E961" s="155" t="s">
        <v>517</v>
      </c>
      <c r="F961" s="79"/>
      <c r="G961" s="80" t="s">
        <v>568</v>
      </c>
      <c r="H961" s="20"/>
      <c r="I961" s="20"/>
      <c r="J961" s="20"/>
      <c r="K961" s="20"/>
      <c r="L961" s="20"/>
      <c r="M961" s="20"/>
    </row>
    <row r="962" spans="1:13" ht="15.6" x14ac:dyDescent="0.3">
      <c r="A962" s="28" t="s">
        <v>453</v>
      </c>
      <c r="B962" s="71"/>
      <c r="C962" s="20" t="s">
        <v>454</v>
      </c>
      <c r="E962" s="81">
        <v>3.0000000000000001E-3</v>
      </c>
      <c r="F962" s="14" t="s">
        <v>572</v>
      </c>
      <c r="G962" s="28" t="s">
        <v>801</v>
      </c>
      <c r="H962" s="20"/>
      <c r="I962" s="20"/>
      <c r="J962" s="20"/>
      <c r="K962" s="20"/>
      <c r="L962" s="20"/>
      <c r="M962" s="20"/>
    </row>
    <row r="963" spans="1:13" ht="15.6" x14ac:dyDescent="0.3">
      <c r="A963" s="20" t="s">
        <v>451</v>
      </c>
      <c r="B963" s="71"/>
      <c r="C963" s="20" t="s">
        <v>660</v>
      </c>
      <c r="E963" s="81">
        <v>0</v>
      </c>
      <c r="F963" s="16"/>
      <c r="G963" s="82" t="s">
        <v>802</v>
      </c>
      <c r="H963" s="20"/>
      <c r="I963" s="20"/>
      <c r="J963" s="20"/>
      <c r="K963" s="20"/>
      <c r="L963" s="20"/>
      <c r="M963" s="20"/>
    </row>
    <row r="964" spans="1:13" ht="15.6" x14ac:dyDescent="0.3">
      <c r="A964" s="20" t="s">
        <v>358</v>
      </c>
      <c r="B964" s="71"/>
      <c r="C964" s="20" t="s">
        <v>359</v>
      </c>
      <c r="E964" s="81">
        <v>3.0000000000000001E-3</v>
      </c>
      <c r="F964" s="14" t="s">
        <v>572</v>
      </c>
      <c r="G964" s="28" t="s">
        <v>801</v>
      </c>
      <c r="H964" s="20"/>
      <c r="I964" s="20"/>
      <c r="J964" s="20"/>
      <c r="K964" s="20"/>
      <c r="L964" s="20"/>
      <c r="M964" s="20"/>
    </row>
    <row r="965" spans="1:13" ht="15.6" x14ac:dyDescent="0.3">
      <c r="A965" s="20" t="s">
        <v>368</v>
      </c>
      <c r="B965" s="71"/>
      <c r="C965" s="20" t="s">
        <v>369</v>
      </c>
      <c r="E965" s="81">
        <v>3.0000000000000001E-3</v>
      </c>
      <c r="F965" s="16" t="s">
        <v>571</v>
      </c>
      <c r="G965" s="28" t="s">
        <v>801</v>
      </c>
      <c r="H965" s="20"/>
      <c r="I965" s="20"/>
      <c r="J965" s="20"/>
      <c r="K965" s="20"/>
      <c r="L965" s="20"/>
      <c r="M965" s="20"/>
    </row>
    <row r="966" spans="1:13" ht="15.6" x14ac:dyDescent="0.3">
      <c r="A966" s="20" t="s">
        <v>165</v>
      </c>
      <c r="B966" s="71"/>
      <c r="C966" s="20" t="s">
        <v>166</v>
      </c>
      <c r="E966" s="81">
        <v>1E-3</v>
      </c>
      <c r="F966" s="16" t="s">
        <v>571</v>
      </c>
      <c r="G966" s="28" t="s">
        <v>803</v>
      </c>
      <c r="H966" s="20"/>
      <c r="I966" s="20"/>
      <c r="J966" s="20"/>
      <c r="K966" s="20"/>
      <c r="L966" s="20"/>
      <c r="M966" s="20"/>
    </row>
    <row r="967" spans="1:13" ht="15.6" x14ac:dyDescent="0.3">
      <c r="A967" s="14" t="s">
        <v>573</v>
      </c>
      <c r="B967" s="71"/>
      <c r="C967" s="71"/>
      <c r="H967" s="20"/>
      <c r="I967" s="20"/>
      <c r="J967" s="20"/>
      <c r="K967" s="20"/>
      <c r="L967" s="20"/>
      <c r="M967" s="20"/>
    </row>
    <row r="968" spans="1:13" ht="15.6" x14ac:dyDescent="0.3">
      <c r="A968" s="14" t="s">
        <v>574</v>
      </c>
      <c r="B968" s="71"/>
      <c r="C968" s="71"/>
      <c r="H968" s="20"/>
      <c r="I968" s="20"/>
      <c r="J968" s="20"/>
      <c r="K968" s="20"/>
      <c r="L968" s="20"/>
      <c r="M968" s="20"/>
    </row>
    <row r="969" spans="1:13" ht="15.6" x14ac:dyDescent="0.3">
      <c r="A969" s="71"/>
      <c r="B969" s="71"/>
      <c r="C969" s="71"/>
      <c r="H969" s="20"/>
      <c r="I969" s="20"/>
      <c r="J969" s="20"/>
      <c r="K969" s="20"/>
      <c r="L969" s="20"/>
      <c r="M969" s="20"/>
    </row>
    <row r="970" spans="1:13" ht="15.6" x14ac:dyDescent="0.3">
      <c r="A970" s="71"/>
      <c r="B970" s="71"/>
      <c r="C970" s="71"/>
      <c r="H970" s="20"/>
      <c r="I970" s="20"/>
      <c r="J970" s="20"/>
      <c r="K970" s="20"/>
      <c r="L970" s="20"/>
      <c r="M970" s="20"/>
    </row>
    <row r="971" spans="1:13" ht="15.6" x14ac:dyDescent="0.3">
      <c r="A971" s="71"/>
      <c r="B971" s="71"/>
      <c r="C971" s="71"/>
      <c r="H971" s="20"/>
      <c r="I971" s="20"/>
      <c r="J971" s="20"/>
      <c r="K971" s="20"/>
      <c r="L971" s="20"/>
      <c r="M971" s="20"/>
    </row>
    <row r="972" spans="1:13" ht="15.6" x14ac:dyDescent="0.3">
      <c r="A972" s="75" t="s">
        <v>804</v>
      </c>
      <c r="B972" s="71"/>
      <c r="C972" s="71"/>
      <c r="H972" s="20"/>
      <c r="I972" s="20"/>
      <c r="J972" s="20"/>
      <c r="K972" s="20"/>
      <c r="L972" s="20"/>
      <c r="M972" s="20"/>
    </row>
    <row r="973" spans="1:13" ht="15.6" x14ac:dyDescent="0.3">
      <c r="A973" s="20" t="s">
        <v>663</v>
      </c>
      <c r="B973" s="71"/>
      <c r="C973" s="71"/>
      <c r="H973" s="20"/>
      <c r="I973" s="20"/>
      <c r="J973" s="20"/>
      <c r="K973" s="20"/>
      <c r="L973" s="20"/>
      <c r="M973" s="20"/>
    </row>
    <row r="974" spans="1:13" ht="15.6" x14ac:dyDescent="0.3">
      <c r="A974" s="71"/>
      <c r="B974" s="71"/>
      <c r="C974" s="71"/>
      <c r="H974" s="20"/>
      <c r="I974" s="20"/>
      <c r="J974" s="20"/>
      <c r="K974" s="20"/>
      <c r="L974" s="20"/>
      <c r="M974" s="20"/>
    </row>
    <row r="975" spans="1:13" ht="15.6" x14ac:dyDescent="0.3">
      <c r="A975" s="75" t="s">
        <v>805</v>
      </c>
      <c r="B975" s="71"/>
      <c r="C975" s="71"/>
      <c r="H975" s="20"/>
      <c r="I975" s="20"/>
      <c r="J975" s="20"/>
      <c r="K975" s="20"/>
      <c r="L975" s="20"/>
      <c r="M975" s="20"/>
    </row>
    <row r="976" spans="1:13" ht="15.6" x14ac:dyDescent="0.3">
      <c r="A976" s="20" t="s">
        <v>663</v>
      </c>
      <c r="B976" s="71"/>
      <c r="C976" s="71"/>
      <c r="H976" s="20"/>
      <c r="I976" s="20"/>
      <c r="J976" s="20"/>
      <c r="K976" s="20"/>
      <c r="L976" s="20"/>
      <c r="M976" s="20"/>
    </row>
    <row r="977" spans="1:13" ht="15.6" x14ac:dyDescent="0.3">
      <c r="A977" s="71"/>
      <c r="B977" s="71"/>
      <c r="C977" s="71"/>
      <c r="H977" s="20"/>
      <c r="I977" s="20"/>
      <c r="J977" s="20"/>
      <c r="K977" s="20"/>
      <c r="L977" s="20"/>
      <c r="M977" s="20"/>
    </row>
    <row r="978" spans="1:13" ht="15.6" x14ac:dyDescent="0.3">
      <c r="A978" s="75" t="s">
        <v>806</v>
      </c>
      <c r="B978" s="71"/>
      <c r="C978" s="71"/>
      <c r="H978" s="20"/>
      <c r="I978" s="20"/>
      <c r="J978" s="20"/>
      <c r="K978" s="20"/>
      <c r="L978" s="20"/>
      <c r="M978" s="20"/>
    </row>
    <row r="979" spans="1:13" ht="53.4" x14ac:dyDescent="0.3">
      <c r="A979" s="76" t="s">
        <v>33</v>
      </c>
      <c r="B979" s="71"/>
      <c r="C979" s="77" t="s">
        <v>567</v>
      </c>
      <c r="D979" s="78"/>
      <c r="E979" s="155" t="s">
        <v>517</v>
      </c>
      <c r="F979" s="79"/>
      <c r="G979" s="80" t="s">
        <v>568</v>
      </c>
      <c r="H979" s="20"/>
      <c r="I979" s="20"/>
      <c r="J979" s="20"/>
      <c r="K979" s="20"/>
      <c r="L979" s="20"/>
      <c r="M979" s="20"/>
    </row>
    <row r="980" spans="1:13" ht="15.6" x14ac:dyDescent="0.3">
      <c r="A980" s="20" t="s">
        <v>360</v>
      </c>
      <c r="B980" s="71"/>
      <c r="C980" s="20" t="s">
        <v>361</v>
      </c>
      <c r="E980" s="81">
        <v>3.0000000000000001E-3</v>
      </c>
      <c r="F980" s="16" t="s">
        <v>571</v>
      </c>
      <c r="G980" s="28" t="s">
        <v>807</v>
      </c>
      <c r="H980" s="20"/>
      <c r="I980" s="20"/>
      <c r="J980" s="20"/>
      <c r="K980" s="20"/>
      <c r="L980" s="20"/>
      <c r="M980" s="20"/>
    </row>
    <row r="981" spans="1:13" ht="15.6" x14ac:dyDescent="0.3">
      <c r="A981" s="20" t="s">
        <v>360</v>
      </c>
      <c r="B981" s="71"/>
      <c r="C981" s="20" t="s">
        <v>361</v>
      </c>
      <c r="E981" s="81">
        <v>1E-3</v>
      </c>
      <c r="F981" s="16" t="s">
        <v>571</v>
      </c>
      <c r="G981" s="28" t="s">
        <v>803</v>
      </c>
      <c r="H981" s="20"/>
      <c r="I981" s="20"/>
      <c r="J981" s="20"/>
      <c r="K981" s="20"/>
      <c r="L981" s="20"/>
      <c r="M981" s="20"/>
    </row>
    <row r="982" spans="1:13" ht="15.6" x14ac:dyDescent="0.3">
      <c r="A982" s="20" t="s">
        <v>469</v>
      </c>
      <c r="B982" s="71"/>
      <c r="C982" s="20" t="s">
        <v>470</v>
      </c>
      <c r="E982" s="81">
        <v>2.5000000000000001E-3</v>
      </c>
      <c r="F982" s="16" t="s">
        <v>571</v>
      </c>
      <c r="G982" s="28" t="s">
        <v>791</v>
      </c>
      <c r="H982" s="20"/>
      <c r="I982" s="20"/>
      <c r="J982" s="20"/>
      <c r="K982" s="20"/>
      <c r="L982" s="20"/>
      <c r="M982" s="20"/>
    </row>
    <row r="983" spans="1:13" ht="15.6" x14ac:dyDescent="0.3">
      <c r="B983" s="71"/>
      <c r="E983" s="81"/>
      <c r="F983" s="16"/>
      <c r="G983" s="28"/>
      <c r="H983" s="20"/>
      <c r="I983" s="20"/>
      <c r="J983" s="20"/>
      <c r="K983" s="20"/>
      <c r="L983" s="20"/>
      <c r="M983" s="20"/>
    </row>
    <row r="984" spans="1:13" ht="15.6" x14ac:dyDescent="0.3">
      <c r="A984" s="14" t="s">
        <v>573</v>
      </c>
      <c r="B984" s="71"/>
      <c r="E984" s="81"/>
      <c r="F984" s="16"/>
      <c r="G984" s="28"/>
      <c r="H984" s="20"/>
      <c r="I984" s="20"/>
      <c r="J984" s="20"/>
      <c r="K984" s="20"/>
      <c r="L984" s="20"/>
      <c r="M984" s="20"/>
    </row>
    <row r="985" spans="1:13" ht="15.6" x14ac:dyDescent="0.3">
      <c r="A985" s="71"/>
      <c r="B985" s="71"/>
      <c r="C985" s="71"/>
      <c r="H985" s="20"/>
      <c r="I985" s="20"/>
      <c r="J985" s="20"/>
      <c r="K985" s="20"/>
      <c r="L985" s="20"/>
      <c r="M985" s="20"/>
    </row>
    <row r="986" spans="1:13" ht="15.6" x14ac:dyDescent="0.3">
      <c r="A986" s="75" t="s">
        <v>808</v>
      </c>
      <c r="B986" s="71"/>
      <c r="C986" s="71"/>
      <c r="H986" s="20"/>
      <c r="I986" s="20"/>
      <c r="J986" s="20"/>
      <c r="K986" s="20"/>
      <c r="L986" s="20"/>
      <c r="M986" s="20"/>
    </row>
    <row r="987" spans="1:13" ht="53.4" x14ac:dyDescent="0.3">
      <c r="A987" s="76" t="s">
        <v>33</v>
      </c>
      <c r="B987" s="71"/>
      <c r="C987" s="77" t="s">
        <v>567</v>
      </c>
      <c r="D987" s="78"/>
      <c r="E987" s="155" t="s">
        <v>517</v>
      </c>
      <c r="F987" s="79"/>
      <c r="G987" s="80" t="s">
        <v>568</v>
      </c>
      <c r="H987" s="20"/>
      <c r="I987" s="20"/>
      <c r="J987" s="20"/>
      <c r="K987" s="20"/>
      <c r="L987" s="20"/>
      <c r="M987" s="20"/>
    </row>
    <row r="988" spans="1:13" ht="16.2" x14ac:dyDescent="0.3">
      <c r="A988" s="82" t="s">
        <v>809</v>
      </c>
      <c r="B988" s="71"/>
      <c r="C988" s="20" t="s">
        <v>715</v>
      </c>
      <c r="E988" s="81">
        <v>0.01</v>
      </c>
      <c r="F988" s="16" t="s">
        <v>571</v>
      </c>
      <c r="G988" s="28" t="s">
        <v>810</v>
      </c>
      <c r="H988" s="20"/>
      <c r="I988" s="20"/>
      <c r="J988" s="20"/>
      <c r="K988" s="20"/>
      <c r="L988" s="20"/>
      <c r="M988" s="20"/>
    </row>
    <row r="989" spans="1:13" ht="15.6" x14ac:dyDescent="0.3">
      <c r="A989" s="20" t="s">
        <v>12</v>
      </c>
      <c r="B989" s="71"/>
      <c r="C989" s="20" t="s">
        <v>11</v>
      </c>
      <c r="E989" s="81">
        <v>2.5000000000000001E-3</v>
      </c>
      <c r="F989" s="16" t="s">
        <v>571</v>
      </c>
      <c r="G989" s="28" t="s">
        <v>811</v>
      </c>
      <c r="H989" s="20"/>
      <c r="I989" s="20"/>
      <c r="J989" s="20"/>
      <c r="K989" s="20"/>
      <c r="L989" s="20"/>
      <c r="M989" s="20"/>
    </row>
    <row r="990" spans="1:13" ht="15.6" x14ac:dyDescent="0.3">
      <c r="A990" s="20" t="s">
        <v>537</v>
      </c>
      <c r="B990" s="71"/>
      <c r="C990" s="20" t="s">
        <v>538</v>
      </c>
      <c r="E990" s="81">
        <v>1E-3</v>
      </c>
      <c r="F990" s="16" t="s">
        <v>571</v>
      </c>
      <c r="G990" s="28" t="s">
        <v>803</v>
      </c>
      <c r="H990" s="20"/>
      <c r="I990" s="20"/>
      <c r="J990" s="20"/>
      <c r="K990" s="20"/>
      <c r="L990" s="20"/>
      <c r="M990" s="20"/>
    </row>
    <row r="991" spans="1:13" ht="15.6" x14ac:dyDescent="0.3">
      <c r="A991" s="20" t="s">
        <v>812</v>
      </c>
      <c r="B991" s="71"/>
      <c r="C991" s="20" t="s">
        <v>186</v>
      </c>
      <c r="E991" s="81">
        <v>1E-3</v>
      </c>
      <c r="F991" s="16" t="s">
        <v>571</v>
      </c>
      <c r="G991" s="28" t="s">
        <v>803</v>
      </c>
      <c r="H991" s="20"/>
      <c r="I991" s="20"/>
      <c r="J991" s="20"/>
      <c r="K991" s="20"/>
      <c r="L991" s="20"/>
      <c r="M991" s="20"/>
    </row>
    <row r="992" spans="1:13" ht="15.6" x14ac:dyDescent="0.3">
      <c r="A992" s="20" t="s">
        <v>175</v>
      </c>
      <c r="B992" s="71"/>
      <c r="C992" s="20" t="s">
        <v>176</v>
      </c>
      <c r="E992" s="81">
        <v>1E-3</v>
      </c>
      <c r="F992" s="16" t="s">
        <v>571</v>
      </c>
      <c r="G992" s="28" t="s">
        <v>803</v>
      </c>
      <c r="H992" s="20"/>
      <c r="I992" s="20"/>
      <c r="J992" s="20"/>
      <c r="K992" s="20"/>
      <c r="L992" s="20"/>
      <c r="M992" s="20"/>
    </row>
    <row r="993" spans="1:26" ht="15.6" x14ac:dyDescent="0.3">
      <c r="A993" s="20" t="s">
        <v>179</v>
      </c>
      <c r="B993" s="71"/>
      <c r="C993" s="20" t="s">
        <v>180</v>
      </c>
      <c r="E993" s="81">
        <v>1E-3</v>
      </c>
      <c r="F993" s="16" t="s">
        <v>571</v>
      </c>
      <c r="G993" s="28" t="s">
        <v>803</v>
      </c>
      <c r="H993" s="20"/>
      <c r="I993" s="20"/>
      <c r="J993" s="20"/>
      <c r="K993" s="20"/>
      <c r="L993" s="20"/>
      <c r="M993" s="20"/>
    </row>
    <row r="994" spans="1:26" ht="15.6" x14ac:dyDescent="0.3">
      <c r="A994" s="71"/>
      <c r="B994" s="71"/>
      <c r="C994" s="71"/>
      <c r="H994" s="20"/>
      <c r="I994" s="20"/>
      <c r="J994" s="20"/>
      <c r="K994" s="20"/>
      <c r="L994" s="20"/>
      <c r="M994" s="20"/>
    </row>
    <row r="995" spans="1:26" ht="15.6" x14ac:dyDescent="0.3">
      <c r="A995" s="82" t="s">
        <v>813</v>
      </c>
      <c r="B995" s="71"/>
      <c r="E995" s="81"/>
      <c r="F995" s="16"/>
      <c r="G995" s="28"/>
      <c r="H995" s="20"/>
      <c r="I995" s="20"/>
      <c r="J995" s="20"/>
      <c r="K995" s="20"/>
      <c r="L995" s="20"/>
      <c r="M995" s="20"/>
    </row>
    <row r="996" spans="1:26" ht="15.6" x14ac:dyDescent="0.3">
      <c r="A996" s="14" t="s">
        <v>573</v>
      </c>
      <c r="B996" s="71"/>
      <c r="C996" s="71"/>
      <c r="H996" s="20"/>
      <c r="I996" s="20"/>
      <c r="J996" s="20"/>
      <c r="K996" s="20"/>
      <c r="L996" s="20"/>
      <c r="M996" s="20"/>
    </row>
    <row r="997" spans="1:26" ht="15.6" x14ac:dyDescent="0.3">
      <c r="A997" s="75" t="s">
        <v>814</v>
      </c>
      <c r="B997" s="71"/>
      <c r="C997" s="71"/>
      <c r="H997" s="20"/>
      <c r="I997" s="20"/>
      <c r="J997" s="20"/>
      <c r="K997" s="20"/>
      <c r="L997" s="20"/>
      <c r="M997" s="20"/>
    </row>
    <row r="998" spans="1:26" ht="15.6" x14ac:dyDescent="0.3">
      <c r="A998" s="73" t="s">
        <v>815</v>
      </c>
      <c r="B998" s="71"/>
      <c r="C998" s="71"/>
      <c r="H998" s="20"/>
      <c r="I998" s="20"/>
      <c r="J998" s="20"/>
      <c r="K998" s="20"/>
      <c r="L998" s="20"/>
      <c r="M998" s="20"/>
    </row>
    <row r="999" spans="1:26" ht="53.4" x14ac:dyDescent="0.3">
      <c r="A999" s="76" t="s">
        <v>33</v>
      </c>
      <c r="B999" s="71"/>
      <c r="C999" s="77" t="s">
        <v>567</v>
      </c>
      <c r="D999" s="78"/>
      <c r="E999" s="155" t="s">
        <v>517</v>
      </c>
      <c r="F999" s="79"/>
      <c r="G999" s="80" t="s">
        <v>568</v>
      </c>
      <c r="H999" s="20"/>
      <c r="I999" s="20"/>
      <c r="J999" s="20"/>
      <c r="K999" s="20"/>
      <c r="L999" s="20"/>
      <c r="M999" s="20"/>
    </row>
    <row r="1000" spans="1:26" ht="15.6" x14ac:dyDescent="0.3">
      <c r="A1000" s="20" t="s">
        <v>461</v>
      </c>
      <c r="B1000" s="71"/>
      <c r="C1000" s="20" t="s">
        <v>526</v>
      </c>
      <c r="E1000" s="81">
        <v>2.5000000000000001E-3</v>
      </c>
      <c r="F1000" s="16" t="s">
        <v>571</v>
      </c>
      <c r="G1000" s="82" t="s">
        <v>816</v>
      </c>
      <c r="H1000" s="20"/>
      <c r="I1000" s="20"/>
      <c r="J1000" s="20"/>
      <c r="K1000" s="20"/>
      <c r="L1000" s="20"/>
      <c r="M1000" s="20"/>
    </row>
    <row r="1001" spans="1:26" ht="15.6" x14ac:dyDescent="0.3">
      <c r="A1001" s="20" t="s">
        <v>624</v>
      </c>
      <c r="B1001" s="71"/>
      <c r="C1001" s="20" t="s">
        <v>625</v>
      </c>
      <c r="E1001" s="81">
        <v>2E-3</v>
      </c>
      <c r="F1001" s="16" t="s">
        <v>571</v>
      </c>
      <c r="G1001" s="82" t="s">
        <v>817</v>
      </c>
      <c r="H1001" s="20"/>
      <c r="I1001" s="20"/>
      <c r="J1001" s="20"/>
      <c r="K1001" s="20"/>
      <c r="L1001" s="20"/>
      <c r="M1001" s="20"/>
    </row>
    <row r="1002" spans="1:26" ht="15.6" x14ac:dyDescent="0.3">
      <c r="A1002" s="14" t="s">
        <v>573</v>
      </c>
      <c r="B1002" s="71"/>
      <c r="C1002" s="71"/>
      <c r="H1002" s="20"/>
      <c r="I1002" s="20"/>
      <c r="J1002" s="20"/>
      <c r="K1002" s="20"/>
      <c r="L1002" s="20"/>
      <c r="M1002" s="20"/>
    </row>
    <row r="1003" spans="1:26" ht="15.6" x14ac:dyDescent="0.3">
      <c r="A1003" s="75" t="s">
        <v>818</v>
      </c>
      <c r="B1003" s="71"/>
      <c r="C1003" s="71"/>
      <c r="H1003" s="20"/>
      <c r="I1003" s="20"/>
      <c r="J1003" s="20"/>
      <c r="K1003" s="20"/>
      <c r="L1003" s="20"/>
      <c r="M1003" s="20"/>
    </row>
    <row r="1004" spans="1:26" ht="53.4" x14ac:dyDescent="0.3">
      <c r="A1004" s="76" t="s">
        <v>33</v>
      </c>
      <c r="B1004" s="71"/>
      <c r="C1004" s="77" t="s">
        <v>567</v>
      </c>
      <c r="D1004" s="77"/>
      <c r="E1004" s="78" t="s">
        <v>517</v>
      </c>
      <c r="F1004" s="80"/>
      <c r="G1004" s="79"/>
      <c r="H1004" s="80" t="s">
        <v>568</v>
      </c>
      <c r="I1004" s="20"/>
      <c r="J1004" s="20"/>
      <c r="K1004" s="20"/>
      <c r="L1004" s="20"/>
      <c r="M1004" s="20"/>
      <c r="Y1004" s="20"/>
      <c r="Z1004" s="74"/>
    </row>
    <row r="1005" spans="1:26" x14ac:dyDescent="0.25">
      <c r="A1005" s="20" t="s">
        <v>704</v>
      </c>
      <c r="C1005" s="20" t="s">
        <v>703</v>
      </c>
      <c r="E1005" s="81">
        <v>0.01</v>
      </c>
      <c r="F1005" s="16" t="s">
        <v>571</v>
      </c>
      <c r="H1005" s="20" t="s">
        <v>819</v>
      </c>
      <c r="I1005" s="20"/>
      <c r="J1005" s="20"/>
      <c r="K1005" s="20"/>
      <c r="L1005" s="20"/>
      <c r="M1005" s="20"/>
      <c r="Y1005" s="20"/>
      <c r="Z1005" s="74"/>
    </row>
    <row r="1006" spans="1:26" x14ac:dyDescent="0.25">
      <c r="A1006" s="20" t="s">
        <v>704</v>
      </c>
      <c r="C1006" s="20" t="s">
        <v>703</v>
      </c>
      <c r="E1006" s="81">
        <v>1.0999999999999999E-2</v>
      </c>
      <c r="F1006" s="16" t="s">
        <v>571</v>
      </c>
      <c r="H1006" s="20" t="s">
        <v>699</v>
      </c>
      <c r="I1006" s="20"/>
      <c r="J1006" s="20"/>
      <c r="K1006" s="20"/>
      <c r="L1006" s="20"/>
      <c r="M1006" s="20"/>
      <c r="Y1006" s="20"/>
      <c r="Z1006" s="74"/>
    </row>
    <row r="1007" spans="1:26" x14ac:dyDescent="0.25">
      <c r="E1007" s="81"/>
      <c r="F1007" s="16"/>
      <c r="H1007" s="20"/>
      <c r="I1007" s="20"/>
      <c r="J1007" s="20"/>
      <c r="K1007" s="20"/>
      <c r="L1007" s="20"/>
      <c r="M1007" s="20"/>
      <c r="Y1007" s="20"/>
      <c r="Z1007" s="74"/>
    </row>
    <row r="1008" spans="1:26" x14ac:dyDescent="0.25">
      <c r="A1008" s="20" t="s">
        <v>705</v>
      </c>
      <c r="E1008" s="81"/>
      <c r="F1008" s="16"/>
      <c r="H1008" s="20"/>
      <c r="I1008" s="20"/>
      <c r="J1008" s="20"/>
      <c r="K1008" s="20"/>
      <c r="L1008" s="20"/>
      <c r="M1008" s="20"/>
      <c r="Y1008" s="20"/>
      <c r="Z1008" s="74"/>
    </row>
    <row r="1009" spans="1:26" ht="15.6" x14ac:dyDescent="0.3">
      <c r="A1009" s="14" t="s">
        <v>573</v>
      </c>
      <c r="B1009" s="71"/>
      <c r="C1009" s="71"/>
      <c r="D1009" s="71"/>
      <c r="H1009" s="20"/>
      <c r="I1009" s="20"/>
      <c r="J1009" s="20"/>
      <c r="K1009" s="20"/>
      <c r="L1009" s="20"/>
      <c r="M1009" s="20"/>
      <c r="Y1009" s="20"/>
      <c r="Z1009" s="74"/>
    </row>
    <row r="1010" spans="1:26" ht="15.6" x14ac:dyDescent="0.3">
      <c r="A1010" s="14" t="s">
        <v>574</v>
      </c>
      <c r="B1010" s="71"/>
      <c r="C1010" s="71"/>
      <c r="D1010" s="71"/>
      <c r="H1010" s="20"/>
      <c r="I1010" s="20"/>
      <c r="J1010" s="20"/>
      <c r="K1010" s="20"/>
      <c r="L1010" s="20"/>
      <c r="M1010" s="20"/>
      <c r="Y1010" s="20"/>
      <c r="Z1010" s="74"/>
    </row>
    <row r="1011" spans="1:26" ht="15.6" x14ac:dyDescent="0.3">
      <c r="A1011" s="71"/>
      <c r="B1011" s="71"/>
      <c r="C1011" s="71"/>
      <c r="D1011" s="71"/>
      <c r="H1011" s="20"/>
      <c r="I1011" s="20"/>
      <c r="J1011" s="20"/>
      <c r="K1011" s="20"/>
      <c r="L1011" s="20"/>
      <c r="M1011" s="20"/>
      <c r="Y1011" s="20"/>
      <c r="Z1011" s="74"/>
    </row>
    <row r="1012" spans="1:26" ht="15.6" x14ac:dyDescent="0.3">
      <c r="A1012" s="75" t="s">
        <v>820</v>
      </c>
      <c r="B1012" s="71"/>
      <c r="C1012" s="71"/>
      <c r="D1012" s="71"/>
      <c r="H1012" s="20"/>
      <c r="I1012" s="20"/>
      <c r="J1012" s="20"/>
      <c r="K1012" s="20"/>
      <c r="L1012" s="20"/>
      <c r="M1012" s="20"/>
      <c r="Y1012" s="20"/>
      <c r="Z1012" s="74"/>
    </row>
    <row r="1013" spans="1:26" ht="53.4" x14ac:dyDescent="0.3">
      <c r="A1013" s="76" t="s">
        <v>33</v>
      </c>
      <c r="B1013" s="71"/>
      <c r="C1013" s="77" t="s">
        <v>567</v>
      </c>
      <c r="D1013" s="77"/>
      <c r="E1013" s="78" t="s">
        <v>517</v>
      </c>
      <c r="F1013" s="80"/>
      <c r="G1013" s="79"/>
      <c r="H1013" s="80" t="s">
        <v>568</v>
      </c>
      <c r="I1013" s="20"/>
      <c r="J1013" s="20"/>
      <c r="K1013" s="20"/>
      <c r="L1013" s="20"/>
      <c r="M1013" s="20"/>
      <c r="Y1013" s="20"/>
      <c r="Z1013" s="74"/>
    </row>
    <row r="1014" spans="1:26" x14ac:dyDescent="0.25">
      <c r="A1014" s="20" t="s">
        <v>360</v>
      </c>
      <c r="C1014" s="20" t="s">
        <v>361</v>
      </c>
      <c r="E1014" s="81">
        <v>0</v>
      </c>
      <c r="F1014" s="28" t="s">
        <v>821</v>
      </c>
      <c r="H1014" s="20" t="s">
        <v>699</v>
      </c>
      <c r="I1014" s="20"/>
      <c r="J1014" s="20"/>
      <c r="K1014" s="20"/>
      <c r="L1014" s="20"/>
      <c r="M1014" s="20"/>
      <c r="Y1014" s="20"/>
      <c r="Z1014" s="74"/>
    </row>
    <row r="1015" spans="1:26" x14ac:dyDescent="0.25">
      <c r="A1015" s="20" t="s">
        <v>63</v>
      </c>
      <c r="C1015" s="20" t="s">
        <v>64</v>
      </c>
      <c r="E1015" s="81">
        <v>2.5000000000000001E-3</v>
      </c>
      <c r="F1015" s="16" t="s">
        <v>571</v>
      </c>
      <c r="H1015" s="82" t="s">
        <v>822</v>
      </c>
      <c r="I1015" s="20"/>
      <c r="J1015" s="20"/>
      <c r="K1015" s="20"/>
      <c r="L1015" s="20"/>
      <c r="M1015" s="20"/>
      <c r="Y1015" s="20"/>
      <c r="Z1015" s="74"/>
    </row>
    <row r="1016" spans="1:26" x14ac:dyDescent="0.25">
      <c r="A1016" s="20" t="s">
        <v>81</v>
      </c>
      <c r="C1016" s="20" t="s">
        <v>82</v>
      </c>
      <c r="E1016" s="81">
        <v>2.5000000000000001E-3</v>
      </c>
      <c r="F1016" s="16" t="s">
        <v>571</v>
      </c>
      <c r="H1016" s="82" t="s">
        <v>822</v>
      </c>
      <c r="I1016" s="20"/>
      <c r="J1016" s="20"/>
      <c r="K1016" s="20"/>
      <c r="L1016" s="20"/>
      <c r="M1016" s="20"/>
      <c r="Y1016" s="20"/>
      <c r="Z1016" s="74"/>
    </row>
    <row r="1017" spans="1:26" x14ac:dyDescent="0.25">
      <c r="A1017" s="20" t="s">
        <v>91</v>
      </c>
      <c r="C1017" s="20" t="s">
        <v>92</v>
      </c>
      <c r="E1017" s="81">
        <v>2.5000000000000001E-3</v>
      </c>
      <c r="F1017" s="16" t="s">
        <v>571</v>
      </c>
      <c r="H1017" s="82" t="s">
        <v>822</v>
      </c>
      <c r="I1017" s="20"/>
      <c r="J1017" s="20"/>
      <c r="K1017" s="20"/>
      <c r="L1017" s="20"/>
      <c r="M1017" s="20"/>
      <c r="Y1017" s="20"/>
      <c r="Z1017" s="74"/>
    </row>
    <row r="1018" spans="1:26" x14ac:dyDescent="0.25">
      <c r="A1018" s="20" t="s">
        <v>105</v>
      </c>
      <c r="C1018" s="20" t="s">
        <v>106</v>
      </c>
      <c r="E1018" s="81">
        <v>2.5000000000000001E-3</v>
      </c>
      <c r="F1018" s="16" t="s">
        <v>571</v>
      </c>
      <c r="H1018" s="28" t="s">
        <v>823</v>
      </c>
      <c r="I1018" s="20"/>
      <c r="J1018" s="20"/>
      <c r="K1018" s="20"/>
      <c r="L1018" s="20"/>
      <c r="M1018" s="20"/>
      <c r="Y1018" s="20"/>
      <c r="Z1018" s="74"/>
    </row>
    <row r="1019" spans="1:26" x14ac:dyDescent="0.25">
      <c r="A1019" s="20" t="s">
        <v>149</v>
      </c>
      <c r="C1019" s="20" t="s">
        <v>824</v>
      </c>
      <c r="E1019" s="81">
        <v>5.0000000000000001E-4</v>
      </c>
      <c r="F1019" s="16" t="s">
        <v>571</v>
      </c>
      <c r="H1019" s="28" t="s">
        <v>825</v>
      </c>
      <c r="I1019" s="20"/>
      <c r="J1019" s="20"/>
      <c r="K1019" s="20"/>
      <c r="L1019" s="20"/>
      <c r="M1019" s="20"/>
      <c r="Y1019" s="20"/>
      <c r="Z1019" s="74"/>
    </row>
    <row r="1020" spans="1:26" x14ac:dyDescent="0.25">
      <c r="A1020" s="20" t="s">
        <v>608</v>
      </c>
      <c r="C1020" s="20" t="s">
        <v>532</v>
      </c>
      <c r="E1020" s="81">
        <v>5.0000000000000001E-4</v>
      </c>
      <c r="F1020" s="16" t="s">
        <v>571</v>
      </c>
      <c r="H1020" s="28" t="s">
        <v>825</v>
      </c>
      <c r="I1020" s="20"/>
      <c r="J1020" s="20"/>
      <c r="K1020" s="20"/>
      <c r="L1020" s="20"/>
      <c r="M1020" s="20"/>
      <c r="Y1020" s="20"/>
      <c r="Z1020" s="74"/>
    </row>
    <row r="1021" spans="1:26" x14ac:dyDescent="0.25">
      <c r="E1021" s="81"/>
      <c r="F1021" s="16"/>
      <c r="H1021" s="20"/>
      <c r="I1021" s="20"/>
      <c r="J1021" s="20"/>
      <c r="K1021" s="20"/>
      <c r="L1021" s="20"/>
      <c r="M1021" s="20"/>
      <c r="Y1021" s="20"/>
      <c r="Z1021" s="74"/>
    </row>
    <row r="1022" spans="1:26" x14ac:dyDescent="0.25">
      <c r="A1022" s="20" t="s">
        <v>826</v>
      </c>
      <c r="E1022" s="81"/>
      <c r="F1022" s="16"/>
      <c r="H1022" s="20"/>
      <c r="I1022" s="20"/>
      <c r="J1022" s="20"/>
      <c r="K1022" s="20"/>
      <c r="L1022" s="20"/>
      <c r="M1022" s="20"/>
      <c r="Y1022" s="20"/>
      <c r="Z1022" s="74"/>
    </row>
    <row r="1023" spans="1:26" x14ac:dyDescent="0.25">
      <c r="A1023" s="14" t="s">
        <v>573</v>
      </c>
      <c r="H1023" s="20"/>
      <c r="I1023" s="20"/>
      <c r="J1023" s="20"/>
      <c r="K1023" s="20"/>
      <c r="L1023" s="20"/>
      <c r="M1023" s="20"/>
      <c r="Y1023" s="20"/>
      <c r="Z1023" s="74"/>
    </row>
    <row r="1024" spans="1:26" x14ac:dyDescent="0.25">
      <c r="A1024" s="14" t="s">
        <v>574</v>
      </c>
      <c r="H1024" s="20"/>
      <c r="I1024" s="20"/>
      <c r="J1024" s="20"/>
      <c r="K1024" s="20"/>
      <c r="L1024" s="20"/>
      <c r="M1024" s="20"/>
      <c r="Y1024" s="20"/>
      <c r="Z1024" s="74"/>
    </row>
    <row r="1025" spans="1:26" x14ac:dyDescent="0.25">
      <c r="H1025" s="20"/>
      <c r="I1025" s="20"/>
      <c r="J1025" s="20"/>
      <c r="K1025" s="20"/>
      <c r="L1025" s="20"/>
      <c r="M1025" s="20"/>
      <c r="Y1025" s="20"/>
      <c r="Z1025" s="74"/>
    </row>
    <row r="1026" spans="1:26" ht="15.6" x14ac:dyDescent="0.3">
      <c r="A1026" s="75" t="s">
        <v>827</v>
      </c>
      <c r="B1026" s="71"/>
      <c r="C1026" s="71"/>
      <c r="D1026" s="71"/>
      <c r="H1026" s="20"/>
      <c r="I1026" s="20"/>
      <c r="J1026" s="20"/>
      <c r="K1026" s="20"/>
      <c r="L1026" s="20"/>
      <c r="M1026" s="20"/>
      <c r="Y1026" s="20"/>
      <c r="Z1026" s="74"/>
    </row>
    <row r="1027" spans="1:26" ht="53.4" x14ac:dyDescent="0.3">
      <c r="A1027" s="76" t="s">
        <v>33</v>
      </c>
      <c r="B1027" s="71"/>
      <c r="C1027" s="77" t="s">
        <v>567</v>
      </c>
      <c r="D1027" s="77"/>
      <c r="E1027" s="78" t="s">
        <v>517</v>
      </c>
      <c r="F1027" s="80"/>
      <c r="G1027" s="79"/>
      <c r="H1027" s="80" t="s">
        <v>568</v>
      </c>
      <c r="I1027" s="20"/>
      <c r="J1027" s="20"/>
      <c r="K1027" s="20"/>
      <c r="L1027" s="20"/>
      <c r="M1027" s="20"/>
      <c r="Y1027" s="20"/>
      <c r="Z1027" s="74"/>
    </row>
    <row r="1028" spans="1:26" x14ac:dyDescent="0.25">
      <c r="A1028" s="28" t="s">
        <v>121</v>
      </c>
      <c r="B1028" s="28"/>
      <c r="C1028" s="28" t="s">
        <v>122</v>
      </c>
      <c r="D1028" s="28"/>
      <c r="E1028" s="156">
        <v>3.0000000000000001E-3</v>
      </c>
      <c r="F1028" s="16" t="s">
        <v>572</v>
      </c>
      <c r="G1028" s="28"/>
      <c r="H1028" s="28" t="s">
        <v>823</v>
      </c>
      <c r="I1028" s="28"/>
      <c r="J1028" s="28"/>
      <c r="K1028" s="28"/>
      <c r="L1028" s="28"/>
      <c r="M1028" s="28"/>
      <c r="N1028" s="28"/>
      <c r="O1028" s="28"/>
      <c r="P1028" s="28"/>
      <c r="Q1028" s="28"/>
      <c r="R1028" s="28"/>
      <c r="S1028" s="28"/>
      <c r="Y1028" s="20"/>
      <c r="Z1028" s="74"/>
    </row>
    <row r="1029" spans="1:26" x14ac:dyDescent="0.25">
      <c r="A1029" s="28" t="s">
        <v>123</v>
      </c>
      <c r="B1029" s="28"/>
      <c r="C1029" s="28" t="s">
        <v>124</v>
      </c>
      <c r="D1029" s="28"/>
      <c r="E1029" s="156">
        <v>3.0000000000000001E-3</v>
      </c>
      <c r="F1029" s="16" t="s">
        <v>572</v>
      </c>
      <c r="G1029" s="28"/>
      <c r="H1029" s="28" t="s">
        <v>823</v>
      </c>
      <c r="I1029" s="28"/>
      <c r="J1029" s="28"/>
      <c r="K1029" s="28"/>
      <c r="L1029" s="28"/>
      <c r="M1029" s="28"/>
      <c r="N1029" s="28"/>
      <c r="O1029" s="28"/>
      <c r="P1029" s="28"/>
      <c r="Q1029" s="28"/>
      <c r="R1029" s="28"/>
      <c r="S1029" s="28"/>
      <c r="Y1029" s="20"/>
      <c r="Z1029" s="74"/>
    </row>
    <row r="1030" spans="1:26" x14ac:dyDescent="0.25">
      <c r="A1030" s="28" t="s">
        <v>93</v>
      </c>
      <c r="B1030" s="28"/>
      <c r="C1030" s="28" t="s">
        <v>828</v>
      </c>
      <c r="D1030" s="28"/>
      <c r="E1030" s="156">
        <v>2.5000000000000001E-3</v>
      </c>
      <c r="F1030" s="16" t="s">
        <v>571</v>
      </c>
      <c r="G1030" s="28"/>
      <c r="H1030" s="82" t="s">
        <v>829</v>
      </c>
      <c r="I1030" s="28"/>
      <c r="J1030" s="28"/>
      <c r="K1030" s="28"/>
      <c r="L1030" s="28"/>
      <c r="M1030" s="28"/>
      <c r="N1030" s="28"/>
      <c r="O1030" s="28"/>
      <c r="P1030" s="28"/>
      <c r="Q1030" s="28"/>
      <c r="R1030" s="28"/>
      <c r="S1030" s="28"/>
      <c r="Y1030" s="20"/>
      <c r="Z1030" s="74"/>
    </row>
    <row r="1031" spans="1:26" x14ac:dyDescent="0.25">
      <c r="A1031" s="28" t="s">
        <v>151</v>
      </c>
      <c r="B1031" s="28"/>
      <c r="C1031" s="28" t="s">
        <v>152</v>
      </c>
      <c r="D1031" s="28"/>
      <c r="E1031" s="156">
        <v>1E-3</v>
      </c>
      <c r="F1031" s="16" t="s">
        <v>571</v>
      </c>
      <c r="G1031" s="28"/>
      <c r="H1031" s="28" t="s">
        <v>794</v>
      </c>
      <c r="I1031" s="28"/>
      <c r="J1031" s="28"/>
      <c r="K1031" s="28"/>
      <c r="L1031" s="28"/>
      <c r="M1031" s="28"/>
      <c r="N1031" s="28"/>
      <c r="O1031" s="28"/>
      <c r="P1031" s="28"/>
      <c r="Q1031" s="28"/>
      <c r="R1031" s="28"/>
      <c r="S1031" s="28"/>
      <c r="Y1031" s="20"/>
      <c r="Z1031" s="74"/>
    </row>
    <row r="1032" spans="1:26" x14ac:dyDescent="0.25">
      <c r="A1032" s="28" t="s">
        <v>153</v>
      </c>
      <c r="B1032" s="28"/>
      <c r="C1032" s="28" t="s">
        <v>154</v>
      </c>
      <c r="D1032" s="28"/>
      <c r="E1032" s="156">
        <v>1E-3</v>
      </c>
      <c r="F1032" s="16" t="s">
        <v>571</v>
      </c>
      <c r="G1032" s="28"/>
      <c r="H1032" s="28" t="s">
        <v>794</v>
      </c>
      <c r="I1032" s="28"/>
      <c r="J1032" s="28"/>
      <c r="K1032" s="28"/>
      <c r="L1032" s="28"/>
      <c r="M1032" s="28"/>
      <c r="N1032" s="28"/>
      <c r="O1032" s="28"/>
      <c r="P1032" s="28"/>
      <c r="Q1032" s="28"/>
      <c r="R1032" s="28"/>
      <c r="S1032" s="28"/>
      <c r="Y1032" s="20"/>
      <c r="Z1032" s="74"/>
    </row>
    <row r="1033" spans="1:26" x14ac:dyDescent="0.25">
      <c r="A1033" s="28" t="s">
        <v>358</v>
      </c>
      <c r="B1033" s="28"/>
      <c r="C1033" s="28" t="s">
        <v>359</v>
      </c>
      <c r="D1033" s="28"/>
      <c r="E1033" s="156">
        <v>1E-3</v>
      </c>
      <c r="F1033" s="16" t="s">
        <v>571</v>
      </c>
      <c r="G1033" s="28"/>
      <c r="H1033" s="28" t="s">
        <v>794</v>
      </c>
      <c r="I1033" s="28"/>
      <c r="J1033" s="28"/>
      <c r="K1033" s="28"/>
      <c r="L1033" s="28"/>
      <c r="M1033" s="28"/>
      <c r="N1033" s="28"/>
      <c r="O1033" s="28"/>
      <c r="P1033" s="28"/>
      <c r="Q1033" s="28"/>
      <c r="R1033" s="28"/>
      <c r="S1033" s="28"/>
      <c r="Y1033" s="20"/>
      <c r="Z1033" s="74"/>
    </row>
    <row r="1034" spans="1:26" x14ac:dyDescent="0.25">
      <c r="A1034" s="28" t="s">
        <v>358</v>
      </c>
      <c r="B1034" s="28"/>
      <c r="C1034" s="28" t="s">
        <v>359</v>
      </c>
      <c r="D1034" s="28"/>
      <c r="E1034" s="156">
        <v>2.5000000000000001E-3</v>
      </c>
      <c r="F1034" s="16" t="s">
        <v>571</v>
      </c>
      <c r="G1034" s="28"/>
      <c r="H1034" s="28" t="s">
        <v>830</v>
      </c>
      <c r="I1034" s="28"/>
      <c r="J1034" s="28"/>
      <c r="K1034" s="28"/>
      <c r="L1034" s="28"/>
      <c r="M1034" s="28"/>
      <c r="N1034" s="28"/>
      <c r="O1034" s="28"/>
      <c r="P1034" s="28"/>
      <c r="Q1034" s="28"/>
      <c r="R1034" s="28"/>
      <c r="S1034" s="28"/>
      <c r="Y1034" s="20"/>
      <c r="Z1034" s="74"/>
    </row>
    <row r="1035" spans="1:26" x14ac:dyDescent="0.25">
      <c r="A1035" s="28" t="s">
        <v>453</v>
      </c>
      <c r="B1035" s="28"/>
      <c r="C1035" s="28" t="s">
        <v>454</v>
      </c>
      <c r="D1035" s="28"/>
      <c r="E1035" s="156">
        <v>2.5000000000000001E-3</v>
      </c>
      <c r="F1035" s="16" t="s">
        <v>571</v>
      </c>
      <c r="G1035" s="28"/>
      <c r="H1035" s="28" t="s">
        <v>830</v>
      </c>
      <c r="I1035" s="28"/>
      <c r="J1035" s="28"/>
      <c r="K1035" s="28"/>
      <c r="L1035" s="28"/>
      <c r="M1035" s="28"/>
      <c r="N1035" s="28"/>
      <c r="O1035" s="28"/>
      <c r="P1035" s="28"/>
      <c r="Q1035" s="28"/>
      <c r="R1035" s="28"/>
      <c r="S1035" s="28"/>
      <c r="Y1035" s="20"/>
      <c r="Z1035" s="74"/>
    </row>
    <row r="1036" spans="1:26" x14ac:dyDescent="0.25">
      <c r="A1036" s="28" t="s">
        <v>608</v>
      </c>
      <c r="B1036" s="28"/>
      <c r="C1036" s="28" t="s">
        <v>532</v>
      </c>
      <c r="D1036" s="28"/>
      <c r="E1036" s="156">
        <v>2.5000000000000001E-3</v>
      </c>
      <c r="F1036" s="16" t="s">
        <v>571</v>
      </c>
      <c r="G1036" s="28"/>
      <c r="H1036" s="82" t="s">
        <v>829</v>
      </c>
      <c r="I1036" s="28"/>
      <c r="J1036" s="28"/>
      <c r="K1036" s="28"/>
      <c r="L1036" s="28"/>
      <c r="M1036" s="28"/>
      <c r="N1036" s="28"/>
      <c r="O1036" s="28"/>
      <c r="P1036" s="28"/>
      <c r="Q1036" s="28"/>
      <c r="R1036" s="28"/>
      <c r="S1036" s="28"/>
      <c r="Y1036" s="20"/>
      <c r="Z1036" s="74"/>
    </row>
    <row r="1037" spans="1:26" x14ac:dyDescent="0.25">
      <c r="A1037" s="28"/>
      <c r="B1037" s="28"/>
      <c r="C1037" s="28"/>
      <c r="D1037" s="28"/>
      <c r="E1037" s="156"/>
      <c r="F1037" s="28"/>
      <c r="G1037" s="28"/>
      <c r="H1037" s="28"/>
      <c r="I1037" s="28"/>
      <c r="J1037" s="28"/>
      <c r="K1037" s="28"/>
      <c r="L1037" s="28"/>
      <c r="M1037" s="28"/>
      <c r="N1037" s="28"/>
      <c r="O1037" s="28"/>
      <c r="P1037" s="28"/>
      <c r="Q1037" s="28"/>
      <c r="R1037" s="28"/>
      <c r="S1037" s="28"/>
      <c r="Y1037" s="20"/>
      <c r="Z1037" s="74"/>
    </row>
    <row r="1038" spans="1:26" x14ac:dyDescent="0.25">
      <c r="A1038" s="14" t="s">
        <v>573</v>
      </c>
      <c r="B1038" s="28"/>
      <c r="C1038" s="28"/>
      <c r="D1038" s="28"/>
      <c r="E1038" s="156"/>
      <c r="F1038" s="28"/>
      <c r="G1038" s="28"/>
      <c r="H1038" s="28"/>
      <c r="I1038" s="28"/>
      <c r="J1038" s="28"/>
      <c r="K1038" s="28"/>
      <c r="L1038" s="28"/>
      <c r="M1038" s="28"/>
      <c r="N1038" s="28"/>
      <c r="O1038" s="28"/>
      <c r="P1038" s="28"/>
      <c r="Q1038" s="28"/>
      <c r="R1038" s="28"/>
      <c r="S1038" s="28"/>
      <c r="Y1038" s="20"/>
      <c r="Z1038" s="74"/>
    </row>
    <row r="1039" spans="1:26" x14ac:dyDescent="0.25">
      <c r="A1039" s="14" t="s">
        <v>574</v>
      </c>
      <c r="B1039" s="28"/>
      <c r="C1039" s="28"/>
      <c r="D1039" s="28"/>
      <c r="E1039" s="156"/>
      <c r="F1039" s="28"/>
      <c r="G1039" s="28"/>
      <c r="H1039" s="28"/>
      <c r="I1039" s="28"/>
      <c r="J1039" s="28"/>
      <c r="K1039" s="28"/>
      <c r="L1039" s="28"/>
      <c r="M1039" s="28"/>
      <c r="N1039" s="28"/>
      <c r="O1039" s="28"/>
      <c r="P1039" s="28"/>
      <c r="Q1039" s="28"/>
      <c r="R1039" s="28"/>
      <c r="S1039" s="28"/>
      <c r="Y1039" s="20"/>
      <c r="Z1039" s="74"/>
    </row>
    <row r="1040" spans="1:26" ht="15.6" x14ac:dyDescent="0.3">
      <c r="A1040" s="75" t="s">
        <v>831</v>
      </c>
      <c r="B1040" s="71"/>
      <c r="C1040" s="71"/>
      <c r="D1040" s="71"/>
      <c r="H1040" s="20"/>
      <c r="I1040" s="20"/>
      <c r="J1040" s="20"/>
      <c r="K1040" s="20"/>
      <c r="L1040" s="20"/>
      <c r="M1040" s="20"/>
      <c r="Y1040" s="20"/>
      <c r="Z1040" s="74"/>
    </row>
    <row r="1041" spans="1:26" ht="15.6" x14ac:dyDescent="0.3">
      <c r="A1041" s="20" t="s">
        <v>832</v>
      </c>
      <c r="B1041" s="71"/>
      <c r="C1041" s="71"/>
      <c r="D1041" s="71"/>
      <c r="H1041" s="20"/>
      <c r="I1041" s="20"/>
      <c r="J1041" s="20"/>
      <c r="K1041" s="20"/>
      <c r="L1041" s="20"/>
      <c r="M1041" s="20"/>
      <c r="Y1041" s="20"/>
      <c r="Z1041" s="74"/>
    </row>
    <row r="1042" spans="1:26" ht="15.6" x14ac:dyDescent="0.3">
      <c r="A1042" s="82" t="s">
        <v>833</v>
      </c>
      <c r="B1042" s="71"/>
      <c r="C1042" s="71"/>
      <c r="D1042" s="71"/>
      <c r="H1042" s="20"/>
      <c r="I1042" s="20"/>
      <c r="J1042" s="20"/>
      <c r="K1042" s="20"/>
      <c r="L1042" s="20"/>
      <c r="M1042" s="20"/>
      <c r="Y1042" s="20"/>
      <c r="Z1042" s="74"/>
    </row>
    <row r="1043" spans="1:26" ht="15.6" x14ac:dyDescent="0.3">
      <c r="A1043" s="28"/>
      <c r="B1043" s="71"/>
      <c r="C1043" s="71"/>
      <c r="D1043" s="71"/>
      <c r="H1043" s="20"/>
      <c r="I1043" s="20"/>
      <c r="J1043" s="20"/>
      <c r="K1043" s="20"/>
      <c r="L1043" s="20"/>
      <c r="M1043" s="20"/>
      <c r="Y1043" s="20"/>
      <c r="Z1043" s="74"/>
    </row>
    <row r="1044" spans="1:26" ht="15.6" x14ac:dyDescent="0.3">
      <c r="A1044" s="28" t="s">
        <v>834</v>
      </c>
      <c r="B1044" s="71"/>
      <c r="C1044" s="83"/>
      <c r="D1044" s="83"/>
      <c r="E1044" s="69"/>
      <c r="F1044" s="69"/>
      <c r="G1044" s="69"/>
      <c r="H1044" s="20"/>
      <c r="I1044" s="20"/>
      <c r="J1044" s="20"/>
      <c r="K1044" s="20"/>
      <c r="L1044" s="20"/>
      <c r="M1044" s="20"/>
      <c r="Y1044" s="20"/>
      <c r="Z1044" s="74"/>
    </row>
    <row r="1045" spans="1:26" ht="53.4" x14ac:dyDescent="0.3">
      <c r="A1045" s="76" t="s">
        <v>33</v>
      </c>
      <c r="B1045" s="71"/>
      <c r="C1045" s="77" t="s">
        <v>567</v>
      </c>
      <c r="D1045" s="77"/>
      <c r="E1045" s="78" t="s">
        <v>517</v>
      </c>
      <c r="F1045" s="80"/>
      <c r="G1045" s="79"/>
      <c r="H1045" s="80" t="s">
        <v>568</v>
      </c>
      <c r="I1045" s="20"/>
      <c r="J1045" s="20"/>
      <c r="K1045" s="20"/>
      <c r="L1045" s="20"/>
      <c r="M1045" s="20"/>
      <c r="O1045" s="12"/>
      <c r="P1045" s="12"/>
      <c r="Q1045" s="12"/>
      <c r="Y1045" s="20"/>
      <c r="Z1045" s="74"/>
    </row>
    <row r="1046" spans="1:26" ht="15" x14ac:dyDescent="0.25">
      <c r="A1046" s="82" t="s">
        <v>835</v>
      </c>
      <c r="B1046" s="12"/>
      <c r="C1046" s="83" t="s">
        <v>670</v>
      </c>
      <c r="D1046" s="83"/>
      <c r="E1046" s="157">
        <v>0.01</v>
      </c>
      <c r="F1046" s="15" t="s">
        <v>571</v>
      </c>
      <c r="G1046" s="69"/>
      <c r="H1046" s="69" t="s">
        <v>819</v>
      </c>
      <c r="I1046" s="20"/>
      <c r="J1046" s="20"/>
      <c r="K1046" s="20"/>
      <c r="L1046" s="20"/>
      <c r="M1046" s="20"/>
      <c r="O1046" s="13"/>
      <c r="P1046" s="13"/>
      <c r="Q1046" s="13"/>
      <c r="Y1046" s="20"/>
      <c r="Z1046" s="74"/>
    </row>
    <row r="1047" spans="1:26" ht="15" x14ac:dyDescent="0.25">
      <c r="A1047" s="28" t="s">
        <v>835</v>
      </c>
      <c r="B1047" s="12"/>
      <c r="C1047" s="83" t="s">
        <v>670</v>
      </c>
      <c r="D1047" s="83"/>
      <c r="E1047" s="157">
        <v>1.0999999999999999E-2</v>
      </c>
      <c r="F1047" s="15" t="s">
        <v>571</v>
      </c>
      <c r="G1047" s="69"/>
      <c r="H1047" s="69" t="s">
        <v>836</v>
      </c>
      <c r="I1047" s="20"/>
      <c r="J1047" s="20"/>
      <c r="K1047" s="20"/>
      <c r="L1047" s="20"/>
      <c r="M1047" s="20"/>
      <c r="O1047" s="13"/>
      <c r="P1047" s="13"/>
      <c r="Q1047" s="13"/>
      <c r="Y1047" s="20"/>
      <c r="Z1047" s="74"/>
    </row>
    <row r="1048" spans="1:26" ht="15" x14ac:dyDescent="0.25">
      <c r="A1048" s="28" t="s">
        <v>242</v>
      </c>
      <c r="B1048" s="12"/>
      <c r="C1048" s="83" t="s">
        <v>243</v>
      </c>
      <c r="D1048" s="83"/>
      <c r="E1048" s="157">
        <v>1.6E-2</v>
      </c>
      <c r="F1048" s="16" t="s">
        <v>572</v>
      </c>
      <c r="G1048" s="69"/>
      <c r="H1048" s="69" t="s">
        <v>836</v>
      </c>
      <c r="I1048" s="20"/>
      <c r="J1048" s="20"/>
      <c r="K1048" s="20"/>
      <c r="L1048" s="20"/>
      <c r="M1048" s="20"/>
      <c r="Y1048" s="20"/>
      <c r="Z1048" s="74"/>
    </row>
    <row r="1049" spans="1:26" ht="15" x14ac:dyDescent="0.25">
      <c r="A1049" s="28" t="s">
        <v>424</v>
      </c>
      <c r="B1049" s="12"/>
      <c r="C1049" s="83" t="s">
        <v>425</v>
      </c>
      <c r="D1049" s="83"/>
      <c r="E1049" s="157">
        <v>1.0999999999999999E-2</v>
      </c>
      <c r="F1049" s="16" t="s">
        <v>572</v>
      </c>
      <c r="G1049" s="69"/>
      <c r="H1049" s="69" t="s">
        <v>836</v>
      </c>
      <c r="I1049" s="20"/>
      <c r="J1049" s="20"/>
      <c r="K1049" s="20"/>
      <c r="L1049" s="20"/>
      <c r="M1049" s="20"/>
      <c r="Y1049" s="20"/>
      <c r="Z1049" s="74"/>
    </row>
    <row r="1050" spans="1:26" ht="15" x14ac:dyDescent="0.25">
      <c r="A1050" s="28" t="s">
        <v>553</v>
      </c>
      <c r="B1050" s="12"/>
      <c r="C1050" s="83" t="s">
        <v>554</v>
      </c>
      <c r="D1050" s="83"/>
      <c r="E1050" s="157">
        <v>1.0999999999999999E-2</v>
      </c>
      <c r="F1050" s="16" t="s">
        <v>572</v>
      </c>
      <c r="G1050" s="69"/>
      <c r="H1050" s="69" t="s">
        <v>836</v>
      </c>
      <c r="I1050" s="20"/>
      <c r="J1050" s="20"/>
      <c r="K1050" s="20"/>
      <c r="L1050" s="20"/>
      <c r="M1050" s="20"/>
      <c r="Y1050" s="20"/>
      <c r="Z1050" s="74"/>
    </row>
    <row r="1051" spans="1:26" ht="15" x14ac:dyDescent="0.25">
      <c r="A1051" s="28" t="s">
        <v>588</v>
      </c>
      <c r="B1051" s="12"/>
      <c r="C1051" s="83" t="s">
        <v>589</v>
      </c>
      <c r="D1051" s="83"/>
      <c r="E1051" s="157">
        <v>1.6E-2</v>
      </c>
      <c r="F1051" s="16" t="s">
        <v>572</v>
      </c>
      <c r="G1051" s="69"/>
      <c r="H1051" s="69" t="s">
        <v>836</v>
      </c>
      <c r="I1051" s="20"/>
      <c r="J1051" s="20"/>
      <c r="K1051" s="20"/>
      <c r="L1051" s="20"/>
      <c r="M1051" s="20"/>
      <c r="Y1051" s="20"/>
      <c r="Z1051" s="74"/>
    </row>
    <row r="1052" spans="1:26" ht="15" x14ac:dyDescent="0.25">
      <c r="A1052" s="28" t="s">
        <v>193</v>
      </c>
      <c r="B1052" s="12"/>
      <c r="C1052" s="83" t="s">
        <v>9</v>
      </c>
      <c r="D1052" s="83"/>
      <c r="E1052" s="157">
        <v>2.5000000000000001E-3</v>
      </c>
      <c r="F1052" s="15" t="s">
        <v>571</v>
      </c>
      <c r="G1052" s="69"/>
      <c r="H1052" s="69" t="s">
        <v>837</v>
      </c>
      <c r="I1052" s="20"/>
      <c r="J1052" s="20"/>
      <c r="K1052" s="20"/>
      <c r="L1052" s="20"/>
      <c r="M1052" s="20"/>
      <c r="Y1052" s="20"/>
      <c r="Z1052" s="74"/>
    </row>
    <row r="1053" spans="1:26" ht="15" x14ac:dyDescent="0.25">
      <c r="A1053" s="28" t="s">
        <v>268</v>
      </c>
      <c r="B1053" s="12"/>
      <c r="C1053" s="83" t="s">
        <v>434</v>
      </c>
      <c r="D1053" s="83"/>
      <c r="E1053" s="157">
        <v>2.5000000000000001E-3</v>
      </c>
      <c r="F1053" s="15" t="s">
        <v>571</v>
      </c>
      <c r="G1053" s="69"/>
      <c r="H1053" s="69" t="s">
        <v>837</v>
      </c>
      <c r="I1053" s="20"/>
      <c r="J1053" s="20"/>
      <c r="K1053" s="20"/>
      <c r="L1053" s="20"/>
      <c r="M1053" s="20"/>
      <c r="Y1053" s="20"/>
      <c r="Z1053" s="74"/>
    </row>
    <row r="1054" spans="1:26" ht="15" x14ac:dyDescent="0.25">
      <c r="A1054" s="28" t="s">
        <v>280</v>
      </c>
      <c r="B1054" s="12"/>
      <c r="C1054" s="83" t="s">
        <v>838</v>
      </c>
      <c r="D1054" s="83"/>
      <c r="E1054" s="157">
        <v>2.5000000000000001E-3</v>
      </c>
      <c r="F1054" s="15" t="s">
        <v>571</v>
      </c>
      <c r="G1054" s="69"/>
      <c r="H1054" s="69" t="s">
        <v>837</v>
      </c>
      <c r="I1054" s="20"/>
      <c r="J1054" s="20"/>
      <c r="K1054" s="20"/>
      <c r="L1054" s="20"/>
      <c r="M1054" s="20"/>
      <c r="Y1054" s="20"/>
      <c r="Z1054" s="74"/>
    </row>
    <row r="1055" spans="1:26" ht="15" x14ac:dyDescent="0.25">
      <c r="A1055" s="28" t="s">
        <v>461</v>
      </c>
      <c r="B1055" s="12"/>
      <c r="C1055" s="83" t="s">
        <v>526</v>
      </c>
      <c r="D1055" s="83"/>
      <c r="E1055" s="157">
        <v>3.0000000000000001E-3</v>
      </c>
      <c r="F1055" s="16" t="s">
        <v>572</v>
      </c>
      <c r="G1055" s="69"/>
      <c r="H1055" s="158" t="s">
        <v>839</v>
      </c>
      <c r="I1055" s="20"/>
      <c r="J1055" s="20"/>
      <c r="K1055" s="20"/>
      <c r="L1055" s="20"/>
      <c r="M1055" s="20"/>
      <c r="Y1055" s="20"/>
      <c r="Z1055" s="74"/>
    </row>
    <row r="1056" spans="1:26" ht="15" x14ac:dyDescent="0.25">
      <c r="A1056" s="28" t="s">
        <v>840</v>
      </c>
      <c r="B1056" s="12"/>
      <c r="C1056" s="83" t="s">
        <v>64</v>
      </c>
      <c r="D1056" s="83"/>
      <c r="E1056" s="157">
        <v>3.0000000000000001E-3</v>
      </c>
      <c r="F1056" s="16" t="s">
        <v>572</v>
      </c>
      <c r="G1056" s="69"/>
      <c r="H1056" s="69" t="s">
        <v>823</v>
      </c>
      <c r="I1056" s="20"/>
      <c r="J1056" s="20"/>
      <c r="K1056" s="20"/>
      <c r="L1056" s="20"/>
      <c r="M1056" s="20"/>
      <c r="Y1056" s="20"/>
      <c r="Z1056" s="74"/>
    </row>
    <row r="1057" spans="1:26" ht="15" x14ac:dyDescent="0.25">
      <c r="A1057" s="28" t="s">
        <v>81</v>
      </c>
      <c r="B1057" s="12"/>
      <c r="C1057" s="83" t="s">
        <v>82</v>
      </c>
      <c r="D1057" s="83"/>
      <c r="E1057" s="157">
        <v>3.0000000000000001E-3</v>
      </c>
      <c r="F1057" s="16" t="s">
        <v>572</v>
      </c>
      <c r="G1057" s="69"/>
      <c r="H1057" s="69" t="s">
        <v>823</v>
      </c>
      <c r="I1057" s="20"/>
      <c r="J1057" s="20"/>
      <c r="K1057" s="20"/>
      <c r="L1057" s="20"/>
      <c r="M1057" s="20"/>
      <c r="Y1057" s="20"/>
      <c r="Z1057" s="74"/>
    </row>
    <row r="1058" spans="1:26" ht="15" x14ac:dyDescent="0.25">
      <c r="A1058" s="28" t="s">
        <v>91</v>
      </c>
      <c r="B1058" s="12"/>
      <c r="C1058" s="83" t="s">
        <v>92</v>
      </c>
      <c r="D1058" s="83"/>
      <c r="E1058" s="157">
        <v>3.0000000000000001E-3</v>
      </c>
      <c r="F1058" s="16" t="s">
        <v>572</v>
      </c>
      <c r="G1058" s="69"/>
      <c r="H1058" s="69" t="s">
        <v>823</v>
      </c>
      <c r="I1058" s="20"/>
      <c r="J1058" s="20"/>
      <c r="K1058" s="20"/>
      <c r="L1058" s="20"/>
      <c r="M1058" s="20"/>
      <c r="Y1058" s="20"/>
      <c r="Z1058" s="74"/>
    </row>
    <row r="1059" spans="1:26" ht="15" x14ac:dyDescent="0.25">
      <c r="A1059" s="28" t="s">
        <v>103</v>
      </c>
      <c r="B1059" s="12"/>
      <c r="C1059" s="83" t="s">
        <v>104</v>
      </c>
      <c r="D1059" s="83"/>
      <c r="E1059" s="157">
        <v>3.0000000000000001E-3</v>
      </c>
      <c r="F1059" s="16" t="s">
        <v>572</v>
      </c>
      <c r="G1059" s="69"/>
      <c r="H1059" s="69" t="s">
        <v>823</v>
      </c>
      <c r="I1059" s="20"/>
      <c r="J1059" s="20"/>
      <c r="K1059" s="20"/>
      <c r="L1059" s="20"/>
      <c r="M1059" s="20"/>
      <c r="Y1059" s="20"/>
      <c r="Z1059" s="74"/>
    </row>
    <row r="1060" spans="1:26" ht="15" x14ac:dyDescent="0.25">
      <c r="A1060" s="28" t="s">
        <v>107</v>
      </c>
      <c r="B1060" s="12"/>
      <c r="C1060" s="83" t="s">
        <v>108</v>
      </c>
      <c r="D1060" s="83"/>
      <c r="E1060" s="157">
        <v>3.0000000000000001E-3</v>
      </c>
      <c r="F1060" s="16" t="s">
        <v>572</v>
      </c>
      <c r="G1060" s="69"/>
      <c r="H1060" s="69" t="s">
        <v>823</v>
      </c>
      <c r="I1060" s="20"/>
      <c r="J1060" s="20"/>
      <c r="K1060" s="20"/>
      <c r="L1060" s="20"/>
      <c r="M1060" s="20"/>
      <c r="Y1060" s="20"/>
      <c r="Z1060" s="74"/>
    </row>
    <row r="1061" spans="1:26" ht="15" x14ac:dyDescent="0.25">
      <c r="A1061" s="28" t="s">
        <v>115</v>
      </c>
      <c r="B1061" s="12"/>
      <c r="C1061" s="83" t="s">
        <v>116</v>
      </c>
      <c r="D1061" s="83"/>
      <c r="E1061" s="157">
        <v>3.0000000000000001E-3</v>
      </c>
      <c r="F1061" s="16" t="s">
        <v>572</v>
      </c>
      <c r="G1061" s="69"/>
      <c r="H1061" s="69" t="s">
        <v>823</v>
      </c>
      <c r="I1061" s="20"/>
      <c r="J1061" s="20"/>
      <c r="K1061" s="20"/>
      <c r="L1061" s="20"/>
      <c r="M1061" s="20"/>
      <c r="Y1061" s="20"/>
      <c r="Z1061" s="74"/>
    </row>
    <row r="1062" spans="1:26" ht="15" x14ac:dyDescent="0.25">
      <c r="A1062" s="28" t="s">
        <v>119</v>
      </c>
      <c r="B1062" s="12"/>
      <c r="C1062" s="83" t="s">
        <v>120</v>
      </c>
      <c r="D1062" s="83"/>
      <c r="E1062" s="157">
        <v>3.0000000000000001E-3</v>
      </c>
      <c r="F1062" s="16" t="s">
        <v>572</v>
      </c>
      <c r="G1062" s="69"/>
      <c r="H1062" s="69" t="s">
        <v>823</v>
      </c>
      <c r="I1062" s="20"/>
      <c r="J1062" s="20"/>
      <c r="K1062" s="20"/>
      <c r="L1062" s="20"/>
      <c r="M1062" s="20"/>
      <c r="Y1062" s="20"/>
      <c r="Z1062" s="74"/>
    </row>
    <row r="1063" spans="1:26" ht="15" x14ac:dyDescent="0.25">
      <c r="A1063" s="28" t="s">
        <v>125</v>
      </c>
      <c r="B1063" s="12"/>
      <c r="C1063" s="83" t="s">
        <v>126</v>
      </c>
      <c r="D1063" s="83"/>
      <c r="E1063" s="157">
        <v>3.0000000000000001E-3</v>
      </c>
      <c r="F1063" s="16" t="s">
        <v>572</v>
      </c>
      <c r="G1063" s="69"/>
      <c r="H1063" s="69" t="s">
        <v>823</v>
      </c>
      <c r="I1063" s="20"/>
      <c r="J1063" s="20"/>
      <c r="K1063" s="20"/>
      <c r="L1063" s="20"/>
      <c r="M1063" s="20"/>
      <c r="Y1063" s="20"/>
      <c r="Z1063" s="74"/>
    </row>
    <row r="1064" spans="1:26" ht="15" x14ac:dyDescent="0.25">
      <c r="A1064" s="28" t="s">
        <v>131</v>
      </c>
      <c r="B1064" s="12"/>
      <c r="C1064" s="83" t="s">
        <v>132</v>
      </c>
      <c r="D1064" s="83"/>
      <c r="E1064" s="157">
        <v>3.0000000000000001E-3</v>
      </c>
      <c r="F1064" s="16" t="s">
        <v>572</v>
      </c>
      <c r="G1064" s="69"/>
      <c r="H1064" s="69" t="s">
        <v>823</v>
      </c>
      <c r="I1064" s="20"/>
      <c r="J1064" s="20"/>
      <c r="K1064" s="20"/>
      <c r="L1064" s="20"/>
      <c r="M1064" s="20"/>
      <c r="Y1064" s="20"/>
      <c r="Z1064" s="74"/>
    </row>
    <row r="1065" spans="1:26" ht="15" x14ac:dyDescent="0.25">
      <c r="A1065" s="28" t="s">
        <v>329</v>
      </c>
      <c r="B1065" s="12"/>
      <c r="C1065" s="83" t="s">
        <v>841</v>
      </c>
      <c r="D1065" s="83"/>
      <c r="E1065" s="157">
        <v>3.0000000000000001E-3</v>
      </c>
      <c r="F1065" s="16" t="s">
        <v>572</v>
      </c>
      <c r="G1065" s="69"/>
      <c r="H1065" s="69" t="s">
        <v>823</v>
      </c>
      <c r="I1065" s="20"/>
      <c r="J1065" s="20"/>
      <c r="K1065" s="20"/>
      <c r="L1065" s="20"/>
      <c r="M1065" s="20"/>
      <c r="Y1065" s="20"/>
      <c r="Z1065" s="74"/>
    </row>
    <row r="1066" spans="1:26" ht="15" x14ac:dyDescent="0.25">
      <c r="A1066" s="28" t="s">
        <v>424</v>
      </c>
      <c r="B1066" s="12"/>
      <c r="C1066" s="83" t="s">
        <v>425</v>
      </c>
      <c r="D1066" s="83"/>
      <c r="E1066" s="157">
        <v>3.0000000000000001E-3</v>
      </c>
      <c r="F1066" s="16" t="s">
        <v>572</v>
      </c>
      <c r="G1066" s="69"/>
      <c r="H1066" s="69" t="s">
        <v>823</v>
      </c>
      <c r="I1066" s="20"/>
      <c r="J1066" s="20"/>
      <c r="K1066" s="20"/>
      <c r="L1066" s="20"/>
      <c r="M1066" s="20"/>
      <c r="Y1066" s="20"/>
      <c r="Z1066" s="74"/>
    </row>
    <row r="1067" spans="1:26" ht="15" x14ac:dyDescent="0.25">
      <c r="A1067" s="28" t="s">
        <v>842</v>
      </c>
      <c r="B1067" s="12"/>
      <c r="C1067" s="83" t="s">
        <v>650</v>
      </c>
      <c r="D1067" s="83"/>
      <c r="E1067" s="157">
        <v>3.0000000000000001E-3</v>
      </c>
      <c r="F1067" s="16" t="s">
        <v>572</v>
      </c>
      <c r="G1067" s="69"/>
      <c r="H1067" s="69" t="s">
        <v>823</v>
      </c>
      <c r="I1067" s="20"/>
      <c r="J1067" s="20"/>
      <c r="K1067" s="20"/>
      <c r="L1067" s="20"/>
      <c r="M1067" s="20"/>
      <c r="Y1067" s="20"/>
      <c r="Z1067" s="74"/>
    </row>
    <row r="1068" spans="1:26" ht="15" x14ac:dyDescent="0.25">
      <c r="A1068" s="28" t="s">
        <v>428</v>
      </c>
      <c r="B1068" s="12"/>
      <c r="C1068" s="83" t="s">
        <v>429</v>
      </c>
      <c r="D1068" s="83"/>
      <c r="E1068" s="157">
        <v>3.0000000000000001E-3</v>
      </c>
      <c r="F1068" s="16" t="s">
        <v>572</v>
      </c>
      <c r="G1068" s="69"/>
      <c r="H1068" s="69" t="s">
        <v>823</v>
      </c>
      <c r="I1068" s="20"/>
      <c r="J1068" s="20"/>
      <c r="K1068" s="20"/>
      <c r="L1068" s="20"/>
      <c r="M1068" s="20"/>
      <c r="Y1068" s="20"/>
      <c r="Z1068" s="74"/>
    </row>
    <row r="1069" spans="1:26" ht="15" x14ac:dyDescent="0.25">
      <c r="A1069" s="28" t="s">
        <v>430</v>
      </c>
      <c r="B1069" s="12"/>
      <c r="C1069" s="83" t="s">
        <v>431</v>
      </c>
      <c r="D1069" s="83"/>
      <c r="E1069" s="157">
        <v>3.0000000000000001E-3</v>
      </c>
      <c r="F1069" s="16" t="s">
        <v>572</v>
      </c>
      <c r="G1069" s="69"/>
      <c r="H1069" s="69" t="s">
        <v>823</v>
      </c>
      <c r="I1069" s="20"/>
      <c r="J1069" s="20"/>
      <c r="K1069" s="20"/>
      <c r="L1069" s="20"/>
      <c r="M1069" s="20"/>
      <c r="Y1069" s="20"/>
      <c r="Z1069" s="74"/>
    </row>
    <row r="1070" spans="1:26" ht="15" x14ac:dyDescent="0.25">
      <c r="A1070" s="28" t="s">
        <v>432</v>
      </c>
      <c r="B1070" s="12"/>
      <c r="C1070" s="83" t="s">
        <v>433</v>
      </c>
      <c r="D1070" s="83"/>
      <c r="E1070" s="157">
        <v>3.0000000000000001E-3</v>
      </c>
      <c r="F1070" s="16" t="s">
        <v>572</v>
      </c>
      <c r="G1070" s="69"/>
      <c r="H1070" s="69" t="s">
        <v>823</v>
      </c>
      <c r="I1070" s="20"/>
      <c r="J1070" s="20"/>
      <c r="K1070" s="20"/>
      <c r="L1070" s="20"/>
      <c r="M1070" s="20"/>
      <c r="Y1070" s="20"/>
      <c r="Z1070" s="74"/>
    </row>
    <row r="1071" spans="1:26" ht="15" x14ac:dyDescent="0.25">
      <c r="A1071" s="28" t="s">
        <v>843</v>
      </c>
      <c r="B1071" s="12"/>
      <c r="C1071" s="83" t="s">
        <v>442</v>
      </c>
      <c r="D1071" s="83"/>
      <c r="E1071" s="157">
        <v>3.0000000000000001E-3</v>
      </c>
      <c r="F1071" s="16" t="s">
        <v>572</v>
      </c>
      <c r="G1071" s="69"/>
      <c r="H1071" s="69" t="s">
        <v>823</v>
      </c>
      <c r="I1071" s="20"/>
      <c r="J1071" s="20"/>
      <c r="K1071" s="20"/>
      <c r="L1071" s="20"/>
      <c r="M1071" s="20"/>
      <c r="Y1071" s="20"/>
      <c r="Z1071" s="74"/>
    </row>
    <row r="1072" spans="1:26" ht="15" x14ac:dyDescent="0.25">
      <c r="A1072" s="28" t="s">
        <v>435</v>
      </c>
      <c r="B1072" s="12"/>
      <c r="C1072" s="83" t="s">
        <v>436</v>
      </c>
      <c r="D1072" s="83"/>
      <c r="E1072" s="157">
        <v>3.0000000000000001E-3</v>
      </c>
      <c r="F1072" s="16" t="s">
        <v>572</v>
      </c>
      <c r="G1072" s="69"/>
      <c r="H1072" s="69" t="s">
        <v>823</v>
      </c>
      <c r="I1072" s="20"/>
      <c r="J1072" s="20"/>
      <c r="K1072" s="20"/>
      <c r="L1072" s="20"/>
      <c r="M1072" s="20"/>
      <c r="Y1072" s="20"/>
      <c r="Z1072" s="74"/>
    </row>
    <row r="1073" spans="1:26" ht="15" x14ac:dyDescent="0.25">
      <c r="A1073" s="28" t="s">
        <v>449</v>
      </c>
      <c r="B1073" s="12"/>
      <c r="C1073" s="83" t="s">
        <v>450</v>
      </c>
      <c r="D1073" s="83"/>
      <c r="E1073" s="157">
        <v>3.0000000000000001E-3</v>
      </c>
      <c r="F1073" s="16" t="s">
        <v>572</v>
      </c>
      <c r="G1073" s="69"/>
      <c r="H1073" s="69" t="s">
        <v>823</v>
      </c>
      <c r="I1073" s="20"/>
      <c r="J1073" s="20"/>
      <c r="K1073" s="20"/>
      <c r="L1073" s="20"/>
      <c r="M1073" s="20"/>
      <c r="Y1073" s="20"/>
      <c r="Z1073" s="74"/>
    </row>
    <row r="1074" spans="1:26" ht="15" x14ac:dyDescent="0.25">
      <c r="A1074" s="20" t="s">
        <v>137</v>
      </c>
      <c r="B1074" s="12"/>
      <c r="C1074" s="20" t="s">
        <v>138</v>
      </c>
      <c r="E1074" s="157">
        <v>3.0000000000000001E-3</v>
      </c>
      <c r="F1074" s="16" t="s">
        <v>572</v>
      </c>
      <c r="G1074" s="69"/>
      <c r="H1074" s="69" t="s">
        <v>844</v>
      </c>
      <c r="I1074" s="20"/>
      <c r="J1074" s="20"/>
      <c r="K1074" s="20"/>
      <c r="L1074" s="20"/>
      <c r="M1074" s="20"/>
      <c r="Y1074" s="20"/>
      <c r="Z1074" s="74"/>
    </row>
    <row r="1075" spans="1:26" ht="15" x14ac:dyDescent="0.25">
      <c r="A1075" s="20" t="s">
        <v>141</v>
      </c>
      <c r="B1075" s="12"/>
      <c r="C1075" s="20" t="s">
        <v>142</v>
      </c>
      <c r="E1075" s="157">
        <v>3.0000000000000001E-3</v>
      </c>
      <c r="F1075" s="16" t="s">
        <v>572</v>
      </c>
      <c r="G1075" s="69"/>
      <c r="H1075" s="69" t="s">
        <v>844</v>
      </c>
      <c r="I1075" s="20"/>
      <c r="J1075" s="20"/>
      <c r="K1075" s="20"/>
      <c r="L1075" s="20"/>
      <c r="M1075" s="20"/>
      <c r="Y1075" s="20"/>
      <c r="Z1075" s="74"/>
    </row>
    <row r="1076" spans="1:26" ht="15" x14ac:dyDescent="0.25">
      <c r="A1076" s="20" t="s">
        <v>189</v>
      </c>
      <c r="B1076" s="12"/>
      <c r="C1076" s="20" t="s">
        <v>190</v>
      </c>
      <c r="E1076" s="157">
        <v>3.0000000000000001E-3</v>
      </c>
      <c r="F1076" s="16" t="s">
        <v>572</v>
      </c>
      <c r="G1076" s="69"/>
      <c r="H1076" s="69" t="s">
        <v>844</v>
      </c>
      <c r="I1076" s="20"/>
      <c r="J1076" s="20"/>
      <c r="K1076" s="20"/>
      <c r="L1076" s="20"/>
      <c r="M1076" s="20"/>
      <c r="Y1076" s="20"/>
      <c r="Z1076" s="74"/>
    </row>
    <row r="1077" spans="1:26" ht="15" x14ac:dyDescent="0.25">
      <c r="A1077" s="20" t="s">
        <v>213</v>
      </c>
      <c r="B1077" s="12"/>
      <c r="C1077" s="20" t="s">
        <v>214</v>
      </c>
      <c r="E1077" s="157">
        <v>3.0000000000000001E-3</v>
      </c>
      <c r="F1077" s="16" t="s">
        <v>572</v>
      </c>
      <c r="G1077" s="69"/>
      <c r="H1077" s="69" t="s">
        <v>844</v>
      </c>
      <c r="I1077" s="20"/>
      <c r="J1077" s="20"/>
      <c r="K1077" s="20"/>
      <c r="L1077" s="20"/>
      <c r="M1077" s="20"/>
      <c r="Y1077" s="20"/>
      <c r="Z1077" s="74"/>
    </row>
    <row r="1078" spans="1:26" ht="15" x14ac:dyDescent="0.25">
      <c r="A1078" s="20" t="s">
        <v>242</v>
      </c>
      <c r="B1078" s="12"/>
      <c r="C1078" s="20" t="s">
        <v>243</v>
      </c>
      <c r="E1078" s="157">
        <v>3.0000000000000001E-3</v>
      </c>
      <c r="F1078" s="16" t="s">
        <v>572</v>
      </c>
      <c r="G1078" s="69"/>
      <c r="H1078" s="69" t="s">
        <v>844</v>
      </c>
      <c r="I1078" s="20"/>
      <c r="J1078" s="20"/>
      <c r="K1078" s="20"/>
      <c r="L1078" s="20"/>
      <c r="M1078" s="20"/>
      <c r="Y1078" s="20"/>
      <c r="Z1078" s="74"/>
    </row>
    <row r="1079" spans="1:26" ht="15" x14ac:dyDescent="0.25">
      <c r="A1079" s="20" t="s">
        <v>256</v>
      </c>
      <c r="B1079" s="12"/>
      <c r="C1079" s="20" t="s">
        <v>257</v>
      </c>
      <c r="E1079" s="157">
        <v>3.0000000000000001E-3</v>
      </c>
      <c r="F1079" s="16" t="s">
        <v>572</v>
      </c>
      <c r="G1079" s="69"/>
      <c r="H1079" s="69" t="s">
        <v>844</v>
      </c>
      <c r="I1079" s="20"/>
      <c r="J1079" s="20"/>
      <c r="K1079" s="20"/>
      <c r="L1079" s="20"/>
      <c r="M1079" s="20"/>
      <c r="Y1079" s="20"/>
      <c r="Z1079" s="74"/>
    </row>
    <row r="1080" spans="1:26" ht="15" x14ac:dyDescent="0.25">
      <c r="A1080" s="20" t="s">
        <v>266</v>
      </c>
      <c r="B1080" s="12"/>
      <c r="C1080" s="20" t="s">
        <v>267</v>
      </c>
      <c r="E1080" s="157">
        <v>3.0000000000000001E-3</v>
      </c>
      <c r="F1080" s="16" t="s">
        <v>572</v>
      </c>
      <c r="G1080" s="69"/>
      <c r="H1080" s="69" t="s">
        <v>844</v>
      </c>
      <c r="I1080" s="20"/>
      <c r="J1080" s="20"/>
      <c r="K1080" s="20"/>
      <c r="L1080" s="20"/>
      <c r="M1080" s="20"/>
      <c r="Y1080" s="20"/>
      <c r="Z1080" s="74"/>
    </row>
    <row r="1081" spans="1:26" ht="15" x14ac:dyDescent="0.25">
      <c r="A1081" s="20" t="s">
        <v>366</v>
      </c>
      <c r="B1081" s="12"/>
      <c r="C1081" s="20" t="s">
        <v>367</v>
      </c>
      <c r="E1081" s="157">
        <v>3.0000000000000001E-3</v>
      </c>
      <c r="F1081" s="16" t="s">
        <v>572</v>
      </c>
      <c r="G1081" s="69"/>
      <c r="H1081" s="69" t="s">
        <v>844</v>
      </c>
      <c r="I1081" s="20"/>
      <c r="J1081" s="20"/>
      <c r="K1081" s="20"/>
      <c r="L1081" s="20"/>
      <c r="M1081" s="20"/>
      <c r="Y1081" s="20"/>
      <c r="Z1081" s="74"/>
    </row>
    <row r="1082" spans="1:26" ht="15" x14ac:dyDescent="0.25">
      <c r="A1082" s="20" t="s">
        <v>698</v>
      </c>
      <c r="B1082" s="12"/>
      <c r="C1082" s="20" t="s">
        <v>374</v>
      </c>
      <c r="E1082" s="157">
        <v>3.0000000000000001E-3</v>
      </c>
      <c r="F1082" s="16" t="s">
        <v>572</v>
      </c>
      <c r="G1082" s="69"/>
      <c r="H1082" s="69" t="s">
        <v>844</v>
      </c>
      <c r="I1082" s="20"/>
      <c r="J1082" s="20"/>
      <c r="K1082" s="20"/>
      <c r="L1082" s="20"/>
      <c r="M1082" s="20"/>
      <c r="Y1082" s="20"/>
      <c r="Z1082" s="74"/>
    </row>
    <row r="1083" spans="1:26" ht="15" x14ac:dyDescent="0.25">
      <c r="A1083" s="20" t="s">
        <v>381</v>
      </c>
      <c r="B1083" s="12"/>
      <c r="C1083" s="20" t="s">
        <v>382</v>
      </c>
      <c r="E1083" s="157">
        <v>3.0000000000000001E-3</v>
      </c>
      <c r="F1083" s="16" t="s">
        <v>572</v>
      </c>
      <c r="G1083" s="69"/>
      <c r="H1083" s="69" t="s">
        <v>844</v>
      </c>
      <c r="I1083" s="20"/>
      <c r="J1083" s="20"/>
      <c r="K1083" s="20"/>
      <c r="L1083" s="20"/>
      <c r="M1083" s="20"/>
      <c r="Y1083" s="20"/>
      <c r="Z1083" s="74"/>
    </row>
    <row r="1084" spans="1:26" ht="15" x14ac:dyDescent="0.25">
      <c r="A1084" s="20" t="s">
        <v>407</v>
      </c>
      <c r="B1084" s="12"/>
      <c r="C1084" s="20" t="s">
        <v>408</v>
      </c>
      <c r="E1084" s="157">
        <v>3.0000000000000001E-3</v>
      </c>
      <c r="F1084" s="16" t="s">
        <v>572</v>
      </c>
      <c r="G1084" s="69"/>
      <c r="H1084" s="69" t="s">
        <v>844</v>
      </c>
      <c r="I1084" s="20"/>
      <c r="J1084" s="20"/>
      <c r="K1084" s="20"/>
      <c r="L1084" s="20"/>
      <c r="M1084" s="20"/>
      <c r="Y1084" s="20"/>
      <c r="Z1084" s="74"/>
    </row>
    <row r="1085" spans="1:26" ht="15" x14ac:dyDescent="0.25">
      <c r="A1085" s="20" t="s">
        <v>409</v>
      </c>
      <c r="B1085" s="12"/>
      <c r="C1085" s="20" t="s">
        <v>410</v>
      </c>
      <c r="E1085" s="157">
        <v>3.0000000000000001E-3</v>
      </c>
      <c r="F1085" s="16" t="s">
        <v>572</v>
      </c>
      <c r="G1085" s="69"/>
      <c r="H1085" s="69" t="s">
        <v>844</v>
      </c>
      <c r="I1085" s="20"/>
      <c r="J1085" s="20"/>
      <c r="K1085" s="20"/>
      <c r="L1085" s="20"/>
      <c r="M1085" s="20"/>
      <c r="Y1085" s="20"/>
      <c r="Z1085" s="74"/>
    </row>
    <row r="1086" spans="1:26" ht="15" x14ac:dyDescent="0.25">
      <c r="A1086" s="20" t="s">
        <v>455</v>
      </c>
      <c r="B1086" s="12"/>
      <c r="C1086" s="20" t="s">
        <v>456</v>
      </c>
      <c r="E1086" s="157">
        <v>3.0000000000000001E-3</v>
      </c>
      <c r="F1086" s="16" t="s">
        <v>572</v>
      </c>
      <c r="G1086" s="69"/>
      <c r="H1086" s="69" t="s">
        <v>844</v>
      </c>
      <c r="I1086" s="20"/>
      <c r="J1086" s="20"/>
      <c r="K1086" s="20"/>
      <c r="L1086" s="20"/>
      <c r="M1086" s="20"/>
      <c r="Y1086" s="20"/>
      <c r="Z1086" s="74"/>
    </row>
    <row r="1087" spans="1:26" ht="15" x14ac:dyDescent="0.25">
      <c r="A1087" s="20" t="s">
        <v>551</v>
      </c>
      <c r="B1087" s="12"/>
      <c r="C1087" s="20" t="s">
        <v>552</v>
      </c>
      <c r="E1087" s="157">
        <v>3.0000000000000001E-3</v>
      </c>
      <c r="F1087" s="16" t="s">
        <v>572</v>
      </c>
      <c r="G1087" s="69"/>
      <c r="H1087" s="69" t="s">
        <v>844</v>
      </c>
      <c r="I1087" s="20"/>
      <c r="J1087" s="20"/>
      <c r="K1087" s="20"/>
      <c r="L1087" s="20"/>
      <c r="M1087" s="20"/>
      <c r="Y1087" s="20"/>
      <c r="Z1087" s="74"/>
    </row>
    <row r="1088" spans="1:26" ht="15" x14ac:dyDescent="0.25">
      <c r="A1088" s="20" t="s">
        <v>553</v>
      </c>
      <c r="B1088" s="12"/>
      <c r="C1088" s="20" t="s">
        <v>554</v>
      </c>
      <c r="E1088" s="157">
        <v>3.0000000000000001E-3</v>
      </c>
      <c r="F1088" s="16" t="s">
        <v>572</v>
      </c>
      <c r="G1088" s="69"/>
      <c r="H1088" s="69" t="s">
        <v>844</v>
      </c>
      <c r="I1088" s="20"/>
      <c r="J1088" s="20"/>
      <c r="K1088" s="20"/>
      <c r="L1088" s="20"/>
      <c r="M1088" s="20"/>
      <c r="Y1088" s="20"/>
      <c r="Z1088" s="74"/>
    </row>
    <row r="1089" spans="1:26" ht="15" x14ac:dyDescent="0.25">
      <c r="A1089" s="20" t="s">
        <v>561</v>
      </c>
      <c r="B1089" s="12"/>
      <c r="C1089" s="20" t="s">
        <v>562</v>
      </c>
      <c r="E1089" s="157">
        <v>3.0000000000000001E-3</v>
      </c>
      <c r="F1089" s="16" t="s">
        <v>572</v>
      </c>
      <c r="G1089" s="69"/>
      <c r="H1089" s="69" t="s">
        <v>844</v>
      </c>
      <c r="I1089" s="20"/>
      <c r="J1089" s="20"/>
      <c r="K1089" s="20"/>
      <c r="L1089" s="20"/>
      <c r="M1089" s="20"/>
      <c r="Y1089" s="20"/>
      <c r="Z1089" s="74"/>
    </row>
    <row r="1090" spans="1:26" ht="15" x14ac:dyDescent="0.25">
      <c r="A1090" s="20" t="s">
        <v>563</v>
      </c>
      <c r="B1090" s="12"/>
      <c r="C1090" s="20" t="s">
        <v>564</v>
      </c>
      <c r="E1090" s="157">
        <v>3.0000000000000001E-3</v>
      </c>
      <c r="F1090" s="16" t="s">
        <v>572</v>
      </c>
      <c r="G1090" s="69"/>
      <c r="H1090" s="69" t="s">
        <v>844</v>
      </c>
      <c r="I1090" s="20"/>
      <c r="J1090" s="20"/>
      <c r="K1090" s="20"/>
      <c r="L1090" s="20"/>
      <c r="M1090" s="20"/>
      <c r="Y1090" s="20"/>
      <c r="Z1090" s="74"/>
    </row>
    <row r="1091" spans="1:26" ht="15" x14ac:dyDescent="0.25">
      <c r="A1091" s="20" t="s">
        <v>565</v>
      </c>
      <c r="B1091" s="12"/>
      <c r="C1091" s="20" t="s">
        <v>566</v>
      </c>
      <c r="E1091" s="157">
        <v>3.0000000000000001E-3</v>
      </c>
      <c r="F1091" s="16" t="s">
        <v>572</v>
      </c>
      <c r="G1091" s="69"/>
      <c r="H1091" s="69" t="s">
        <v>844</v>
      </c>
      <c r="I1091" s="20"/>
      <c r="J1091" s="20"/>
      <c r="K1091" s="20"/>
      <c r="L1091" s="20"/>
      <c r="M1091" s="20"/>
      <c r="Y1091" s="20"/>
      <c r="Z1091" s="74"/>
    </row>
    <row r="1092" spans="1:26" ht="15" x14ac:dyDescent="0.25">
      <c r="A1092" s="20" t="s">
        <v>579</v>
      </c>
      <c r="B1092" s="12"/>
      <c r="C1092" s="20" t="s">
        <v>580</v>
      </c>
      <c r="E1092" s="157">
        <v>3.0000000000000001E-3</v>
      </c>
      <c r="F1092" s="16" t="s">
        <v>572</v>
      </c>
      <c r="G1092" s="69"/>
      <c r="H1092" s="69" t="s">
        <v>844</v>
      </c>
      <c r="I1092" s="20"/>
      <c r="J1092" s="20"/>
      <c r="K1092" s="20"/>
      <c r="L1092" s="20"/>
      <c r="M1092" s="20"/>
      <c r="Y1092" s="20"/>
      <c r="Z1092" s="74"/>
    </row>
    <row r="1093" spans="1:26" ht="15" x14ac:dyDescent="0.25">
      <c r="A1093" s="20" t="s">
        <v>586</v>
      </c>
      <c r="B1093" s="12"/>
      <c r="C1093" s="20" t="s">
        <v>587</v>
      </c>
      <c r="E1093" s="157">
        <v>3.0000000000000001E-3</v>
      </c>
      <c r="F1093" s="16" t="s">
        <v>572</v>
      </c>
      <c r="G1093" s="69"/>
      <c r="H1093" s="69" t="s">
        <v>844</v>
      </c>
      <c r="I1093" s="20"/>
      <c r="J1093" s="20"/>
      <c r="K1093" s="20"/>
      <c r="L1093" s="20"/>
      <c r="M1093" s="20"/>
      <c r="Y1093" s="20"/>
      <c r="Z1093" s="74"/>
    </row>
    <row r="1094" spans="1:26" ht="15" x14ac:dyDescent="0.25">
      <c r="A1094" s="20" t="s">
        <v>594</v>
      </c>
      <c r="B1094" s="12"/>
      <c r="C1094" s="20" t="s">
        <v>595</v>
      </c>
      <c r="E1094" s="157">
        <v>3.0000000000000001E-3</v>
      </c>
      <c r="F1094" s="16" t="s">
        <v>572</v>
      </c>
      <c r="G1094" s="69"/>
      <c r="H1094" s="69" t="s">
        <v>844</v>
      </c>
      <c r="I1094" s="20"/>
      <c r="J1094" s="20"/>
      <c r="K1094" s="20"/>
      <c r="L1094" s="20"/>
      <c r="M1094" s="20"/>
      <c r="Y1094" s="20"/>
      <c r="Z1094" s="74"/>
    </row>
    <row r="1095" spans="1:26" ht="15" x14ac:dyDescent="0.25">
      <c r="A1095" s="14" t="s">
        <v>573</v>
      </c>
      <c r="B1095" s="12"/>
      <c r="E1095" s="157"/>
      <c r="F1095" s="159"/>
      <c r="G1095" s="69"/>
      <c r="H1095" s="69"/>
      <c r="I1095" s="20"/>
      <c r="J1095" s="20"/>
      <c r="K1095" s="20"/>
      <c r="L1095" s="20"/>
      <c r="M1095" s="20"/>
      <c r="Y1095" s="20"/>
      <c r="Z1095" s="74"/>
    </row>
    <row r="1096" spans="1:26" ht="15" x14ac:dyDescent="0.25">
      <c r="A1096" s="14" t="s">
        <v>574</v>
      </c>
      <c r="B1096" s="12"/>
      <c r="E1096" s="157"/>
      <c r="F1096" s="159"/>
      <c r="G1096" s="69"/>
      <c r="H1096" s="69"/>
      <c r="I1096" s="20"/>
      <c r="J1096" s="20"/>
      <c r="K1096" s="20"/>
      <c r="L1096" s="20"/>
      <c r="M1096" s="20"/>
      <c r="Y1096" s="20"/>
      <c r="Z1096" s="74"/>
    </row>
    <row r="1097" spans="1:26" ht="15" x14ac:dyDescent="0.25">
      <c r="A1097" s="28"/>
      <c r="B1097" s="12"/>
      <c r="C1097" s="83"/>
      <c r="D1097" s="83"/>
      <c r="E1097" s="157"/>
      <c r="F1097" s="159"/>
      <c r="G1097" s="69"/>
      <c r="H1097" s="69"/>
      <c r="I1097" s="20"/>
      <c r="J1097" s="20"/>
      <c r="K1097" s="20"/>
      <c r="L1097" s="20"/>
      <c r="M1097" s="20"/>
      <c r="Y1097" s="20"/>
      <c r="Z1097" s="74"/>
    </row>
    <row r="1098" spans="1:26" ht="15" x14ac:dyDescent="0.25">
      <c r="A1098" s="28"/>
      <c r="B1098" s="12"/>
      <c r="C1098" s="83"/>
      <c r="D1098" s="83"/>
      <c r="E1098" s="157"/>
      <c r="F1098" s="159"/>
      <c r="G1098" s="69"/>
      <c r="H1098" s="69"/>
      <c r="I1098" s="20"/>
      <c r="J1098" s="20"/>
      <c r="K1098" s="20"/>
      <c r="L1098" s="20"/>
      <c r="M1098" s="20"/>
      <c r="Y1098" s="20"/>
      <c r="Z1098" s="74"/>
    </row>
    <row r="1099" spans="1:26" ht="15.6" x14ac:dyDescent="0.3">
      <c r="A1099" s="75" t="s">
        <v>845</v>
      </c>
      <c r="B1099" s="71"/>
      <c r="C1099" s="71"/>
      <c r="D1099" s="71"/>
      <c r="H1099" s="20"/>
      <c r="I1099" s="20"/>
      <c r="J1099" s="20"/>
      <c r="K1099" s="20"/>
      <c r="L1099" s="20"/>
      <c r="M1099" s="20"/>
      <c r="Y1099" s="20"/>
      <c r="Z1099" s="74"/>
    </row>
    <row r="1100" spans="1:26" ht="15.6" x14ac:dyDescent="0.3">
      <c r="A1100" s="20" t="s">
        <v>663</v>
      </c>
      <c r="B1100" s="71"/>
      <c r="C1100" s="71"/>
      <c r="D1100" s="71"/>
      <c r="H1100" s="20"/>
      <c r="I1100" s="20"/>
      <c r="J1100" s="20"/>
      <c r="K1100" s="20"/>
      <c r="L1100" s="20"/>
      <c r="M1100" s="20"/>
      <c r="Y1100" s="20"/>
      <c r="Z1100" s="74"/>
    </row>
    <row r="1101" spans="1:26" ht="15.6" x14ac:dyDescent="0.3">
      <c r="A1101" s="71"/>
      <c r="B1101" s="71"/>
      <c r="C1101" s="71"/>
      <c r="D1101" s="71"/>
      <c r="H1101" s="20"/>
      <c r="I1101" s="20"/>
      <c r="J1101" s="20"/>
      <c r="K1101" s="20"/>
      <c r="L1101" s="20"/>
      <c r="M1101" s="20"/>
      <c r="Y1101" s="20"/>
      <c r="Z1101" s="74"/>
    </row>
    <row r="1102" spans="1:26" ht="15.6" x14ac:dyDescent="0.3">
      <c r="A1102" s="75" t="s">
        <v>846</v>
      </c>
      <c r="B1102" s="71"/>
      <c r="C1102" s="71"/>
      <c r="D1102" s="71"/>
      <c r="H1102" s="20"/>
      <c r="I1102" s="20"/>
      <c r="J1102" s="20"/>
      <c r="K1102" s="20"/>
      <c r="L1102" s="20"/>
      <c r="M1102" s="20"/>
      <c r="Y1102" s="20"/>
      <c r="Z1102" s="74"/>
    </row>
    <row r="1103" spans="1:26" ht="15.6" x14ac:dyDescent="0.3">
      <c r="A1103" s="20" t="s">
        <v>663</v>
      </c>
      <c r="B1103" s="71"/>
      <c r="C1103" s="71"/>
      <c r="D1103" s="71"/>
      <c r="H1103" s="20"/>
      <c r="I1103" s="20"/>
      <c r="J1103" s="20"/>
      <c r="K1103" s="20"/>
      <c r="L1103" s="20"/>
      <c r="M1103" s="20"/>
      <c r="Y1103" s="20"/>
      <c r="Z1103" s="74"/>
    </row>
    <row r="1104" spans="1:26" ht="15.6" x14ac:dyDescent="0.3">
      <c r="A1104" s="71"/>
      <c r="B1104" s="71"/>
      <c r="C1104" s="71"/>
      <c r="D1104" s="71"/>
      <c r="H1104" s="20"/>
      <c r="I1104" s="20"/>
      <c r="J1104" s="20"/>
      <c r="K1104" s="20"/>
      <c r="L1104" s="20"/>
      <c r="M1104" s="20"/>
      <c r="Y1104" s="20"/>
      <c r="Z1104" s="74"/>
    </row>
    <row r="1105" spans="1:27" ht="15.6" x14ac:dyDescent="0.3">
      <c r="A1105" s="75" t="s">
        <v>847</v>
      </c>
      <c r="B1105" s="71"/>
      <c r="C1105" s="71"/>
      <c r="D1105" s="71"/>
      <c r="E1105" s="69"/>
      <c r="F1105" s="69"/>
      <c r="G1105" s="69"/>
      <c r="H1105" s="20"/>
      <c r="I1105" s="20"/>
      <c r="J1105" s="20"/>
      <c r="K1105" s="20"/>
      <c r="L1105" s="20"/>
      <c r="M1105" s="20"/>
      <c r="O1105" s="74"/>
      <c r="P1105" s="74"/>
      <c r="Q1105" s="74"/>
      <c r="W1105" s="84"/>
      <c r="X1105" s="84"/>
      <c r="Y1105" s="84"/>
      <c r="Z1105" s="84"/>
      <c r="AA1105" s="84"/>
    </row>
    <row r="1106" spans="1:27" ht="15.6" x14ac:dyDescent="0.3">
      <c r="A1106" s="28"/>
      <c r="B1106" s="71"/>
      <c r="C1106" s="83" t="s">
        <v>26</v>
      </c>
      <c r="D1106" s="83"/>
      <c r="E1106" s="69"/>
      <c r="F1106" s="69"/>
      <c r="G1106" s="69"/>
      <c r="H1106" s="20"/>
      <c r="I1106" s="20"/>
      <c r="J1106" s="20"/>
      <c r="K1106" s="20"/>
      <c r="L1106" s="20"/>
      <c r="M1106" s="20"/>
      <c r="O1106" s="74"/>
      <c r="P1106" s="74"/>
      <c r="Q1106" s="74"/>
      <c r="W1106" s="84"/>
      <c r="X1106" s="84"/>
      <c r="Y1106" s="84"/>
      <c r="Z1106" s="84"/>
      <c r="AA1106" s="84"/>
    </row>
    <row r="1107" spans="1:27" ht="15.6" x14ac:dyDescent="0.3">
      <c r="A1107" s="28"/>
      <c r="B1107" s="71"/>
      <c r="C1107" s="83" t="s">
        <v>28</v>
      </c>
      <c r="D1107" s="83"/>
      <c r="F1107" s="69"/>
      <c r="G1107" s="69"/>
      <c r="H1107" s="69" t="s">
        <v>515</v>
      </c>
      <c r="I1107" s="20"/>
      <c r="J1107" s="20"/>
      <c r="K1107" s="20"/>
      <c r="L1107" s="20"/>
      <c r="M1107" s="20"/>
      <c r="O1107" s="74"/>
      <c r="P1107" s="74"/>
      <c r="Q1107" s="74"/>
      <c r="W1107" s="84"/>
      <c r="X1107" s="84"/>
      <c r="Y1107" s="84"/>
      <c r="Z1107" s="84"/>
      <c r="AA1107" s="84"/>
    </row>
    <row r="1108" spans="1:27" ht="15.6" x14ac:dyDescent="0.3">
      <c r="A1108" s="76" t="s">
        <v>33</v>
      </c>
      <c r="B1108" s="71"/>
      <c r="C1108" s="78" t="s">
        <v>34</v>
      </c>
      <c r="D1108" s="78"/>
      <c r="E1108" s="78" t="s">
        <v>517</v>
      </c>
      <c r="F1108" s="79"/>
      <c r="G1108" s="79"/>
      <c r="H1108" s="79" t="s">
        <v>516</v>
      </c>
      <c r="I1108" s="20"/>
      <c r="J1108" s="20"/>
      <c r="K1108" s="20"/>
      <c r="L1108" s="20"/>
      <c r="M1108" s="20"/>
      <c r="O1108" s="74"/>
      <c r="P1108" s="74"/>
      <c r="Q1108" s="74"/>
      <c r="W1108" s="84"/>
      <c r="X1108" s="84"/>
      <c r="Y1108" s="84"/>
      <c r="Z1108" s="84"/>
      <c r="AA1108" s="84"/>
    </row>
    <row r="1109" spans="1:27" x14ac:dyDescent="0.25">
      <c r="A1109" s="20" t="s">
        <v>137</v>
      </c>
      <c r="C1109" s="20" t="s">
        <v>138</v>
      </c>
      <c r="E1109" s="69">
        <v>1E-3</v>
      </c>
      <c r="H1109" s="20" t="s">
        <v>848</v>
      </c>
      <c r="I1109" s="20"/>
      <c r="J1109" s="20"/>
      <c r="K1109" s="20"/>
      <c r="L1109" s="20"/>
      <c r="M1109" s="20"/>
      <c r="Y1109" s="20"/>
      <c r="Z1109" s="74"/>
    </row>
    <row r="1110" spans="1:27" x14ac:dyDescent="0.25">
      <c r="A1110" s="20" t="s">
        <v>461</v>
      </c>
      <c r="C1110" s="20" t="s">
        <v>526</v>
      </c>
      <c r="E1110" s="69">
        <v>2.5000000000000001E-3</v>
      </c>
      <c r="H1110" s="20" t="s">
        <v>839</v>
      </c>
      <c r="I1110" s="20"/>
      <c r="J1110" s="20"/>
      <c r="K1110" s="20"/>
      <c r="L1110" s="20"/>
      <c r="M1110" s="20"/>
      <c r="Y1110" s="20"/>
      <c r="Z1110" s="74"/>
    </row>
    <row r="1111" spans="1:27" x14ac:dyDescent="0.25">
      <c r="A1111" s="20" t="s">
        <v>329</v>
      </c>
      <c r="C1111" s="20" t="s">
        <v>841</v>
      </c>
      <c r="E1111" s="69">
        <v>2.5000000000000001E-3</v>
      </c>
      <c r="H1111" s="82" t="s">
        <v>829</v>
      </c>
      <c r="I1111" s="20"/>
      <c r="J1111" s="20"/>
      <c r="K1111" s="20"/>
      <c r="L1111" s="20"/>
      <c r="M1111" s="20"/>
      <c r="Y1111" s="20"/>
      <c r="Z1111" s="74"/>
    </row>
    <row r="1112" spans="1:27" x14ac:dyDescent="0.25">
      <c r="A1112" s="20" t="s">
        <v>381</v>
      </c>
      <c r="C1112" s="20" t="s">
        <v>382</v>
      </c>
      <c r="E1112" s="69">
        <v>2.5000000000000001E-3</v>
      </c>
      <c r="H1112" s="20" t="s">
        <v>844</v>
      </c>
      <c r="I1112" s="20"/>
      <c r="J1112" s="20"/>
      <c r="K1112" s="20"/>
      <c r="L1112" s="20"/>
      <c r="M1112" s="20"/>
      <c r="Y1112" s="20"/>
      <c r="Z1112" s="74"/>
    </row>
    <row r="1113" spans="1:27" x14ac:dyDescent="0.25">
      <c r="A1113" s="20" t="s">
        <v>553</v>
      </c>
      <c r="C1113" s="20" t="s">
        <v>554</v>
      </c>
      <c r="E1113" s="69">
        <v>2.5000000000000001E-3</v>
      </c>
      <c r="H1113" s="20" t="s">
        <v>844</v>
      </c>
      <c r="I1113" s="20"/>
      <c r="J1113" s="20"/>
      <c r="K1113" s="20"/>
      <c r="L1113" s="20"/>
      <c r="M1113" s="20"/>
      <c r="Y1113" s="20"/>
      <c r="Z1113" s="74"/>
    </row>
    <row r="1114" spans="1:27" x14ac:dyDescent="0.25">
      <c r="H1114" s="20"/>
      <c r="I1114" s="20"/>
      <c r="J1114" s="20"/>
      <c r="K1114" s="20"/>
      <c r="L1114" s="20"/>
      <c r="M1114" s="20"/>
      <c r="Y1114" s="20"/>
      <c r="Z1114" s="74"/>
    </row>
    <row r="1115" spans="1:27" ht="15.6" x14ac:dyDescent="0.3">
      <c r="A1115" s="75" t="s">
        <v>514</v>
      </c>
      <c r="B1115" s="71"/>
      <c r="C1115" s="71"/>
      <c r="D1115" s="71"/>
      <c r="E1115" s="69"/>
      <c r="F1115" s="69"/>
      <c r="G1115" s="69"/>
      <c r="H1115" s="20"/>
      <c r="I1115" s="20"/>
      <c r="J1115" s="20"/>
      <c r="K1115" s="20"/>
      <c r="L1115" s="20"/>
      <c r="M1115" s="20"/>
      <c r="O1115" s="74"/>
      <c r="P1115" s="74"/>
      <c r="Q1115" s="74"/>
      <c r="W1115" s="84"/>
      <c r="X1115" s="84"/>
      <c r="Y1115" s="84"/>
      <c r="Z1115" s="84"/>
      <c r="AA1115" s="84"/>
    </row>
    <row r="1116" spans="1:27" ht="15.6" x14ac:dyDescent="0.3">
      <c r="A1116" s="28"/>
      <c r="B1116" s="71"/>
      <c r="C1116" s="83" t="s">
        <v>26</v>
      </c>
      <c r="D1116" s="83"/>
      <c r="E1116" s="69"/>
      <c r="F1116" s="69"/>
      <c r="G1116" s="69"/>
      <c r="H1116" s="20"/>
      <c r="I1116" s="20"/>
      <c r="J1116" s="20"/>
      <c r="K1116" s="20"/>
      <c r="L1116" s="20"/>
      <c r="M1116" s="20"/>
      <c r="O1116" s="74"/>
      <c r="P1116" s="74"/>
      <c r="Q1116" s="74"/>
      <c r="W1116" s="84"/>
      <c r="X1116" s="84"/>
      <c r="Y1116" s="84"/>
      <c r="Z1116" s="84"/>
      <c r="AA1116" s="84"/>
    </row>
    <row r="1117" spans="1:27" ht="15.6" x14ac:dyDescent="0.3">
      <c r="A1117" s="28"/>
      <c r="B1117" s="71"/>
      <c r="C1117" s="83" t="s">
        <v>28</v>
      </c>
      <c r="D1117" s="83"/>
      <c r="F1117" s="69"/>
      <c r="G1117" s="69"/>
      <c r="H1117" s="69" t="s">
        <v>515</v>
      </c>
      <c r="I1117" s="20"/>
      <c r="J1117" s="20"/>
      <c r="K1117" s="20"/>
      <c r="L1117" s="20"/>
      <c r="M1117" s="20"/>
      <c r="O1117" s="74"/>
      <c r="P1117" s="74"/>
      <c r="Q1117" s="74"/>
      <c r="W1117" s="84"/>
      <c r="X1117" s="84"/>
      <c r="Y1117" s="84"/>
      <c r="Z1117" s="84"/>
      <c r="AA1117" s="84"/>
    </row>
    <row r="1118" spans="1:27" ht="15.6" x14ac:dyDescent="0.3">
      <c r="A1118" s="76" t="s">
        <v>33</v>
      </c>
      <c r="B1118" s="71"/>
      <c r="C1118" s="78" t="s">
        <v>34</v>
      </c>
      <c r="D1118" s="78"/>
      <c r="E1118" s="78" t="s">
        <v>517</v>
      </c>
      <c r="F1118" s="79"/>
      <c r="G1118" s="79"/>
      <c r="H1118" s="79" t="s">
        <v>516</v>
      </c>
      <c r="I1118" s="20"/>
      <c r="J1118" s="20"/>
      <c r="K1118" s="20"/>
      <c r="L1118" s="20"/>
      <c r="M1118" s="20"/>
      <c r="O1118" s="74"/>
      <c r="P1118" s="74"/>
      <c r="Q1118" s="74"/>
      <c r="W1118" s="84"/>
      <c r="X1118" s="84"/>
      <c r="Y1118" s="84"/>
      <c r="Z1118" s="84"/>
      <c r="AA1118" s="84"/>
    </row>
    <row r="1119" spans="1:27" x14ac:dyDescent="0.25">
      <c r="A1119" s="82" t="s">
        <v>849</v>
      </c>
      <c r="C1119" s="20" t="s">
        <v>667</v>
      </c>
      <c r="E1119" s="69">
        <v>0.01</v>
      </c>
      <c r="F1119" s="69"/>
      <c r="G1119" s="69"/>
      <c r="H1119" s="158" t="s">
        <v>850</v>
      </c>
      <c r="I1119" s="20"/>
      <c r="J1119" s="20"/>
      <c r="K1119" s="20"/>
      <c r="L1119" s="20"/>
      <c r="M1119" s="20"/>
      <c r="O1119" s="74"/>
      <c r="P1119" s="74"/>
      <c r="Q1119" s="74"/>
      <c r="W1119" s="84"/>
      <c r="X1119" s="84"/>
      <c r="Y1119" s="84"/>
      <c r="Z1119" s="84"/>
      <c r="AA1119" s="84"/>
    </row>
    <row r="1120" spans="1:27" x14ac:dyDescent="0.25">
      <c r="A1120" s="28" t="s">
        <v>145</v>
      </c>
      <c r="C1120" s="20" t="s">
        <v>851</v>
      </c>
      <c r="E1120" s="69">
        <v>0.01</v>
      </c>
      <c r="F1120" s="69"/>
      <c r="G1120" s="69"/>
      <c r="H1120" s="20" t="s">
        <v>852</v>
      </c>
      <c r="I1120" s="20"/>
      <c r="J1120" s="20"/>
      <c r="K1120" s="20"/>
      <c r="L1120" s="20"/>
      <c r="M1120" s="20"/>
      <c r="O1120" s="74"/>
      <c r="P1120" s="74"/>
      <c r="Q1120" s="74"/>
      <c r="W1120" s="84"/>
      <c r="X1120" s="84"/>
      <c r="Y1120" s="84"/>
      <c r="Z1120" s="84"/>
      <c r="AA1120" s="84"/>
    </row>
    <row r="1121" spans="1:26" ht="15.6" x14ac:dyDescent="0.3">
      <c r="A1121" s="71"/>
      <c r="B1121" s="71"/>
      <c r="C1121" s="71"/>
      <c r="D1121" s="71"/>
      <c r="H1121" s="20"/>
      <c r="I1121" s="20"/>
      <c r="J1121" s="20"/>
      <c r="K1121" s="20"/>
      <c r="L1121" s="20"/>
      <c r="M1121" s="20"/>
      <c r="Y1121" s="20"/>
      <c r="Z1121" s="74"/>
    </row>
    <row r="1122" spans="1:26" ht="15.6" x14ac:dyDescent="0.3">
      <c r="A1122" s="75" t="s">
        <v>853</v>
      </c>
      <c r="B1122" s="71"/>
      <c r="C1122" s="71"/>
      <c r="D1122" s="71"/>
      <c r="H1122" s="20"/>
      <c r="I1122" s="20"/>
      <c r="J1122" s="20"/>
      <c r="K1122" s="20"/>
      <c r="L1122" s="20"/>
      <c r="M1122" s="20"/>
      <c r="Y1122" s="20"/>
      <c r="Z1122" s="74"/>
    </row>
    <row r="1123" spans="1:26" x14ac:dyDescent="0.25">
      <c r="A1123" s="82" t="s">
        <v>854</v>
      </c>
      <c r="B1123" s="153"/>
      <c r="C1123" s="153"/>
      <c r="D1123" s="153"/>
      <c r="H1123" s="20"/>
      <c r="I1123" s="20"/>
      <c r="J1123" s="20"/>
      <c r="K1123" s="20"/>
      <c r="L1123" s="20"/>
      <c r="M1123" s="20"/>
      <c r="Y1123" s="20"/>
    </row>
    <row r="1124" spans="1:26" ht="15.6" x14ac:dyDescent="0.3">
      <c r="A1124" s="71"/>
      <c r="B1124" s="71"/>
      <c r="C1124" s="71"/>
      <c r="D1124" s="71"/>
      <c r="H1124" s="20"/>
      <c r="I1124" s="20"/>
      <c r="J1124" s="20"/>
      <c r="K1124" s="20"/>
      <c r="L1124" s="20"/>
      <c r="M1124" s="20"/>
      <c r="Y1124" s="20"/>
      <c r="Z1124" s="74"/>
    </row>
    <row r="1125" spans="1:26" ht="15.6" x14ac:dyDescent="0.3">
      <c r="A1125" s="71"/>
      <c r="B1125" s="71"/>
      <c r="C1125" s="71"/>
      <c r="D1125" s="71"/>
      <c r="H1125" s="20"/>
      <c r="I1125" s="20"/>
      <c r="J1125" s="20"/>
      <c r="K1125" s="20"/>
      <c r="L1125" s="20"/>
      <c r="M1125" s="20"/>
      <c r="Y1125" s="20"/>
      <c r="Z1125" s="74"/>
    </row>
    <row r="1126" spans="1:26" ht="15.6" x14ac:dyDescent="0.3">
      <c r="A1126" s="75" t="s">
        <v>855</v>
      </c>
      <c r="B1126" s="71"/>
      <c r="C1126" s="71"/>
      <c r="D1126" s="71"/>
      <c r="H1126" s="20"/>
      <c r="I1126" s="20"/>
      <c r="J1126" s="20"/>
      <c r="K1126" s="20"/>
      <c r="L1126" s="20"/>
      <c r="M1126" s="20"/>
      <c r="Y1126" s="20"/>
      <c r="Z1126" s="74"/>
    </row>
    <row r="1127" spans="1:26" ht="15.6" x14ac:dyDescent="0.3">
      <c r="A1127" s="12" t="s">
        <v>856</v>
      </c>
      <c r="B1127" s="71"/>
      <c r="C1127" s="71"/>
      <c r="D1127" s="71"/>
      <c r="H1127" s="20"/>
      <c r="I1127" s="20"/>
      <c r="J1127" s="20"/>
      <c r="K1127" s="20"/>
      <c r="L1127" s="20"/>
      <c r="M1127" s="20"/>
      <c r="Y1127" s="20"/>
      <c r="Z1127" s="74"/>
    </row>
    <row r="1128" spans="1:26" ht="15.6" x14ac:dyDescent="0.3">
      <c r="A1128" s="71"/>
      <c r="B1128" s="71"/>
      <c r="C1128" s="71"/>
      <c r="D1128" s="71"/>
      <c r="H1128" s="20"/>
      <c r="I1128" s="20"/>
      <c r="J1128" s="20"/>
      <c r="K1128" s="20"/>
      <c r="L1128" s="20"/>
      <c r="M1128" s="20"/>
      <c r="Y1128" s="20"/>
      <c r="Z1128" s="74"/>
    </row>
    <row r="1129" spans="1:26" ht="15.6" x14ac:dyDescent="0.3">
      <c r="A1129" s="75" t="s">
        <v>857</v>
      </c>
      <c r="B1129" s="71"/>
      <c r="C1129" s="71"/>
      <c r="D1129" s="71"/>
      <c r="H1129" s="20"/>
      <c r="I1129" s="20"/>
      <c r="J1129" s="20"/>
      <c r="K1129" s="20"/>
      <c r="L1129" s="20"/>
      <c r="M1129" s="20"/>
      <c r="Y1129" s="20"/>
      <c r="Z1129" s="74"/>
    </row>
    <row r="1130" spans="1:26" ht="15.6" x14ac:dyDescent="0.3">
      <c r="A1130" s="12" t="s">
        <v>858</v>
      </c>
      <c r="B1130" s="71"/>
      <c r="C1130" s="71"/>
      <c r="D1130" s="71"/>
      <c r="H1130" s="20"/>
      <c r="I1130" s="20"/>
      <c r="J1130" s="20"/>
      <c r="K1130" s="20"/>
      <c r="L1130" s="20"/>
      <c r="M1130" s="20"/>
      <c r="Y1130" s="20"/>
      <c r="Z1130" s="74"/>
    </row>
    <row r="1131" spans="1:26" ht="15.6" x14ac:dyDescent="0.3">
      <c r="A1131" s="12" t="s">
        <v>859</v>
      </c>
      <c r="B1131" s="71"/>
      <c r="C1131" s="71"/>
      <c r="D1131" s="71"/>
      <c r="H1131" s="20"/>
      <c r="I1131" s="20"/>
      <c r="J1131" s="20"/>
      <c r="K1131" s="20"/>
      <c r="L1131" s="20"/>
      <c r="M1131" s="20"/>
      <c r="Y1131" s="20"/>
      <c r="Z1131" s="74"/>
    </row>
    <row r="1132" spans="1:26" ht="15.6" x14ac:dyDescent="0.3">
      <c r="A1132" s="12" t="s">
        <v>860</v>
      </c>
      <c r="B1132" s="71"/>
      <c r="C1132" s="71"/>
      <c r="D1132" s="71"/>
      <c r="H1132" s="20"/>
      <c r="I1132" s="20"/>
      <c r="J1132" s="20"/>
      <c r="K1132" s="20"/>
      <c r="L1132" s="20"/>
      <c r="M1132" s="20"/>
      <c r="Y1132" s="20"/>
      <c r="Z1132" s="74"/>
    </row>
    <row r="1133" spans="1:26" ht="15.6" x14ac:dyDescent="0.3">
      <c r="A1133" s="12" t="s">
        <v>861</v>
      </c>
      <c r="B1133" s="71"/>
      <c r="C1133" s="71"/>
      <c r="D1133" s="71"/>
      <c r="H1133" s="20"/>
      <c r="I1133" s="20"/>
      <c r="J1133" s="20"/>
      <c r="K1133" s="20"/>
      <c r="L1133" s="20"/>
      <c r="M1133" s="20"/>
      <c r="Y1133" s="20"/>
      <c r="Z1133" s="74"/>
    </row>
    <row r="1134" spans="1:26" ht="15.6" x14ac:dyDescent="0.3">
      <c r="A1134" s="12" t="s">
        <v>862</v>
      </c>
      <c r="B1134" s="71"/>
      <c r="C1134" s="71"/>
      <c r="D1134" s="71"/>
      <c r="H1134" s="20"/>
      <c r="I1134" s="20"/>
      <c r="J1134" s="20"/>
      <c r="K1134" s="20"/>
      <c r="L1134" s="20"/>
      <c r="M1134" s="20"/>
      <c r="Y1134" s="20"/>
      <c r="Z1134" s="74"/>
    </row>
    <row r="1135" spans="1:26" ht="15.6" x14ac:dyDescent="0.3">
      <c r="A1135" s="12" t="s">
        <v>863</v>
      </c>
      <c r="B1135" s="71"/>
      <c r="C1135" s="71"/>
      <c r="D1135" s="71"/>
      <c r="H1135" s="20"/>
      <c r="I1135" s="20"/>
      <c r="J1135" s="20"/>
      <c r="K1135" s="20"/>
      <c r="L1135" s="20"/>
      <c r="M1135" s="20"/>
      <c r="Y1135" s="20"/>
      <c r="Z1135" s="74"/>
    </row>
    <row r="1136" spans="1:26" ht="15.6" x14ac:dyDescent="0.3">
      <c r="A1136" s="12" t="s">
        <v>864</v>
      </c>
      <c r="B1136" s="71"/>
      <c r="C1136" s="71"/>
      <c r="D1136" s="71"/>
      <c r="H1136" s="20"/>
      <c r="I1136" s="20"/>
      <c r="J1136" s="20"/>
      <c r="K1136" s="20"/>
      <c r="L1136" s="20"/>
      <c r="M1136" s="20"/>
      <c r="Y1136" s="20"/>
      <c r="Z1136" s="74"/>
    </row>
    <row r="1137" spans="1:26" ht="15.6" x14ac:dyDescent="0.3">
      <c r="A1137" s="12" t="s">
        <v>865</v>
      </c>
      <c r="B1137" s="71"/>
      <c r="C1137" s="71"/>
      <c r="D1137" s="71"/>
      <c r="H1137" s="20"/>
      <c r="I1137" s="20"/>
      <c r="J1137" s="20"/>
      <c r="K1137" s="20"/>
      <c r="L1137" s="20"/>
      <c r="M1137" s="20"/>
      <c r="Y1137" s="20"/>
      <c r="Z1137" s="74"/>
    </row>
    <row r="1138" spans="1:26" ht="15.6" x14ac:dyDescent="0.3">
      <c r="A1138" s="12"/>
      <c r="B1138" s="71"/>
      <c r="C1138" s="71"/>
      <c r="D1138" s="71"/>
      <c r="H1138" s="20"/>
      <c r="I1138" s="20"/>
      <c r="J1138" s="20"/>
      <c r="K1138" s="20"/>
      <c r="L1138" s="20"/>
      <c r="M1138" s="20"/>
      <c r="Y1138" s="20"/>
      <c r="Z1138" s="74"/>
    </row>
    <row r="1139" spans="1:26" ht="15.6" x14ac:dyDescent="0.3">
      <c r="A1139" s="75" t="s">
        <v>866</v>
      </c>
      <c r="B1139" s="71"/>
      <c r="C1139" s="71"/>
      <c r="D1139" s="71"/>
      <c r="H1139" s="20"/>
      <c r="I1139" s="20"/>
      <c r="J1139" s="20"/>
      <c r="K1139" s="20"/>
      <c r="L1139" s="20"/>
      <c r="M1139" s="20"/>
      <c r="Y1139" s="20"/>
      <c r="Z1139" s="74"/>
    </row>
    <row r="1140" spans="1:26" ht="15.6" x14ac:dyDescent="0.3">
      <c r="A1140" s="12" t="s">
        <v>856</v>
      </c>
      <c r="B1140" s="71"/>
      <c r="C1140" s="71"/>
      <c r="D1140" s="71"/>
      <c r="H1140" s="20"/>
      <c r="I1140" s="20"/>
      <c r="J1140" s="20"/>
      <c r="K1140" s="20"/>
      <c r="L1140" s="20"/>
      <c r="M1140" s="20"/>
      <c r="Y1140" s="20"/>
      <c r="Z1140" s="74"/>
    </row>
    <row r="1141" spans="1:26" ht="15.6" x14ac:dyDescent="0.3">
      <c r="A1141" s="71"/>
      <c r="B1141" s="71"/>
      <c r="C1141" s="71"/>
      <c r="D1141" s="71"/>
      <c r="H1141" s="20"/>
      <c r="I1141" s="20"/>
      <c r="J1141" s="20"/>
      <c r="K1141" s="20"/>
      <c r="L1141" s="20"/>
      <c r="M1141" s="20"/>
      <c r="Y1141" s="20"/>
      <c r="Z1141" s="74"/>
    </row>
    <row r="1142" spans="1:26" ht="15.6" x14ac:dyDescent="0.3">
      <c r="A1142" s="75" t="s">
        <v>867</v>
      </c>
      <c r="B1142" s="71"/>
      <c r="C1142" s="71"/>
      <c r="D1142" s="71"/>
      <c r="H1142" s="20"/>
      <c r="I1142" s="20"/>
      <c r="J1142" s="20"/>
      <c r="K1142" s="20"/>
      <c r="L1142" s="20"/>
      <c r="M1142" s="20"/>
      <c r="Y1142" s="20"/>
      <c r="Z1142" s="74"/>
    </row>
    <row r="1143" spans="1:26" ht="15.6" x14ac:dyDescent="0.3">
      <c r="A1143" s="12" t="s">
        <v>856</v>
      </c>
      <c r="B1143" s="71"/>
      <c r="C1143" s="71"/>
      <c r="D1143" s="71"/>
      <c r="H1143" s="20"/>
      <c r="I1143" s="20"/>
      <c r="J1143" s="20"/>
      <c r="K1143" s="20"/>
      <c r="L1143" s="20"/>
      <c r="M1143" s="20"/>
      <c r="Y1143" s="20"/>
      <c r="Z1143" s="74"/>
    </row>
    <row r="1144" spans="1:26" ht="15.6" x14ac:dyDescent="0.3">
      <c r="A1144" s="71"/>
      <c r="B1144" s="71"/>
      <c r="C1144" s="71"/>
      <c r="D1144" s="71"/>
      <c r="H1144" s="20"/>
      <c r="I1144" s="20"/>
      <c r="J1144" s="20"/>
      <c r="K1144" s="20"/>
      <c r="L1144" s="20"/>
      <c r="M1144" s="20"/>
      <c r="Y1144" s="20"/>
      <c r="Z1144" s="74"/>
    </row>
    <row r="1145" spans="1:26" ht="15.6" x14ac:dyDescent="0.3">
      <c r="A1145" s="75" t="s">
        <v>868</v>
      </c>
      <c r="B1145" s="71"/>
      <c r="C1145" s="71"/>
      <c r="D1145" s="71"/>
      <c r="H1145" s="20"/>
      <c r="I1145" s="20"/>
      <c r="J1145" s="20"/>
      <c r="K1145" s="20"/>
      <c r="L1145" s="20"/>
      <c r="M1145" s="20"/>
      <c r="Y1145" s="20"/>
      <c r="Z1145" s="74"/>
    </row>
    <row r="1146" spans="1:26" ht="15.6" x14ac:dyDescent="0.3">
      <c r="A1146" s="82" t="s">
        <v>869</v>
      </c>
      <c r="B1146" s="71"/>
      <c r="C1146" s="71"/>
      <c r="D1146" s="71"/>
      <c r="H1146" s="20"/>
      <c r="I1146" s="20"/>
      <c r="J1146" s="20"/>
      <c r="K1146" s="20"/>
      <c r="L1146" s="20"/>
      <c r="M1146" s="20"/>
      <c r="Y1146" s="20"/>
      <c r="Z1146" s="74"/>
    </row>
    <row r="1147" spans="1:26" ht="15.6" x14ac:dyDescent="0.3">
      <c r="A1147" s="82" t="s">
        <v>870</v>
      </c>
      <c r="B1147" s="71"/>
      <c r="C1147" s="71"/>
      <c r="D1147" s="71"/>
      <c r="H1147" s="20"/>
      <c r="I1147" s="20"/>
      <c r="J1147" s="20"/>
      <c r="K1147" s="20"/>
      <c r="L1147" s="20"/>
      <c r="M1147" s="20"/>
      <c r="Y1147" s="20"/>
      <c r="Z1147" s="74"/>
    </row>
    <row r="1148" spans="1:26" ht="15.6" x14ac:dyDescent="0.3">
      <c r="A1148" s="82" t="s">
        <v>871</v>
      </c>
      <c r="B1148" s="71"/>
      <c r="C1148" s="71"/>
      <c r="D1148" s="71"/>
      <c r="H1148" s="20"/>
      <c r="I1148" s="20"/>
      <c r="J1148" s="20"/>
      <c r="K1148" s="20"/>
      <c r="L1148" s="20"/>
      <c r="M1148" s="20"/>
      <c r="Y1148" s="20"/>
      <c r="Z1148" s="74"/>
    </row>
    <row r="1149" spans="1:26" ht="15.6" x14ac:dyDescent="0.3">
      <c r="A1149" s="82"/>
      <c r="B1149" s="71"/>
      <c r="C1149" s="71"/>
      <c r="D1149" s="71"/>
      <c r="H1149" s="20"/>
      <c r="I1149" s="20"/>
      <c r="J1149" s="20"/>
      <c r="K1149" s="20"/>
      <c r="L1149" s="20"/>
      <c r="M1149" s="20"/>
      <c r="Y1149" s="20"/>
      <c r="Z1149" s="74"/>
    </row>
    <row r="1150" spans="1:26" ht="15.6" x14ac:dyDescent="0.3">
      <c r="A1150" s="75" t="s">
        <v>872</v>
      </c>
      <c r="B1150" s="71"/>
      <c r="C1150" s="71"/>
      <c r="D1150" s="71"/>
      <c r="H1150" s="20"/>
      <c r="I1150" s="20"/>
      <c r="J1150" s="20"/>
      <c r="K1150" s="20"/>
      <c r="L1150" s="20"/>
      <c r="M1150" s="20"/>
      <c r="Y1150" s="20"/>
      <c r="Z1150" s="74"/>
    </row>
    <row r="1151" spans="1:26" ht="15.6" x14ac:dyDescent="0.3">
      <c r="A1151" s="82" t="s">
        <v>873</v>
      </c>
      <c r="B1151" s="71"/>
      <c r="C1151" s="71"/>
      <c r="D1151" s="71"/>
      <c r="H1151" s="20"/>
      <c r="I1151" s="20"/>
      <c r="J1151" s="20"/>
      <c r="K1151" s="20"/>
      <c r="L1151" s="20"/>
      <c r="M1151" s="20"/>
      <c r="Y1151" s="20"/>
      <c r="Z1151" s="74"/>
    </row>
    <row r="1152" spans="1:26" ht="15.6" x14ac:dyDescent="0.3">
      <c r="A1152" s="82" t="s">
        <v>874</v>
      </c>
      <c r="B1152" s="71"/>
      <c r="C1152" s="71"/>
      <c r="D1152" s="71"/>
      <c r="H1152" s="20"/>
      <c r="I1152" s="20"/>
      <c r="J1152" s="20"/>
      <c r="K1152" s="20"/>
      <c r="L1152" s="20"/>
      <c r="M1152" s="20"/>
      <c r="Y1152" s="20"/>
      <c r="Z1152" s="74"/>
    </row>
    <row r="1153" spans="1:25" ht="15.6" x14ac:dyDescent="0.3">
      <c r="A1153" s="82" t="s">
        <v>875</v>
      </c>
      <c r="B1153" s="71"/>
      <c r="C1153" s="71"/>
      <c r="H1153" s="20"/>
      <c r="I1153" s="20"/>
      <c r="J1153" s="20"/>
      <c r="K1153" s="20"/>
      <c r="L1153" s="20"/>
      <c r="M1153" s="20"/>
    </row>
    <row r="1154" spans="1:25" ht="15.6" x14ac:dyDescent="0.3">
      <c r="A1154" s="82" t="s">
        <v>876</v>
      </c>
      <c r="B1154" s="71"/>
      <c r="C1154" s="71"/>
      <c r="H1154" s="20"/>
      <c r="I1154" s="20"/>
      <c r="J1154" s="20"/>
      <c r="K1154" s="20"/>
      <c r="L1154" s="20"/>
      <c r="M1154" s="20"/>
    </row>
    <row r="1155" spans="1:25" ht="15.6" x14ac:dyDescent="0.3">
      <c r="A1155" s="71"/>
      <c r="B1155" s="71"/>
      <c r="C1155" s="71"/>
      <c r="H1155" s="20"/>
      <c r="I1155" s="20"/>
      <c r="J1155" s="20"/>
      <c r="K1155" s="20"/>
      <c r="L1155" s="20"/>
      <c r="M1155" s="20"/>
    </row>
    <row r="1156" spans="1:25" ht="15.6" x14ac:dyDescent="0.3">
      <c r="A1156" s="75" t="s">
        <v>877</v>
      </c>
      <c r="B1156" s="71"/>
      <c r="C1156" s="71"/>
      <c r="H1156" s="20"/>
      <c r="I1156" s="20"/>
      <c r="J1156" s="20"/>
      <c r="K1156" s="20"/>
      <c r="L1156" s="20"/>
      <c r="M1156" s="20"/>
    </row>
    <row r="1157" spans="1:25" x14ac:dyDescent="0.25">
      <c r="A1157" s="320" t="s">
        <v>878</v>
      </c>
      <c r="B1157" s="320"/>
      <c r="C1157" s="320"/>
      <c r="D1157" s="321"/>
      <c r="E1157" s="321"/>
      <c r="F1157" s="321"/>
      <c r="G1157" s="321"/>
      <c r="H1157" s="321"/>
      <c r="I1157" s="321"/>
      <c r="J1157" s="321"/>
      <c r="K1157" s="321"/>
      <c r="L1157" s="321"/>
      <c r="M1157" s="321"/>
      <c r="N1157" s="321"/>
      <c r="O1157" s="321"/>
      <c r="P1157" s="321"/>
      <c r="Q1157" s="321"/>
      <c r="R1157" s="321"/>
      <c r="S1157" s="321"/>
      <c r="T1157" s="321"/>
      <c r="U1157" s="321"/>
      <c r="V1157" s="321"/>
      <c r="W1157" s="321"/>
      <c r="X1157" s="321"/>
      <c r="Y1157" s="321"/>
    </row>
    <row r="1158" spans="1:25" x14ac:dyDescent="0.25">
      <c r="A1158" s="320" t="s">
        <v>879</v>
      </c>
      <c r="B1158" s="320"/>
      <c r="C1158" s="320"/>
      <c r="D1158" s="321"/>
      <c r="E1158" s="321"/>
      <c r="F1158" s="321"/>
      <c r="G1158" s="321"/>
      <c r="H1158" s="321"/>
      <c r="I1158" s="321"/>
      <c r="J1158" s="321"/>
      <c r="K1158" s="321"/>
      <c r="L1158" s="321"/>
      <c r="M1158" s="321"/>
      <c r="N1158" s="321"/>
      <c r="O1158" s="321"/>
      <c r="P1158" s="321"/>
      <c r="Q1158" s="321"/>
      <c r="R1158" s="321"/>
      <c r="S1158" s="321"/>
      <c r="T1158" s="321"/>
      <c r="U1158" s="321"/>
      <c r="V1158" s="321"/>
      <c r="W1158" s="321"/>
      <c r="X1158" s="321"/>
      <c r="Y1158" s="321"/>
    </row>
    <row r="1159" spans="1:25" ht="15.6" x14ac:dyDescent="0.3">
      <c r="A1159" s="82" t="s">
        <v>880</v>
      </c>
      <c r="B1159" s="71"/>
      <c r="C1159" s="71"/>
      <c r="H1159" s="20"/>
      <c r="I1159" s="20"/>
      <c r="J1159" s="20"/>
      <c r="K1159" s="20"/>
      <c r="L1159" s="20"/>
      <c r="M1159" s="20"/>
    </row>
    <row r="1160" spans="1:25" ht="15.6" x14ac:dyDescent="0.3">
      <c r="A1160" s="71"/>
      <c r="B1160" s="71"/>
      <c r="C1160" s="71"/>
      <c r="H1160" s="20"/>
      <c r="I1160" s="20"/>
      <c r="J1160" s="20"/>
      <c r="K1160" s="20"/>
      <c r="L1160" s="20"/>
      <c r="M1160" s="20"/>
    </row>
    <row r="1161" spans="1:25" ht="15.6" x14ac:dyDescent="0.3">
      <c r="A1161" s="75" t="s">
        <v>881</v>
      </c>
      <c r="B1161" s="71"/>
      <c r="C1161" s="71"/>
      <c r="H1161" s="20"/>
      <c r="I1161" s="20"/>
      <c r="J1161" s="20"/>
      <c r="K1161" s="20"/>
      <c r="L1161" s="20"/>
      <c r="M1161" s="20"/>
    </row>
    <row r="1162" spans="1:25" x14ac:dyDescent="0.25">
      <c r="A1162" s="320" t="s">
        <v>882</v>
      </c>
      <c r="B1162" s="320"/>
      <c r="C1162" s="320"/>
      <c r="D1162" s="321"/>
      <c r="E1162" s="321"/>
      <c r="F1162" s="321"/>
      <c r="G1162" s="321"/>
      <c r="H1162" s="321"/>
      <c r="I1162" s="321"/>
      <c r="J1162" s="321"/>
      <c r="K1162" s="321"/>
      <c r="L1162" s="321"/>
      <c r="M1162" s="321"/>
      <c r="N1162" s="321"/>
      <c r="O1162" s="321"/>
      <c r="P1162" s="321"/>
      <c r="Q1162" s="321"/>
      <c r="R1162" s="321"/>
      <c r="S1162" s="321"/>
      <c r="T1162" s="321"/>
      <c r="U1162" s="321"/>
      <c r="V1162" s="321"/>
      <c r="W1162" s="321"/>
      <c r="X1162" s="321"/>
      <c r="Y1162" s="321"/>
    </row>
    <row r="1163" spans="1:25" x14ac:dyDescent="0.25">
      <c r="A1163" s="320" t="s">
        <v>883</v>
      </c>
      <c r="B1163" s="320"/>
      <c r="C1163" s="320"/>
      <c r="D1163" s="321"/>
      <c r="E1163" s="321"/>
      <c r="F1163" s="321"/>
      <c r="G1163" s="321"/>
      <c r="H1163" s="321"/>
      <c r="I1163" s="321"/>
      <c r="J1163" s="321"/>
      <c r="K1163" s="321"/>
      <c r="L1163" s="321"/>
      <c r="M1163" s="321"/>
      <c r="N1163" s="321"/>
      <c r="O1163" s="321"/>
      <c r="P1163" s="321"/>
      <c r="Q1163" s="321"/>
      <c r="R1163" s="321"/>
      <c r="S1163" s="321"/>
      <c r="T1163" s="321"/>
      <c r="U1163" s="321"/>
      <c r="V1163" s="321"/>
      <c r="W1163" s="321"/>
      <c r="X1163" s="321"/>
      <c r="Y1163" s="321"/>
    </row>
    <row r="1164" spans="1:25" x14ac:dyDescent="0.25">
      <c r="A1164" s="320" t="s">
        <v>884</v>
      </c>
      <c r="B1164" s="320"/>
      <c r="C1164" s="320"/>
      <c r="D1164" s="321"/>
      <c r="E1164" s="321"/>
      <c r="F1164" s="321"/>
      <c r="G1164" s="321"/>
      <c r="H1164" s="321"/>
      <c r="I1164" s="321"/>
      <c r="J1164" s="321"/>
      <c r="K1164" s="321"/>
      <c r="L1164" s="321"/>
      <c r="M1164" s="321"/>
      <c r="N1164" s="321"/>
      <c r="O1164" s="321"/>
      <c r="P1164" s="321"/>
      <c r="Q1164" s="321"/>
      <c r="R1164" s="321"/>
      <c r="S1164" s="321"/>
      <c r="T1164" s="321"/>
      <c r="U1164" s="321"/>
      <c r="V1164" s="321"/>
      <c r="W1164" s="321"/>
      <c r="X1164" s="321"/>
      <c r="Y1164" s="321"/>
    </row>
    <row r="1165" spans="1:25" ht="15.6" x14ac:dyDescent="0.3">
      <c r="A1165" s="71"/>
      <c r="B1165" s="71"/>
      <c r="C1165" s="71"/>
      <c r="H1165" s="20"/>
      <c r="I1165" s="20"/>
      <c r="J1165" s="20"/>
      <c r="K1165" s="20"/>
      <c r="L1165" s="20"/>
      <c r="M1165" s="20"/>
    </row>
    <row r="1166" spans="1:25" ht="15.6" x14ac:dyDescent="0.3">
      <c r="A1166" s="75" t="s">
        <v>885</v>
      </c>
      <c r="B1166" s="71"/>
      <c r="C1166" s="71"/>
      <c r="H1166" s="20"/>
      <c r="I1166" s="20"/>
      <c r="J1166" s="20"/>
      <c r="K1166" s="20"/>
      <c r="L1166" s="20"/>
      <c r="M1166" s="20"/>
    </row>
    <row r="1167" spans="1:25" x14ac:dyDescent="0.25">
      <c r="A1167" s="320" t="s">
        <v>886</v>
      </c>
      <c r="B1167" s="320"/>
      <c r="C1167" s="320"/>
      <c r="D1167" s="321"/>
      <c r="E1167" s="321"/>
      <c r="F1167" s="321"/>
      <c r="G1167" s="321"/>
      <c r="H1167" s="321"/>
      <c r="I1167" s="321"/>
      <c r="J1167" s="321"/>
      <c r="K1167" s="321"/>
      <c r="L1167" s="321"/>
      <c r="M1167" s="321"/>
      <c r="N1167" s="321"/>
      <c r="O1167" s="321"/>
      <c r="P1167" s="321"/>
      <c r="Q1167" s="321"/>
      <c r="R1167" s="321"/>
      <c r="S1167" s="321"/>
      <c r="T1167" s="321"/>
      <c r="U1167" s="321"/>
      <c r="V1167" s="321"/>
      <c r="W1167" s="321"/>
      <c r="X1167" s="321"/>
      <c r="Y1167" s="321"/>
    </row>
    <row r="1168" spans="1:25" x14ac:dyDescent="0.25">
      <c r="A1168" s="154"/>
      <c r="B1168" s="153"/>
      <c r="C1168" s="153"/>
      <c r="H1168" s="20"/>
      <c r="I1168" s="20"/>
      <c r="J1168" s="20"/>
      <c r="K1168" s="20"/>
      <c r="L1168" s="20"/>
      <c r="M1168" s="20"/>
    </row>
    <row r="1169" spans="1:25" x14ac:dyDescent="0.25">
      <c r="A1169" s="320" t="s">
        <v>887</v>
      </c>
      <c r="B1169" s="320"/>
      <c r="C1169" s="320"/>
      <c r="D1169" s="321"/>
      <c r="E1169" s="321"/>
      <c r="F1169" s="321"/>
      <c r="G1169" s="321"/>
      <c r="H1169" s="321"/>
      <c r="I1169" s="321"/>
      <c r="J1169" s="321"/>
      <c r="K1169" s="321"/>
      <c r="L1169" s="321"/>
      <c r="M1169" s="321"/>
      <c r="N1169" s="321"/>
      <c r="O1169" s="321"/>
      <c r="P1169" s="321"/>
      <c r="Q1169" s="321"/>
      <c r="R1169" s="321"/>
      <c r="S1169" s="321"/>
      <c r="T1169" s="321"/>
      <c r="U1169" s="321"/>
      <c r="V1169" s="321"/>
      <c r="W1169" s="321"/>
      <c r="X1169" s="321"/>
      <c r="Y1169" s="321"/>
    </row>
    <row r="1170" spans="1:25" x14ac:dyDescent="0.25">
      <c r="A1170" s="320" t="s">
        <v>888</v>
      </c>
      <c r="B1170" s="320"/>
      <c r="C1170" s="320"/>
      <c r="D1170" s="321"/>
      <c r="E1170" s="321"/>
      <c r="F1170" s="321"/>
      <c r="G1170" s="321"/>
      <c r="H1170" s="321"/>
      <c r="I1170" s="321"/>
      <c r="J1170" s="321"/>
      <c r="K1170" s="321"/>
      <c r="L1170" s="321"/>
      <c r="M1170" s="321"/>
      <c r="N1170" s="321"/>
      <c r="O1170" s="321"/>
      <c r="P1170" s="321"/>
      <c r="Q1170" s="321"/>
      <c r="R1170" s="321"/>
      <c r="S1170" s="321"/>
      <c r="T1170" s="321"/>
      <c r="U1170" s="321"/>
      <c r="V1170" s="321"/>
      <c r="W1170" s="321"/>
      <c r="X1170" s="321"/>
      <c r="Y1170" s="321"/>
    </row>
    <row r="1171" spans="1:25" x14ac:dyDescent="0.25">
      <c r="A1171" s="153"/>
      <c r="B1171" s="153"/>
      <c r="C1171" s="153"/>
      <c r="H1171" s="20"/>
      <c r="I1171" s="20"/>
      <c r="J1171" s="20"/>
      <c r="K1171" s="20"/>
      <c r="L1171" s="20"/>
      <c r="M1171" s="20"/>
    </row>
    <row r="1172" spans="1:25" x14ac:dyDescent="0.25">
      <c r="A1172" s="320" t="s">
        <v>889</v>
      </c>
      <c r="B1172" s="320"/>
      <c r="C1172" s="320"/>
      <c r="D1172" s="321"/>
      <c r="E1172" s="321"/>
      <c r="F1172" s="321"/>
      <c r="G1172" s="321"/>
      <c r="H1172" s="321"/>
      <c r="I1172" s="321"/>
      <c r="J1172" s="321"/>
      <c r="K1172" s="321"/>
      <c r="L1172" s="321"/>
      <c r="M1172" s="321"/>
      <c r="N1172" s="321"/>
      <c r="O1172" s="321"/>
      <c r="P1172" s="321"/>
      <c r="Q1172" s="321"/>
      <c r="R1172" s="321"/>
      <c r="S1172" s="321"/>
      <c r="T1172" s="321"/>
      <c r="U1172" s="321"/>
      <c r="V1172" s="321"/>
      <c r="W1172" s="321"/>
      <c r="X1172" s="321"/>
      <c r="Y1172" s="321"/>
    </row>
    <row r="1173" spans="1:25" x14ac:dyDescent="0.25">
      <c r="A1173" s="153"/>
      <c r="B1173" s="153"/>
      <c r="C1173" s="153"/>
      <c r="H1173" s="20"/>
      <c r="I1173" s="20"/>
      <c r="J1173" s="20"/>
      <c r="K1173" s="20"/>
      <c r="L1173" s="20"/>
      <c r="M1173" s="20"/>
      <c r="Y1173" s="20"/>
    </row>
    <row r="1174" spans="1:25" x14ac:dyDescent="0.25">
      <c r="A1174" s="320" t="s">
        <v>890</v>
      </c>
      <c r="B1174" s="320"/>
      <c r="C1174" s="320"/>
      <c r="D1174" s="321"/>
      <c r="E1174" s="321"/>
      <c r="F1174" s="321"/>
      <c r="G1174" s="321"/>
      <c r="H1174" s="321"/>
      <c r="I1174" s="321"/>
      <c r="J1174" s="321"/>
      <c r="K1174" s="321"/>
      <c r="L1174" s="321"/>
      <c r="M1174" s="321"/>
      <c r="N1174" s="321"/>
      <c r="O1174" s="321"/>
      <c r="P1174" s="321"/>
      <c r="Q1174" s="321"/>
      <c r="R1174" s="321"/>
      <c r="S1174" s="321"/>
      <c r="T1174" s="321"/>
      <c r="U1174" s="321"/>
      <c r="V1174" s="321"/>
      <c r="W1174" s="321"/>
      <c r="X1174" s="321"/>
      <c r="Y1174" s="321"/>
    </row>
    <row r="1175" spans="1:25" x14ac:dyDescent="0.25">
      <c r="A1175" s="153"/>
      <c r="B1175" s="153"/>
      <c r="C1175" s="153"/>
      <c r="H1175" s="20"/>
      <c r="I1175" s="20"/>
      <c r="J1175" s="20"/>
      <c r="K1175" s="20"/>
      <c r="L1175" s="20"/>
      <c r="M1175" s="20"/>
    </row>
    <row r="1176" spans="1:25" x14ac:dyDescent="0.25">
      <c r="A1176" s="320" t="s">
        <v>891</v>
      </c>
      <c r="B1176" s="320"/>
      <c r="C1176" s="320"/>
      <c r="D1176" s="321"/>
      <c r="E1176" s="321"/>
      <c r="F1176" s="321"/>
      <c r="G1176" s="321"/>
      <c r="H1176" s="321"/>
      <c r="I1176" s="321"/>
      <c r="J1176" s="321"/>
      <c r="K1176" s="321"/>
      <c r="L1176" s="321"/>
      <c r="M1176" s="321"/>
      <c r="N1176" s="321"/>
      <c r="O1176" s="321"/>
      <c r="P1176" s="321"/>
      <c r="Q1176" s="321"/>
      <c r="R1176" s="321"/>
      <c r="S1176" s="321"/>
      <c r="T1176" s="321"/>
      <c r="U1176" s="321"/>
      <c r="V1176" s="321"/>
      <c r="W1176" s="321"/>
      <c r="X1176" s="321"/>
      <c r="Y1176" s="321"/>
    </row>
    <row r="1177" spans="1:25" x14ac:dyDescent="0.25">
      <c r="A1177" s="153"/>
      <c r="B1177" s="153"/>
      <c r="C1177" s="153"/>
      <c r="H1177" s="20"/>
      <c r="I1177" s="20"/>
      <c r="J1177" s="20"/>
      <c r="K1177" s="20"/>
      <c r="L1177" s="20"/>
      <c r="M1177" s="20"/>
    </row>
    <row r="1178" spans="1:25" ht="15.6" x14ac:dyDescent="0.3">
      <c r="A1178" s="75" t="s">
        <v>892</v>
      </c>
      <c r="B1178" s="71"/>
      <c r="C1178" s="71"/>
      <c r="H1178" s="20"/>
      <c r="I1178" s="20"/>
      <c r="J1178" s="20"/>
      <c r="K1178" s="20"/>
      <c r="L1178" s="20"/>
      <c r="M1178" s="20"/>
    </row>
    <row r="1179" spans="1:25" x14ac:dyDescent="0.25">
      <c r="A1179" s="320" t="s">
        <v>893</v>
      </c>
      <c r="B1179" s="320"/>
      <c r="C1179" s="320"/>
      <c r="D1179" s="321"/>
      <c r="E1179" s="321"/>
      <c r="F1179" s="321"/>
      <c r="G1179" s="321"/>
      <c r="H1179" s="321"/>
      <c r="I1179" s="321"/>
      <c r="J1179" s="321"/>
      <c r="K1179" s="321"/>
      <c r="L1179" s="321"/>
      <c r="M1179" s="321"/>
      <c r="N1179" s="321"/>
      <c r="O1179" s="321"/>
      <c r="P1179" s="321"/>
      <c r="Q1179" s="321"/>
      <c r="R1179" s="321"/>
      <c r="S1179" s="321"/>
      <c r="T1179" s="321"/>
      <c r="U1179" s="321"/>
      <c r="V1179" s="321"/>
      <c r="W1179" s="321"/>
      <c r="X1179" s="321"/>
      <c r="Y1179" s="321"/>
    </row>
    <row r="1180" spans="1:25" x14ac:dyDescent="0.25">
      <c r="A1180" s="153"/>
      <c r="B1180" s="153"/>
      <c r="C1180" s="153"/>
      <c r="H1180" s="20"/>
      <c r="I1180" s="20"/>
      <c r="J1180" s="20"/>
      <c r="K1180" s="20"/>
      <c r="L1180" s="20"/>
      <c r="M1180" s="20"/>
    </row>
    <row r="1181" spans="1:25" ht="15.6" x14ac:dyDescent="0.3">
      <c r="A1181" s="75" t="s">
        <v>894</v>
      </c>
      <c r="B1181" s="71"/>
      <c r="C1181" s="71"/>
      <c r="H1181" s="20"/>
      <c r="I1181" s="20"/>
      <c r="J1181" s="20"/>
      <c r="K1181" s="20"/>
      <c r="L1181" s="20"/>
      <c r="M1181" s="20"/>
    </row>
    <row r="1182" spans="1:25" x14ac:dyDescent="0.25">
      <c r="A1182" s="320" t="s">
        <v>895</v>
      </c>
      <c r="B1182" s="320"/>
      <c r="C1182" s="320"/>
      <c r="D1182" s="321"/>
      <c r="E1182" s="321"/>
      <c r="F1182" s="321"/>
      <c r="G1182" s="321"/>
      <c r="H1182" s="321"/>
      <c r="I1182" s="321"/>
      <c r="J1182" s="321"/>
      <c r="K1182" s="321"/>
      <c r="L1182" s="321"/>
      <c r="M1182" s="321"/>
      <c r="N1182" s="321"/>
      <c r="O1182" s="321"/>
      <c r="P1182" s="321"/>
      <c r="Q1182" s="321"/>
      <c r="R1182" s="321"/>
      <c r="S1182" s="321"/>
      <c r="T1182" s="321"/>
      <c r="U1182" s="321"/>
      <c r="V1182" s="321"/>
      <c r="W1182" s="321"/>
      <c r="X1182" s="321"/>
      <c r="Y1182" s="321"/>
    </row>
    <row r="1183" spans="1:25" x14ac:dyDescent="0.25">
      <c r="A1183" s="320" t="s">
        <v>896</v>
      </c>
      <c r="B1183" s="320"/>
      <c r="C1183" s="320"/>
      <c r="D1183" s="321"/>
      <c r="E1183" s="321"/>
      <c r="F1183" s="321"/>
      <c r="G1183" s="321"/>
      <c r="H1183" s="321"/>
      <c r="I1183" s="321"/>
      <c r="J1183" s="321"/>
      <c r="K1183" s="321"/>
      <c r="L1183" s="321"/>
      <c r="M1183" s="321"/>
      <c r="N1183" s="321"/>
      <c r="O1183" s="321"/>
      <c r="P1183" s="321"/>
      <c r="Q1183" s="321"/>
      <c r="R1183" s="321"/>
      <c r="S1183" s="321"/>
      <c r="T1183" s="321"/>
      <c r="U1183" s="321"/>
      <c r="V1183" s="321"/>
      <c r="W1183" s="321"/>
      <c r="X1183" s="321"/>
      <c r="Y1183" s="321"/>
    </row>
    <row r="1184" spans="1:25" x14ac:dyDescent="0.25">
      <c r="A1184" s="320" t="s">
        <v>897</v>
      </c>
      <c r="B1184" s="320"/>
      <c r="C1184" s="320"/>
      <c r="D1184" s="321"/>
      <c r="E1184" s="321"/>
      <c r="F1184" s="321"/>
      <c r="G1184" s="321"/>
      <c r="H1184" s="321"/>
      <c r="I1184" s="321"/>
      <c r="J1184" s="321"/>
      <c r="K1184" s="321"/>
      <c r="L1184" s="321"/>
      <c r="M1184" s="321"/>
      <c r="N1184" s="321"/>
      <c r="O1184" s="321"/>
      <c r="P1184" s="321"/>
      <c r="Q1184" s="321"/>
      <c r="R1184" s="321"/>
      <c r="S1184" s="321"/>
      <c r="T1184" s="321"/>
      <c r="U1184" s="321"/>
      <c r="V1184" s="321"/>
      <c r="W1184" s="321"/>
      <c r="X1184" s="321"/>
      <c r="Y1184" s="321"/>
    </row>
    <row r="1185" spans="1:25" x14ac:dyDescent="0.25">
      <c r="A1185" s="153"/>
      <c r="B1185" s="153"/>
      <c r="C1185" s="153"/>
      <c r="H1185" s="20"/>
      <c r="I1185" s="20"/>
      <c r="J1185" s="20"/>
      <c r="K1185" s="20"/>
      <c r="L1185" s="20"/>
      <c r="M1185" s="20"/>
    </row>
    <row r="1186" spans="1:25" ht="15.6" x14ac:dyDescent="0.3">
      <c r="A1186" s="75" t="s">
        <v>898</v>
      </c>
      <c r="B1186" s="71"/>
      <c r="C1186" s="71"/>
      <c r="H1186" s="20"/>
      <c r="I1186" s="20"/>
      <c r="J1186" s="20"/>
      <c r="K1186" s="20"/>
      <c r="L1186" s="20"/>
      <c r="M1186" s="20"/>
    </row>
    <row r="1187" spans="1:25" x14ac:dyDescent="0.25">
      <c r="A1187" s="320" t="s">
        <v>856</v>
      </c>
      <c r="B1187" s="320"/>
      <c r="C1187" s="320"/>
      <c r="D1187" s="321"/>
      <c r="E1187" s="321"/>
      <c r="F1187" s="321"/>
      <c r="G1187" s="321"/>
      <c r="H1187" s="321"/>
      <c r="I1187" s="321"/>
      <c r="J1187" s="321"/>
      <c r="K1187" s="321"/>
      <c r="L1187" s="321"/>
      <c r="M1187" s="321"/>
      <c r="N1187" s="321"/>
      <c r="O1187" s="321"/>
      <c r="P1187" s="321"/>
      <c r="Q1187" s="321"/>
      <c r="R1187" s="321"/>
      <c r="S1187" s="321"/>
      <c r="T1187" s="321"/>
      <c r="U1187" s="321"/>
      <c r="V1187" s="321"/>
      <c r="W1187" s="321"/>
      <c r="X1187" s="321"/>
      <c r="Y1187" s="321"/>
    </row>
    <row r="1188" spans="1:25" x14ac:dyDescent="0.25">
      <c r="A1188" s="153"/>
      <c r="B1188" s="153"/>
      <c r="C1188" s="153"/>
      <c r="H1188" s="20"/>
      <c r="I1188" s="20"/>
      <c r="J1188" s="20"/>
      <c r="K1188" s="20"/>
      <c r="L1188" s="20"/>
      <c r="M1188" s="20"/>
    </row>
    <row r="1189" spans="1:25" x14ac:dyDescent="0.25">
      <c r="A1189" s="320" t="s">
        <v>899</v>
      </c>
      <c r="B1189" s="320"/>
      <c r="C1189" s="320"/>
      <c r="D1189" s="321"/>
      <c r="E1189" s="321"/>
      <c r="F1189" s="321"/>
      <c r="G1189" s="321"/>
      <c r="H1189" s="321"/>
      <c r="I1189" s="321"/>
      <c r="J1189" s="321"/>
      <c r="K1189" s="321"/>
      <c r="L1189" s="321"/>
      <c r="M1189" s="321"/>
      <c r="N1189" s="321"/>
      <c r="O1189" s="321"/>
      <c r="P1189" s="321"/>
      <c r="Q1189" s="321"/>
      <c r="R1189" s="321"/>
      <c r="S1189" s="321"/>
      <c r="T1189" s="321"/>
      <c r="U1189" s="321"/>
      <c r="V1189" s="321"/>
      <c r="W1189" s="321"/>
      <c r="X1189" s="321"/>
      <c r="Y1189" s="321"/>
    </row>
    <row r="1190" spans="1:25" x14ac:dyDescent="0.25">
      <c r="A1190" s="320" t="s">
        <v>900</v>
      </c>
      <c r="B1190" s="320"/>
      <c r="C1190" s="320"/>
      <c r="D1190" s="321"/>
      <c r="E1190" s="321"/>
      <c r="F1190" s="321"/>
      <c r="G1190" s="321"/>
      <c r="H1190" s="321"/>
      <c r="I1190" s="321"/>
      <c r="J1190" s="321"/>
      <c r="K1190" s="321"/>
      <c r="L1190" s="321"/>
      <c r="M1190" s="321"/>
      <c r="N1190" s="321"/>
      <c r="O1190" s="321"/>
      <c r="P1190" s="321"/>
      <c r="Q1190" s="321"/>
      <c r="R1190" s="321"/>
      <c r="S1190" s="321"/>
      <c r="T1190" s="321"/>
      <c r="U1190" s="321"/>
      <c r="V1190" s="321"/>
      <c r="W1190" s="321"/>
      <c r="X1190" s="321"/>
      <c r="Y1190" s="321"/>
    </row>
    <row r="1191" spans="1:25" x14ac:dyDescent="0.25">
      <c r="A1191" s="153"/>
      <c r="B1191" s="153"/>
      <c r="C1191" s="153"/>
      <c r="H1191" s="20"/>
      <c r="I1191" s="20"/>
      <c r="J1191" s="20"/>
      <c r="K1191" s="20"/>
      <c r="L1191" s="20"/>
      <c r="M1191" s="20"/>
    </row>
    <row r="1192" spans="1:25" ht="15.6" x14ac:dyDescent="0.3">
      <c r="A1192" s="75" t="s">
        <v>901</v>
      </c>
      <c r="B1192" s="71"/>
      <c r="C1192" s="71"/>
      <c r="H1192" s="20"/>
      <c r="I1192" s="20"/>
      <c r="J1192" s="20"/>
      <c r="K1192" s="20"/>
      <c r="L1192" s="20"/>
      <c r="M1192" s="20"/>
    </row>
    <row r="1193" spans="1:25" x14ac:dyDescent="0.25">
      <c r="A1193" s="320" t="s">
        <v>902</v>
      </c>
      <c r="B1193" s="320"/>
      <c r="C1193" s="320"/>
      <c r="D1193" s="321"/>
      <c r="E1193" s="321"/>
      <c r="F1193" s="321"/>
      <c r="G1193" s="321"/>
      <c r="H1193" s="321"/>
      <c r="I1193" s="321"/>
      <c r="J1193" s="321"/>
      <c r="K1193" s="321"/>
      <c r="L1193" s="321"/>
      <c r="M1193" s="321"/>
      <c r="N1193" s="321"/>
      <c r="O1193" s="321"/>
      <c r="P1193" s="321"/>
      <c r="Q1193" s="321"/>
      <c r="R1193" s="321"/>
      <c r="S1193" s="321"/>
      <c r="T1193" s="321"/>
      <c r="U1193" s="321"/>
      <c r="V1193" s="321"/>
      <c r="W1193" s="321"/>
      <c r="X1193" s="321"/>
      <c r="Y1193" s="321"/>
    </row>
    <row r="1194" spans="1:25" x14ac:dyDescent="0.25">
      <c r="A1194" s="153"/>
      <c r="B1194" s="153"/>
      <c r="C1194" s="153"/>
      <c r="H1194" s="20"/>
      <c r="I1194" s="20"/>
      <c r="J1194" s="20"/>
      <c r="K1194" s="20"/>
      <c r="L1194" s="20"/>
      <c r="M1194" s="20"/>
    </row>
    <row r="1195" spans="1:25" ht="15.6" x14ac:dyDescent="0.3">
      <c r="A1195" s="75" t="s">
        <v>903</v>
      </c>
      <c r="B1195" s="71"/>
      <c r="C1195" s="71"/>
      <c r="H1195" s="20"/>
      <c r="I1195" s="20"/>
      <c r="J1195" s="20"/>
      <c r="K1195" s="20"/>
      <c r="L1195" s="20"/>
      <c r="M1195" s="20"/>
    </row>
    <row r="1196" spans="1:25" x14ac:dyDescent="0.25">
      <c r="A1196" s="320" t="s">
        <v>904</v>
      </c>
      <c r="B1196" s="320"/>
      <c r="C1196" s="320"/>
      <c r="D1196" s="321"/>
      <c r="E1196" s="321"/>
      <c r="F1196" s="321"/>
      <c r="G1196" s="321"/>
      <c r="H1196" s="321"/>
      <c r="I1196" s="321"/>
      <c r="J1196" s="321"/>
      <c r="K1196" s="321"/>
      <c r="L1196" s="321"/>
      <c r="M1196" s="321"/>
      <c r="N1196" s="321"/>
      <c r="O1196" s="321"/>
      <c r="P1196" s="321"/>
      <c r="Q1196" s="321"/>
      <c r="R1196" s="321"/>
      <c r="S1196" s="321"/>
      <c r="T1196" s="321"/>
      <c r="U1196" s="321"/>
      <c r="V1196" s="321"/>
      <c r="W1196" s="321"/>
      <c r="X1196" s="321"/>
      <c r="Y1196" s="321"/>
    </row>
    <row r="1197" spans="1:25" x14ac:dyDescent="0.25">
      <c r="A1197" s="320" t="s">
        <v>905</v>
      </c>
      <c r="B1197" s="320"/>
      <c r="C1197" s="320"/>
      <c r="D1197" s="321"/>
      <c r="E1197" s="321"/>
      <c r="F1197" s="321"/>
      <c r="G1197" s="321"/>
      <c r="H1197" s="321"/>
      <c r="I1197" s="321"/>
      <c r="J1197" s="321"/>
      <c r="K1197" s="321"/>
      <c r="L1197" s="321"/>
      <c r="M1197" s="321"/>
      <c r="N1197" s="321"/>
      <c r="O1197" s="321"/>
      <c r="P1197" s="321"/>
      <c r="Q1197" s="321"/>
      <c r="R1197" s="321"/>
      <c r="S1197" s="321"/>
      <c r="T1197" s="321"/>
      <c r="U1197" s="321"/>
      <c r="V1197" s="321"/>
      <c r="W1197" s="321"/>
      <c r="X1197" s="321"/>
      <c r="Y1197" s="321"/>
    </row>
    <row r="1198" spans="1:25" x14ac:dyDescent="0.25">
      <c r="A1198" s="153"/>
      <c r="B1198" s="153"/>
      <c r="C1198" s="153"/>
      <c r="H1198" s="20"/>
      <c r="I1198" s="20"/>
      <c r="J1198" s="20"/>
      <c r="K1198" s="20"/>
      <c r="L1198" s="20"/>
      <c r="M1198" s="20"/>
    </row>
    <row r="1199" spans="1:25" x14ac:dyDescent="0.25">
      <c r="A1199" s="320" t="s">
        <v>906</v>
      </c>
      <c r="B1199" s="320"/>
      <c r="C1199" s="320"/>
      <c r="D1199" s="321"/>
      <c r="E1199" s="321"/>
      <c r="F1199" s="321"/>
      <c r="G1199" s="321"/>
      <c r="H1199" s="321"/>
      <c r="I1199" s="321"/>
      <c r="J1199" s="321"/>
      <c r="K1199" s="321"/>
      <c r="L1199" s="321"/>
      <c r="M1199" s="321"/>
      <c r="N1199" s="321"/>
      <c r="O1199" s="321"/>
      <c r="P1199" s="321"/>
      <c r="Q1199" s="321"/>
      <c r="R1199" s="321"/>
      <c r="S1199" s="321"/>
      <c r="T1199" s="321"/>
      <c r="U1199" s="321"/>
      <c r="V1199" s="321"/>
      <c r="W1199" s="321"/>
      <c r="X1199" s="321"/>
      <c r="Y1199" s="321"/>
    </row>
    <row r="1200" spans="1:25" x14ac:dyDescent="0.25">
      <c r="A1200" s="320" t="s">
        <v>907</v>
      </c>
      <c r="B1200" s="320"/>
      <c r="C1200" s="320"/>
      <c r="D1200" s="321"/>
      <c r="E1200" s="321"/>
      <c r="F1200" s="321"/>
      <c r="G1200" s="321"/>
      <c r="H1200" s="321"/>
      <c r="I1200" s="321"/>
      <c r="J1200" s="321"/>
      <c r="K1200" s="321"/>
      <c r="L1200" s="321"/>
      <c r="M1200" s="321"/>
      <c r="N1200" s="321"/>
      <c r="O1200" s="321"/>
      <c r="P1200" s="321"/>
      <c r="Q1200" s="321"/>
      <c r="R1200" s="321"/>
      <c r="S1200" s="321"/>
      <c r="T1200" s="321"/>
      <c r="U1200" s="321"/>
      <c r="V1200" s="321"/>
      <c r="W1200" s="321"/>
      <c r="X1200" s="321"/>
      <c r="Y1200" s="321"/>
    </row>
    <row r="1201" spans="1:25" x14ac:dyDescent="0.25">
      <c r="A1201" s="320" t="s">
        <v>908</v>
      </c>
      <c r="B1201" s="320"/>
      <c r="C1201" s="320"/>
      <c r="D1201" s="321"/>
      <c r="E1201" s="321"/>
      <c r="F1201" s="321"/>
      <c r="G1201" s="321"/>
      <c r="H1201" s="321"/>
      <c r="I1201" s="321"/>
      <c r="J1201" s="321"/>
      <c r="K1201" s="321"/>
      <c r="L1201" s="321"/>
      <c r="M1201" s="321"/>
      <c r="N1201" s="321"/>
      <c r="O1201" s="321"/>
      <c r="P1201" s="321"/>
      <c r="Q1201" s="321"/>
      <c r="R1201" s="321"/>
      <c r="S1201" s="321"/>
      <c r="T1201" s="321"/>
      <c r="U1201" s="321"/>
      <c r="V1201" s="321"/>
      <c r="W1201" s="321"/>
      <c r="X1201" s="321"/>
      <c r="Y1201" s="321"/>
    </row>
    <row r="1202" spans="1:25" x14ac:dyDescent="0.25">
      <c r="A1202" s="153"/>
      <c r="B1202" s="153"/>
      <c r="C1202" s="153"/>
      <c r="H1202" s="20"/>
      <c r="I1202" s="20"/>
      <c r="J1202" s="20"/>
      <c r="K1202" s="20"/>
      <c r="L1202" s="20"/>
      <c r="M1202" s="20"/>
    </row>
    <row r="1203" spans="1:25" ht="15.6" x14ac:dyDescent="0.3">
      <c r="A1203" s="75" t="s">
        <v>909</v>
      </c>
      <c r="B1203" s="71"/>
      <c r="C1203" s="71"/>
      <c r="H1203" s="20"/>
      <c r="I1203" s="20"/>
      <c r="J1203" s="20"/>
      <c r="K1203" s="20"/>
      <c r="L1203" s="20"/>
      <c r="M1203" s="20"/>
    </row>
    <row r="1204" spans="1:25" x14ac:dyDescent="0.25">
      <c r="A1204" s="320" t="s">
        <v>910</v>
      </c>
      <c r="B1204" s="320"/>
      <c r="C1204" s="320"/>
      <c r="D1204" s="321"/>
      <c r="E1204" s="321"/>
      <c r="F1204" s="321"/>
      <c r="G1204" s="321"/>
      <c r="H1204" s="321"/>
      <c r="I1204" s="321"/>
      <c r="J1204" s="321"/>
      <c r="K1204" s="321"/>
      <c r="L1204" s="321"/>
      <c r="M1204" s="321"/>
      <c r="N1204" s="321"/>
      <c r="O1204" s="321"/>
      <c r="P1204" s="321"/>
      <c r="Q1204" s="321"/>
      <c r="R1204" s="321"/>
      <c r="S1204" s="321"/>
      <c r="T1204" s="321"/>
      <c r="U1204" s="321"/>
      <c r="V1204" s="321"/>
      <c r="W1204" s="321"/>
      <c r="X1204" s="321"/>
      <c r="Y1204" s="321"/>
    </row>
    <row r="1205" spans="1:25" x14ac:dyDescent="0.25">
      <c r="A1205" s="153"/>
      <c r="B1205" s="153"/>
      <c r="C1205" s="153"/>
      <c r="H1205" s="20"/>
      <c r="I1205" s="20"/>
      <c r="J1205" s="20"/>
      <c r="K1205" s="20"/>
      <c r="L1205" s="20"/>
      <c r="M1205" s="20"/>
    </row>
    <row r="1206" spans="1:25" ht="15.6" x14ac:dyDescent="0.3">
      <c r="A1206" s="75" t="s">
        <v>911</v>
      </c>
      <c r="B1206" s="71"/>
      <c r="C1206" s="71"/>
      <c r="H1206" s="20"/>
      <c r="I1206" s="20"/>
      <c r="J1206" s="20"/>
      <c r="K1206" s="20"/>
      <c r="L1206" s="20"/>
      <c r="M1206" s="20"/>
    </row>
    <row r="1207" spans="1:25" x14ac:dyDescent="0.25">
      <c r="A1207" s="320" t="s">
        <v>912</v>
      </c>
      <c r="B1207" s="320"/>
      <c r="C1207" s="320"/>
      <c r="D1207" s="321"/>
      <c r="E1207" s="321"/>
      <c r="F1207" s="321"/>
      <c r="G1207" s="321"/>
      <c r="H1207" s="321"/>
      <c r="I1207" s="321"/>
      <c r="J1207" s="321"/>
      <c r="K1207" s="321"/>
      <c r="L1207" s="321"/>
      <c r="M1207" s="321"/>
      <c r="N1207" s="321"/>
      <c r="O1207" s="321"/>
      <c r="P1207" s="321"/>
      <c r="Q1207" s="321"/>
      <c r="R1207" s="321"/>
      <c r="S1207" s="321"/>
      <c r="T1207" s="321"/>
      <c r="U1207" s="321"/>
      <c r="V1207" s="321"/>
      <c r="W1207" s="321"/>
      <c r="X1207" s="321"/>
      <c r="Y1207" s="321"/>
    </row>
    <row r="1208" spans="1:25" x14ac:dyDescent="0.25">
      <c r="A1208" s="320" t="s">
        <v>913</v>
      </c>
      <c r="B1208" s="320"/>
      <c r="C1208" s="320"/>
      <c r="D1208" s="321"/>
      <c r="E1208" s="321"/>
      <c r="F1208" s="321"/>
      <c r="G1208" s="321"/>
      <c r="H1208" s="321"/>
      <c r="I1208" s="321"/>
      <c r="J1208" s="321"/>
      <c r="K1208" s="321"/>
      <c r="L1208" s="321"/>
      <c r="M1208" s="321"/>
      <c r="N1208" s="321"/>
      <c r="O1208" s="321"/>
      <c r="P1208" s="321"/>
      <c r="Q1208" s="321"/>
      <c r="R1208" s="321"/>
      <c r="S1208" s="321"/>
      <c r="T1208" s="321"/>
      <c r="U1208" s="321"/>
      <c r="V1208" s="321"/>
      <c r="W1208" s="321"/>
      <c r="X1208" s="321"/>
      <c r="Y1208" s="321"/>
    </row>
    <row r="1209" spans="1:25" x14ac:dyDescent="0.25">
      <c r="A1209" s="320" t="s">
        <v>914</v>
      </c>
      <c r="B1209" s="320"/>
      <c r="C1209" s="320"/>
      <c r="D1209" s="321"/>
      <c r="E1209" s="321"/>
      <c r="F1209" s="321"/>
      <c r="G1209" s="321"/>
      <c r="H1209" s="321"/>
      <c r="I1209" s="321"/>
      <c r="J1209" s="321"/>
      <c r="K1209" s="321"/>
      <c r="L1209" s="321"/>
      <c r="M1209" s="321"/>
      <c r="N1209" s="321"/>
      <c r="O1209" s="321"/>
      <c r="P1209" s="321"/>
      <c r="Q1209" s="321"/>
      <c r="R1209" s="321"/>
      <c r="S1209" s="321"/>
      <c r="T1209" s="321"/>
      <c r="U1209" s="321"/>
      <c r="V1209" s="321"/>
      <c r="W1209" s="321"/>
      <c r="X1209" s="321"/>
      <c r="Y1209" s="321"/>
    </row>
    <row r="1210" spans="1:25" x14ac:dyDescent="0.25">
      <c r="A1210" s="153"/>
      <c r="B1210" s="153"/>
      <c r="C1210" s="153"/>
      <c r="H1210" s="20"/>
      <c r="I1210" s="20"/>
      <c r="J1210" s="20"/>
      <c r="K1210" s="20"/>
      <c r="L1210" s="20"/>
      <c r="M1210" s="20"/>
    </row>
    <row r="1211" spans="1:25" ht="15.6" x14ac:dyDescent="0.3">
      <c r="A1211" s="75" t="s">
        <v>915</v>
      </c>
      <c r="B1211" s="71"/>
      <c r="C1211" s="71"/>
      <c r="H1211" s="20"/>
      <c r="I1211" s="20"/>
      <c r="J1211" s="20"/>
      <c r="K1211" s="20"/>
      <c r="L1211" s="20"/>
      <c r="M1211" s="20"/>
    </row>
    <row r="1212" spans="1:25" x14ac:dyDescent="0.25">
      <c r="A1212" s="320" t="s">
        <v>916</v>
      </c>
      <c r="B1212" s="320"/>
      <c r="C1212" s="320"/>
      <c r="D1212" s="321"/>
      <c r="E1212" s="321"/>
      <c r="F1212" s="321"/>
      <c r="G1212" s="321"/>
      <c r="H1212" s="321"/>
      <c r="I1212" s="321"/>
      <c r="J1212" s="321"/>
      <c r="K1212" s="321"/>
      <c r="L1212" s="321"/>
      <c r="M1212" s="321"/>
      <c r="N1212" s="321"/>
      <c r="O1212" s="321"/>
      <c r="P1212" s="321"/>
      <c r="Q1212" s="321"/>
      <c r="R1212" s="321"/>
      <c r="S1212" s="321"/>
      <c r="T1212" s="321"/>
      <c r="U1212" s="321"/>
      <c r="V1212" s="321"/>
      <c r="W1212" s="321"/>
      <c r="X1212" s="321"/>
      <c r="Y1212" s="321"/>
    </row>
    <row r="1213" spans="1:25" x14ac:dyDescent="0.25">
      <c r="A1213" s="320" t="s">
        <v>913</v>
      </c>
      <c r="B1213" s="320"/>
      <c r="C1213" s="320"/>
      <c r="D1213" s="321"/>
      <c r="E1213" s="321"/>
      <c r="F1213" s="321"/>
      <c r="G1213" s="321"/>
      <c r="H1213" s="321"/>
      <c r="I1213" s="321"/>
      <c r="J1213" s="321"/>
      <c r="K1213" s="321"/>
      <c r="L1213" s="321"/>
      <c r="M1213" s="321"/>
      <c r="N1213" s="321"/>
      <c r="O1213" s="321"/>
      <c r="P1213" s="321"/>
      <c r="Q1213" s="321"/>
      <c r="R1213" s="321"/>
      <c r="S1213" s="321"/>
      <c r="T1213" s="321"/>
      <c r="U1213" s="321"/>
      <c r="V1213" s="321"/>
      <c r="W1213" s="321"/>
      <c r="X1213" s="321"/>
      <c r="Y1213" s="321"/>
    </row>
    <row r="1214" spans="1:25" x14ac:dyDescent="0.25">
      <c r="A1214" s="320" t="s">
        <v>917</v>
      </c>
      <c r="B1214" s="320"/>
      <c r="C1214" s="320"/>
      <c r="D1214" s="321"/>
      <c r="E1214" s="321"/>
      <c r="F1214" s="321"/>
      <c r="G1214" s="321"/>
      <c r="H1214" s="321"/>
      <c r="I1214" s="321"/>
      <c r="J1214" s="321"/>
      <c r="K1214" s="321"/>
      <c r="L1214" s="321"/>
      <c r="M1214" s="321"/>
      <c r="N1214" s="321"/>
      <c r="O1214" s="321"/>
      <c r="P1214" s="321"/>
      <c r="Q1214" s="321"/>
      <c r="R1214" s="321"/>
      <c r="S1214" s="321"/>
      <c r="T1214" s="321"/>
      <c r="U1214" s="321"/>
      <c r="V1214" s="321"/>
      <c r="W1214" s="321"/>
      <c r="X1214" s="321"/>
      <c r="Y1214" s="321"/>
    </row>
    <row r="1215" spans="1:25" x14ac:dyDescent="0.25">
      <c r="A1215" s="153"/>
      <c r="B1215" s="153"/>
      <c r="C1215" s="153"/>
      <c r="H1215" s="20"/>
      <c r="I1215" s="20"/>
      <c r="J1215" s="20"/>
      <c r="K1215" s="20"/>
      <c r="L1215" s="20"/>
      <c r="M1215" s="20"/>
    </row>
    <row r="1216" spans="1:25" ht="15.6" x14ac:dyDescent="0.3">
      <c r="A1216" s="75" t="s">
        <v>918</v>
      </c>
      <c r="B1216" s="71"/>
      <c r="C1216" s="71"/>
      <c r="H1216" s="20"/>
      <c r="I1216" s="20"/>
      <c r="J1216" s="20"/>
      <c r="K1216" s="20"/>
      <c r="L1216" s="20"/>
      <c r="M1216" s="20"/>
    </row>
    <row r="1217" spans="1:25" x14ac:dyDescent="0.25">
      <c r="A1217" s="160" t="s">
        <v>856</v>
      </c>
      <c r="B1217" s="161"/>
      <c r="C1217" s="161"/>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row>
    <row r="1218" spans="1:25" x14ac:dyDescent="0.25">
      <c r="A1218" s="153"/>
      <c r="B1218" s="153"/>
      <c r="C1218" s="153"/>
      <c r="H1218" s="20"/>
      <c r="I1218" s="20"/>
      <c r="J1218" s="20"/>
      <c r="K1218" s="20"/>
      <c r="L1218" s="20"/>
      <c r="M1218" s="20"/>
    </row>
    <row r="1219" spans="1:25" ht="15.6" x14ac:dyDescent="0.3">
      <c r="A1219" s="75" t="s">
        <v>919</v>
      </c>
      <c r="B1219" s="75"/>
      <c r="C1219" s="75"/>
      <c r="H1219" s="20"/>
      <c r="I1219" s="20"/>
      <c r="J1219" s="20"/>
      <c r="K1219" s="20"/>
      <c r="L1219" s="20"/>
      <c r="M1219" s="20"/>
    </row>
    <row r="1220" spans="1:25" x14ac:dyDescent="0.25">
      <c r="A1220" s="320" t="s">
        <v>920</v>
      </c>
      <c r="B1220" s="320"/>
      <c r="C1220" s="320"/>
      <c r="D1220" s="321"/>
      <c r="E1220" s="321"/>
      <c r="F1220" s="321"/>
      <c r="G1220" s="321"/>
      <c r="H1220" s="321"/>
      <c r="I1220" s="321"/>
      <c r="J1220" s="321"/>
      <c r="K1220" s="321"/>
      <c r="L1220" s="321"/>
      <c r="M1220" s="321"/>
      <c r="N1220" s="321"/>
      <c r="O1220" s="321"/>
      <c r="P1220" s="321"/>
      <c r="Q1220" s="321"/>
      <c r="R1220" s="321"/>
      <c r="S1220" s="321"/>
      <c r="T1220" s="321"/>
      <c r="U1220" s="321"/>
      <c r="V1220" s="321"/>
      <c r="W1220" s="321"/>
      <c r="X1220" s="321"/>
      <c r="Y1220" s="321"/>
    </row>
    <row r="1221" spans="1:25" x14ac:dyDescent="0.25">
      <c r="A1221" s="320" t="s">
        <v>921</v>
      </c>
      <c r="B1221" s="320"/>
      <c r="C1221" s="320"/>
      <c r="D1221" s="321"/>
      <c r="E1221" s="321"/>
      <c r="F1221" s="321"/>
      <c r="G1221" s="321"/>
      <c r="H1221" s="321"/>
      <c r="I1221" s="321"/>
      <c r="J1221" s="321"/>
      <c r="K1221" s="321"/>
      <c r="L1221" s="321"/>
      <c r="M1221" s="321"/>
      <c r="N1221" s="321"/>
      <c r="O1221" s="321"/>
      <c r="P1221" s="321"/>
      <c r="Q1221" s="321"/>
      <c r="R1221" s="321"/>
      <c r="S1221" s="321"/>
      <c r="T1221" s="321"/>
      <c r="U1221" s="321"/>
      <c r="V1221" s="321"/>
      <c r="W1221" s="321"/>
      <c r="X1221" s="321"/>
      <c r="Y1221" s="321"/>
    </row>
    <row r="1222" spans="1:25" x14ac:dyDescent="0.25">
      <c r="A1222" s="320" t="s">
        <v>922</v>
      </c>
      <c r="B1222" s="320"/>
      <c r="C1222" s="320"/>
      <c r="D1222" s="321"/>
      <c r="E1222" s="321"/>
      <c r="F1222" s="321"/>
      <c r="G1222" s="321"/>
      <c r="H1222" s="321"/>
      <c r="I1222" s="321"/>
      <c r="J1222" s="321"/>
      <c r="K1222" s="321"/>
      <c r="L1222" s="321"/>
      <c r="M1222" s="321"/>
      <c r="N1222" s="321"/>
      <c r="O1222" s="321"/>
      <c r="P1222" s="321"/>
      <c r="Q1222" s="321"/>
      <c r="R1222" s="321"/>
      <c r="S1222" s="321"/>
      <c r="T1222" s="321"/>
      <c r="U1222" s="321"/>
      <c r="V1222" s="321"/>
      <c r="W1222" s="321"/>
      <c r="X1222" s="321"/>
      <c r="Y1222" s="321"/>
    </row>
    <row r="1223" spans="1:25" x14ac:dyDescent="0.25">
      <c r="A1223" s="153"/>
      <c r="B1223" s="153"/>
      <c r="C1223" s="153"/>
      <c r="H1223" s="20"/>
      <c r="I1223" s="20"/>
      <c r="J1223" s="20"/>
      <c r="K1223" s="20"/>
      <c r="L1223" s="20"/>
      <c r="M1223" s="20"/>
    </row>
    <row r="1224" spans="1:25" ht="15.6" x14ac:dyDescent="0.3">
      <c r="A1224" s="75" t="s">
        <v>923</v>
      </c>
      <c r="B1224" s="152"/>
      <c r="C1224" s="152"/>
      <c r="H1224" s="20"/>
      <c r="I1224" s="20"/>
      <c r="J1224" s="20"/>
      <c r="K1224" s="20"/>
      <c r="L1224" s="20"/>
      <c r="M1224" s="20"/>
    </row>
    <row r="1225" spans="1:25" x14ac:dyDescent="0.25">
      <c r="A1225" s="320" t="s">
        <v>924</v>
      </c>
      <c r="B1225" s="320"/>
      <c r="C1225" s="320"/>
      <c r="D1225" s="321"/>
      <c r="E1225" s="321"/>
      <c r="F1225" s="321"/>
      <c r="G1225" s="321"/>
      <c r="H1225" s="321"/>
      <c r="I1225" s="321"/>
      <c r="J1225" s="321"/>
      <c r="K1225" s="321"/>
      <c r="L1225" s="321"/>
      <c r="M1225" s="321"/>
      <c r="N1225" s="321"/>
      <c r="O1225" s="321"/>
      <c r="P1225" s="321"/>
      <c r="Q1225" s="321"/>
      <c r="R1225" s="321"/>
      <c r="S1225" s="321"/>
      <c r="T1225" s="321"/>
      <c r="U1225" s="321"/>
      <c r="V1225" s="321"/>
      <c r="W1225" s="321"/>
      <c r="X1225" s="321"/>
      <c r="Y1225" s="321"/>
    </row>
    <row r="1226" spans="1:25" x14ac:dyDescent="0.25">
      <c r="A1226" s="320" t="s">
        <v>925</v>
      </c>
      <c r="B1226" s="320"/>
      <c r="C1226" s="320"/>
      <c r="D1226" s="321"/>
      <c r="E1226" s="321"/>
      <c r="F1226" s="321"/>
      <c r="G1226" s="321"/>
      <c r="H1226" s="321"/>
      <c r="I1226" s="321"/>
      <c r="J1226" s="321"/>
      <c r="K1226" s="321"/>
      <c r="L1226" s="321"/>
      <c r="M1226" s="321"/>
      <c r="N1226" s="321"/>
      <c r="O1226" s="321"/>
      <c r="P1226" s="321"/>
      <c r="Q1226" s="321"/>
      <c r="R1226" s="321"/>
      <c r="S1226" s="321"/>
      <c r="T1226" s="321"/>
      <c r="U1226" s="321"/>
      <c r="V1226" s="321"/>
      <c r="W1226" s="321"/>
      <c r="X1226" s="321"/>
      <c r="Y1226" s="321"/>
    </row>
    <row r="1227" spans="1:25" x14ac:dyDescent="0.25">
      <c r="A1227" s="73"/>
      <c r="B1227" s="73"/>
      <c r="C1227" s="73"/>
      <c r="H1227" s="20"/>
      <c r="I1227" s="20"/>
      <c r="J1227" s="20"/>
      <c r="K1227" s="20"/>
      <c r="L1227" s="20"/>
      <c r="M1227" s="20"/>
    </row>
    <row r="1228" spans="1:25" x14ac:dyDescent="0.25">
      <c r="A1228" s="320" t="s">
        <v>926</v>
      </c>
      <c r="B1228" s="320"/>
      <c r="C1228" s="320"/>
      <c r="D1228" s="320"/>
      <c r="E1228" s="320"/>
      <c r="F1228" s="320"/>
      <c r="G1228" s="320"/>
      <c r="H1228" s="320"/>
      <c r="I1228" s="320"/>
      <c r="J1228" s="320"/>
      <c r="K1228" s="320"/>
      <c r="L1228" s="320"/>
      <c r="M1228" s="320"/>
      <c r="N1228" s="320"/>
      <c r="O1228" s="320"/>
      <c r="P1228" s="320"/>
      <c r="Q1228" s="320"/>
      <c r="R1228" s="320"/>
      <c r="S1228" s="320"/>
      <c r="T1228" s="320"/>
      <c r="U1228" s="320"/>
      <c r="V1228" s="320"/>
      <c r="W1228" s="320"/>
      <c r="X1228" s="320"/>
      <c r="Y1228" s="320"/>
    </row>
    <row r="1229" spans="1:25" x14ac:dyDescent="0.25">
      <c r="A1229" s="320" t="s">
        <v>927</v>
      </c>
      <c r="B1229" s="320"/>
      <c r="C1229" s="320"/>
      <c r="D1229" s="321"/>
      <c r="E1229" s="321"/>
      <c r="F1229" s="321"/>
      <c r="G1229" s="321"/>
      <c r="H1229" s="321"/>
      <c r="I1229" s="321"/>
      <c r="J1229" s="321"/>
      <c r="K1229" s="321"/>
      <c r="L1229" s="321"/>
      <c r="M1229" s="321"/>
      <c r="N1229" s="321"/>
      <c r="O1229" s="321"/>
      <c r="P1229" s="321"/>
      <c r="Q1229" s="321"/>
      <c r="R1229" s="321"/>
      <c r="S1229" s="321"/>
      <c r="T1229" s="321"/>
      <c r="U1229" s="321"/>
      <c r="V1229" s="321"/>
      <c r="W1229" s="321"/>
      <c r="X1229" s="321"/>
      <c r="Y1229" s="321"/>
    </row>
    <row r="1230" spans="1:25" x14ac:dyDescent="0.25">
      <c r="A1230" s="320" t="s">
        <v>928</v>
      </c>
      <c r="B1230" s="320"/>
      <c r="C1230" s="320"/>
      <c r="D1230" s="321"/>
      <c r="E1230" s="321"/>
      <c r="F1230" s="321"/>
      <c r="G1230" s="321"/>
      <c r="H1230" s="321"/>
      <c r="I1230" s="321"/>
      <c r="J1230" s="321"/>
      <c r="K1230" s="321"/>
      <c r="L1230" s="321"/>
      <c r="M1230" s="321"/>
      <c r="N1230" s="321"/>
      <c r="O1230" s="321"/>
      <c r="P1230" s="321"/>
      <c r="Q1230" s="321"/>
      <c r="R1230" s="321"/>
      <c r="S1230" s="321"/>
      <c r="T1230" s="321"/>
      <c r="U1230" s="321"/>
      <c r="V1230" s="321"/>
      <c r="W1230" s="321"/>
      <c r="X1230" s="321"/>
      <c r="Y1230" s="321"/>
    </row>
    <row r="1231" spans="1:25" x14ac:dyDescent="0.25">
      <c r="A1231" s="320" t="s">
        <v>929</v>
      </c>
      <c r="B1231" s="320"/>
      <c r="C1231" s="320"/>
      <c r="D1231" s="321"/>
      <c r="E1231" s="321"/>
      <c r="F1231" s="321"/>
      <c r="G1231" s="321"/>
      <c r="H1231" s="321"/>
      <c r="I1231" s="321"/>
      <c r="J1231" s="321"/>
      <c r="K1231" s="321"/>
      <c r="L1231" s="321"/>
      <c r="M1231" s="321"/>
      <c r="N1231" s="321"/>
      <c r="O1231" s="321"/>
      <c r="P1231" s="321"/>
      <c r="Q1231" s="321"/>
      <c r="R1231" s="321"/>
      <c r="S1231" s="321"/>
      <c r="T1231" s="321"/>
      <c r="U1231" s="321"/>
      <c r="V1231" s="321"/>
      <c r="W1231" s="321"/>
      <c r="X1231" s="321"/>
      <c r="Y1231" s="321"/>
    </row>
    <row r="1232" spans="1:25" x14ac:dyDescent="0.25">
      <c r="A1232" s="320" t="s">
        <v>930</v>
      </c>
      <c r="B1232" s="320"/>
      <c r="C1232" s="320"/>
      <c r="D1232" s="321"/>
      <c r="E1232" s="321"/>
      <c r="F1232" s="321"/>
      <c r="G1232" s="321"/>
      <c r="H1232" s="321"/>
      <c r="I1232" s="321"/>
      <c r="J1232" s="321"/>
      <c r="K1232" s="321"/>
      <c r="L1232" s="321"/>
      <c r="M1232" s="321"/>
      <c r="N1232" s="321"/>
      <c r="O1232" s="321"/>
      <c r="P1232" s="321"/>
      <c r="Q1232" s="321"/>
      <c r="R1232" s="321"/>
      <c r="S1232" s="321"/>
      <c r="T1232" s="321"/>
      <c r="U1232" s="321"/>
      <c r="V1232" s="321"/>
      <c r="W1232" s="321"/>
      <c r="X1232" s="321"/>
      <c r="Y1232" s="321"/>
    </row>
    <row r="1233" spans="1:25" x14ac:dyDescent="0.25">
      <c r="A1233" s="153"/>
      <c r="B1233" s="153"/>
      <c r="C1233" s="153"/>
      <c r="H1233" s="20"/>
      <c r="I1233" s="20"/>
      <c r="J1233" s="20"/>
      <c r="K1233" s="20"/>
      <c r="L1233" s="20"/>
      <c r="M1233" s="20"/>
    </row>
    <row r="1234" spans="1:25" ht="15.6" x14ac:dyDescent="0.3">
      <c r="A1234" s="75" t="s">
        <v>931</v>
      </c>
      <c r="B1234" s="75"/>
      <c r="C1234" s="75"/>
      <c r="H1234" s="20"/>
      <c r="I1234" s="20"/>
      <c r="J1234" s="20"/>
      <c r="K1234" s="20"/>
      <c r="L1234" s="20"/>
      <c r="M1234" s="20"/>
    </row>
    <row r="1235" spans="1:25" x14ac:dyDescent="0.25">
      <c r="A1235" s="320" t="s">
        <v>932</v>
      </c>
      <c r="B1235" s="320"/>
      <c r="C1235" s="320"/>
      <c r="D1235" s="321"/>
      <c r="E1235" s="321"/>
      <c r="F1235" s="321"/>
      <c r="G1235" s="321"/>
      <c r="H1235" s="321"/>
      <c r="I1235" s="321"/>
      <c r="J1235" s="321"/>
      <c r="K1235" s="321"/>
      <c r="L1235" s="321"/>
      <c r="M1235" s="321"/>
      <c r="N1235" s="321"/>
      <c r="O1235" s="321"/>
      <c r="P1235" s="321"/>
      <c r="Q1235" s="321"/>
      <c r="R1235" s="321"/>
      <c r="S1235" s="321"/>
      <c r="T1235" s="321"/>
      <c r="U1235" s="321"/>
      <c r="V1235" s="321"/>
      <c r="W1235" s="321"/>
      <c r="X1235" s="321"/>
      <c r="Y1235" s="321"/>
    </row>
    <row r="1236" spans="1:25" x14ac:dyDescent="0.25">
      <c r="A1236" s="320" t="s">
        <v>933</v>
      </c>
      <c r="B1236" s="320"/>
      <c r="C1236" s="320"/>
      <c r="D1236" s="321"/>
      <c r="E1236" s="321"/>
      <c r="F1236" s="321"/>
      <c r="G1236" s="321"/>
      <c r="H1236" s="321"/>
      <c r="I1236" s="321"/>
      <c r="J1236" s="321"/>
      <c r="K1236" s="321"/>
      <c r="L1236" s="321"/>
      <c r="M1236" s="321"/>
      <c r="N1236" s="321"/>
      <c r="O1236" s="321"/>
      <c r="P1236" s="321"/>
      <c r="Q1236" s="321"/>
      <c r="R1236" s="321"/>
      <c r="S1236" s="321"/>
      <c r="T1236" s="321"/>
      <c r="U1236" s="321"/>
      <c r="V1236" s="321"/>
      <c r="W1236" s="321"/>
      <c r="X1236" s="321"/>
      <c r="Y1236" s="321"/>
    </row>
    <row r="1237" spans="1:25" x14ac:dyDescent="0.25">
      <c r="A1237" s="153"/>
      <c r="B1237" s="153"/>
      <c r="C1237" s="153"/>
      <c r="H1237" s="20"/>
      <c r="I1237" s="20"/>
      <c r="J1237" s="20"/>
      <c r="K1237" s="20"/>
      <c r="L1237" s="20"/>
      <c r="M1237" s="20"/>
    </row>
    <row r="1238" spans="1:25" x14ac:dyDescent="0.25">
      <c r="A1238" s="85" t="s">
        <v>934</v>
      </c>
      <c r="B1238" s="85"/>
      <c r="C1238" s="85"/>
      <c r="H1238" s="20"/>
      <c r="I1238" s="20"/>
      <c r="J1238" s="20"/>
      <c r="K1238" s="20"/>
      <c r="L1238" s="20"/>
      <c r="M1238" s="20"/>
    </row>
    <row r="1239" spans="1:25" x14ac:dyDescent="0.25">
      <c r="A1239" s="86" t="s">
        <v>935</v>
      </c>
      <c r="B1239" s="86"/>
      <c r="C1239" s="86"/>
      <c r="H1239" s="20"/>
      <c r="I1239" s="20"/>
      <c r="J1239" s="20"/>
      <c r="K1239" s="20"/>
      <c r="L1239" s="20"/>
      <c r="M1239" s="20"/>
    </row>
    <row r="1240" spans="1:25" x14ac:dyDescent="0.25">
      <c r="A1240" s="86" t="s">
        <v>936</v>
      </c>
      <c r="B1240" s="86"/>
      <c r="C1240" s="86"/>
      <c r="H1240" s="20"/>
      <c r="I1240" s="20"/>
      <c r="J1240" s="20"/>
      <c r="K1240" s="20"/>
      <c r="L1240" s="20"/>
      <c r="M1240" s="20"/>
    </row>
    <row r="1241" spans="1:25" x14ac:dyDescent="0.25">
      <c r="A1241" s="86" t="s">
        <v>937</v>
      </c>
      <c r="B1241" s="86"/>
      <c r="C1241" s="86"/>
      <c r="H1241" s="20"/>
      <c r="I1241" s="20"/>
      <c r="J1241" s="20"/>
      <c r="K1241" s="20"/>
      <c r="L1241" s="20"/>
      <c r="M1241" s="20"/>
    </row>
    <row r="1242" spans="1:25" x14ac:dyDescent="0.25">
      <c r="A1242" s="86" t="s">
        <v>938</v>
      </c>
      <c r="B1242" s="86"/>
      <c r="C1242" s="86"/>
      <c r="H1242" s="20"/>
      <c r="I1242" s="20"/>
      <c r="J1242" s="20"/>
      <c r="K1242" s="20"/>
      <c r="L1242" s="20"/>
      <c r="M1242" s="20"/>
    </row>
    <row r="1243" spans="1:25" x14ac:dyDescent="0.25">
      <c r="A1243" s="86" t="s">
        <v>939</v>
      </c>
      <c r="B1243" s="86"/>
      <c r="C1243" s="86"/>
      <c r="H1243" s="20"/>
      <c r="I1243" s="20"/>
      <c r="J1243" s="20"/>
      <c r="K1243" s="20"/>
      <c r="L1243" s="20"/>
      <c r="M1243" s="20"/>
    </row>
    <row r="1244" spans="1:25" x14ac:dyDescent="0.25">
      <c r="A1244" s="86" t="s">
        <v>940</v>
      </c>
      <c r="B1244" s="86"/>
      <c r="C1244" s="86"/>
      <c r="H1244" s="20"/>
      <c r="I1244" s="20"/>
      <c r="J1244" s="20"/>
      <c r="K1244" s="20"/>
      <c r="L1244" s="20"/>
      <c r="M1244" s="20"/>
    </row>
    <row r="1245" spans="1:25" x14ac:dyDescent="0.25">
      <c r="A1245" s="86" t="s">
        <v>941</v>
      </c>
      <c r="B1245" s="86"/>
      <c r="C1245" s="86"/>
      <c r="H1245" s="20"/>
      <c r="I1245" s="20"/>
      <c r="J1245" s="20"/>
      <c r="K1245" s="20"/>
      <c r="L1245" s="20"/>
      <c r="M1245" s="20"/>
    </row>
    <row r="1246" spans="1:25" x14ac:dyDescent="0.25">
      <c r="A1246" s="86" t="s">
        <v>942</v>
      </c>
      <c r="B1246" s="86"/>
      <c r="C1246" s="86"/>
      <c r="H1246" s="20"/>
      <c r="I1246" s="20"/>
      <c r="J1246" s="20"/>
      <c r="K1246" s="20"/>
      <c r="L1246" s="20"/>
      <c r="M1246" s="20"/>
    </row>
    <row r="1247" spans="1:25" x14ac:dyDescent="0.25">
      <c r="A1247" s="86" t="s">
        <v>943</v>
      </c>
      <c r="B1247" s="86"/>
      <c r="C1247" s="86"/>
      <c r="H1247" s="20"/>
      <c r="I1247" s="20"/>
      <c r="J1247" s="20"/>
      <c r="K1247" s="20"/>
      <c r="L1247" s="20"/>
      <c r="M1247" s="20"/>
    </row>
    <row r="1248" spans="1:25" x14ac:dyDescent="0.25">
      <c r="A1248" s="73" t="s">
        <v>944</v>
      </c>
      <c r="B1248" s="73"/>
      <c r="C1248" s="73"/>
      <c r="H1248" s="20"/>
      <c r="I1248" s="20"/>
      <c r="J1248" s="20"/>
      <c r="K1248" s="20"/>
      <c r="L1248" s="20"/>
      <c r="M1248" s="20"/>
    </row>
    <row r="1249" spans="1:25" x14ac:dyDescent="0.25">
      <c r="A1249" s="86" t="s">
        <v>945</v>
      </c>
      <c r="B1249" s="86"/>
      <c r="C1249" s="86"/>
      <c r="H1249" s="20"/>
      <c r="I1249" s="20"/>
      <c r="J1249" s="20"/>
      <c r="K1249" s="20"/>
      <c r="L1249" s="20"/>
      <c r="M1249" s="20"/>
    </row>
    <row r="1250" spans="1:25" x14ac:dyDescent="0.25">
      <c r="A1250" s="86"/>
      <c r="B1250" s="86"/>
      <c r="C1250" s="86"/>
      <c r="H1250" s="20"/>
      <c r="I1250" s="20"/>
      <c r="J1250" s="20"/>
      <c r="K1250" s="20"/>
      <c r="L1250" s="20"/>
      <c r="M1250" s="20"/>
    </row>
    <row r="1251" spans="1:25" x14ac:dyDescent="0.25">
      <c r="A1251" s="164" t="s">
        <v>946</v>
      </c>
      <c r="B1251" s="164"/>
      <c r="C1251" s="164"/>
      <c r="H1251" s="20"/>
      <c r="I1251" s="20"/>
      <c r="J1251" s="20"/>
      <c r="K1251" s="20"/>
      <c r="L1251" s="20"/>
      <c r="M1251" s="20"/>
    </row>
    <row r="1252" spans="1:25" x14ac:dyDescent="0.25">
      <c r="A1252" s="164" t="s">
        <v>947</v>
      </c>
      <c r="B1252" s="164"/>
      <c r="C1252" s="164"/>
      <c r="H1252" s="20"/>
      <c r="I1252" s="20"/>
      <c r="J1252" s="20"/>
      <c r="K1252" s="20"/>
      <c r="L1252" s="20"/>
      <c r="M1252" s="20"/>
    </row>
    <row r="1253" spans="1:25" x14ac:dyDescent="0.25">
      <c r="A1253" s="86" t="s">
        <v>948</v>
      </c>
      <c r="B1253" s="86"/>
      <c r="C1253" s="86"/>
      <c r="H1253" s="20"/>
      <c r="I1253" s="20"/>
      <c r="J1253" s="20"/>
      <c r="K1253" s="20"/>
      <c r="L1253" s="20"/>
      <c r="M1253" s="20"/>
    </row>
    <row r="1254" spans="1:25" x14ac:dyDescent="0.25">
      <c r="A1254" s="86" t="s">
        <v>949</v>
      </c>
      <c r="B1254" s="86"/>
      <c r="C1254" s="86"/>
      <c r="H1254" s="20"/>
      <c r="I1254" s="20"/>
      <c r="J1254" s="20"/>
      <c r="K1254" s="20"/>
      <c r="L1254" s="20"/>
      <c r="M1254" s="20"/>
    </row>
    <row r="1255" spans="1:25" x14ac:dyDescent="0.25">
      <c r="A1255" s="86" t="s">
        <v>950</v>
      </c>
      <c r="B1255" s="86"/>
      <c r="C1255" s="86"/>
      <c r="H1255" s="20"/>
      <c r="I1255" s="20"/>
      <c r="J1255" s="20"/>
      <c r="K1255" s="20"/>
      <c r="L1255" s="20"/>
      <c r="M1255" s="20"/>
    </row>
    <row r="1256" spans="1:25" ht="15.6" x14ac:dyDescent="0.3">
      <c r="A1256" s="71"/>
      <c r="B1256" s="71"/>
      <c r="C1256" s="71"/>
      <c r="H1256" s="20"/>
      <c r="I1256" s="20"/>
      <c r="J1256" s="20"/>
      <c r="K1256" s="20"/>
      <c r="L1256" s="20"/>
      <c r="M1256" s="20"/>
    </row>
    <row r="1257" spans="1:25" ht="15.6" x14ac:dyDescent="0.3">
      <c r="A1257" s="75" t="s">
        <v>951</v>
      </c>
      <c r="B1257" s="75"/>
      <c r="C1257" s="75"/>
      <c r="H1257" s="20"/>
      <c r="I1257" s="20"/>
      <c r="J1257" s="20"/>
      <c r="K1257" s="20"/>
      <c r="L1257" s="20"/>
      <c r="M1257" s="20"/>
    </row>
    <row r="1258" spans="1:25" x14ac:dyDescent="0.25">
      <c r="A1258" s="73" t="s">
        <v>952</v>
      </c>
      <c r="B1258" s="73"/>
      <c r="C1258" s="73"/>
      <c r="H1258" s="20"/>
      <c r="I1258" s="20"/>
      <c r="J1258" s="20"/>
      <c r="K1258" s="20"/>
      <c r="L1258" s="20"/>
      <c r="M1258" s="20"/>
    </row>
    <row r="1259" spans="1:25" x14ac:dyDescent="0.25">
      <c r="A1259" s="73" t="s">
        <v>953</v>
      </c>
      <c r="B1259" s="73"/>
      <c r="C1259" s="73"/>
      <c r="H1259" s="20"/>
      <c r="I1259" s="20"/>
      <c r="J1259" s="20"/>
      <c r="K1259" s="20"/>
      <c r="L1259" s="20"/>
      <c r="M1259" s="20"/>
    </row>
    <row r="1260" spans="1:25" ht="15.6" x14ac:dyDescent="0.3">
      <c r="A1260" s="71"/>
      <c r="B1260" s="71"/>
      <c r="C1260" s="71"/>
      <c r="H1260" s="20"/>
      <c r="I1260" s="20"/>
      <c r="J1260" s="20"/>
      <c r="K1260" s="20"/>
      <c r="L1260" s="20"/>
      <c r="M1260" s="20"/>
    </row>
    <row r="1261" spans="1:25" ht="15.6" x14ac:dyDescent="0.3">
      <c r="A1261" s="75" t="s">
        <v>954</v>
      </c>
      <c r="B1261" s="75"/>
      <c r="C1261" s="75"/>
      <c r="H1261" s="20"/>
      <c r="I1261" s="20"/>
      <c r="J1261" s="20"/>
      <c r="K1261" s="20"/>
      <c r="L1261" s="20"/>
      <c r="M1261" s="20"/>
    </row>
    <row r="1262" spans="1:25" x14ac:dyDescent="0.25">
      <c r="A1262" s="319" t="s">
        <v>955</v>
      </c>
      <c r="B1262" s="319"/>
      <c r="C1262" s="319"/>
      <c r="D1262" s="319"/>
      <c r="E1262" s="319"/>
      <c r="F1262" s="319"/>
      <c r="G1262" s="319"/>
      <c r="H1262" s="319"/>
      <c r="I1262" s="319"/>
      <c r="J1262" s="319"/>
      <c r="K1262" s="319"/>
      <c r="L1262" s="319"/>
      <c r="M1262" s="319"/>
      <c r="N1262" s="319"/>
      <c r="O1262" s="319"/>
      <c r="P1262" s="319"/>
      <c r="Q1262" s="319"/>
      <c r="R1262" s="319"/>
      <c r="S1262" s="319"/>
      <c r="T1262" s="319"/>
      <c r="U1262" s="319"/>
      <c r="V1262" s="319"/>
      <c r="W1262" s="319"/>
      <c r="X1262" s="319"/>
      <c r="Y1262" s="319"/>
    </row>
    <row r="1263" spans="1:25" ht="15.6" x14ac:dyDescent="0.3">
      <c r="A1263" s="71"/>
      <c r="B1263" s="71"/>
      <c r="C1263" s="71"/>
      <c r="H1263" s="20"/>
      <c r="I1263" s="20"/>
      <c r="J1263" s="20"/>
      <c r="K1263" s="20"/>
      <c r="L1263" s="20"/>
      <c r="M1263" s="20"/>
    </row>
    <row r="1264" spans="1:25" x14ac:dyDescent="0.25">
      <c r="A1264" s="319" t="s">
        <v>956</v>
      </c>
      <c r="B1264" s="319"/>
      <c r="C1264" s="319"/>
      <c r="D1264" s="322"/>
      <c r="E1264" s="322"/>
      <c r="F1264" s="322"/>
      <c r="G1264" s="322"/>
      <c r="H1264" s="322"/>
      <c r="I1264" s="322"/>
      <c r="J1264" s="322"/>
      <c r="K1264" s="322"/>
      <c r="L1264" s="322"/>
      <c r="M1264" s="322"/>
      <c r="N1264" s="322"/>
      <c r="O1264" s="322"/>
      <c r="P1264" s="322"/>
      <c r="Q1264" s="322"/>
      <c r="R1264" s="322"/>
      <c r="S1264" s="322"/>
      <c r="T1264" s="322"/>
      <c r="U1264" s="322"/>
      <c r="V1264" s="322"/>
      <c r="W1264" s="322"/>
      <c r="X1264" s="322"/>
      <c r="Y1264" s="322"/>
    </row>
    <row r="1265" spans="1:25" ht="15.6" x14ac:dyDescent="0.3">
      <c r="A1265" s="71"/>
      <c r="B1265" s="71"/>
      <c r="C1265" s="71"/>
      <c r="H1265" s="20"/>
      <c r="I1265" s="20"/>
      <c r="J1265" s="20"/>
      <c r="K1265" s="20"/>
      <c r="L1265" s="20"/>
      <c r="M1265" s="20"/>
    </row>
    <row r="1266" spans="1:25" ht="15.6" x14ac:dyDescent="0.3">
      <c r="A1266" s="75" t="s">
        <v>957</v>
      </c>
      <c r="B1266" s="75"/>
      <c r="C1266" s="75"/>
      <c r="H1266" s="20"/>
      <c r="I1266" s="20"/>
      <c r="J1266" s="20"/>
      <c r="K1266" s="20"/>
      <c r="L1266" s="20"/>
      <c r="M1266" s="20"/>
    </row>
    <row r="1267" spans="1:25" x14ac:dyDescent="0.25">
      <c r="A1267" s="319" t="s">
        <v>958</v>
      </c>
      <c r="B1267" s="319"/>
      <c r="C1267" s="319"/>
      <c r="D1267" s="319"/>
      <c r="E1267" s="319"/>
      <c r="F1267" s="319"/>
      <c r="G1267" s="319"/>
      <c r="H1267" s="319"/>
      <c r="I1267" s="319"/>
      <c r="J1267" s="319"/>
      <c r="K1267" s="319"/>
      <c r="L1267" s="319"/>
      <c r="M1267" s="319"/>
      <c r="N1267" s="319"/>
      <c r="O1267" s="319"/>
      <c r="P1267" s="319"/>
      <c r="Q1267" s="319"/>
      <c r="R1267" s="319"/>
      <c r="S1267" s="319"/>
      <c r="T1267" s="319"/>
      <c r="U1267" s="319"/>
      <c r="V1267" s="319"/>
      <c r="W1267" s="319"/>
      <c r="X1267" s="319"/>
      <c r="Y1267" s="319"/>
    </row>
    <row r="1268" spans="1:25" ht="15.6" x14ac:dyDescent="0.3">
      <c r="A1268" s="71"/>
      <c r="B1268" s="71"/>
      <c r="C1268" s="71"/>
      <c r="H1268" s="20"/>
      <c r="I1268" s="20"/>
      <c r="J1268" s="20"/>
      <c r="K1268" s="20"/>
      <c r="L1268" s="20"/>
      <c r="M1268" s="20"/>
    </row>
    <row r="1269" spans="1:25" ht="15.6" x14ac:dyDescent="0.3">
      <c r="A1269" s="75" t="s">
        <v>959</v>
      </c>
      <c r="B1269" s="75"/>
      <c r="C1269" s="75"/>
      <c r="H1269" s="20"/>
      <c r="I1269" s="20"/>
      <c r="J1269" s="20"/>
      <c r="K1269" s="20"/>
      <c r="L1269" s="20"/>
      <c r="M1269" s="20"/>
    </row>
    <row r="1270" spans="1:25" x14ac:dyDescent="0.25">
      <c r="A1270" s="319" t="s">
        <v>960</v>
      </c>
      <c r="B1270" s="319"/>
      <c r="C1270" s="319"/>
      <c r="D1270" s="319"/>
      <c r="E1270" s="319"/>
      <c r="F1270" s="319"/>
      <c r="G1270" s="319"/>
      <c r="H1270" s="319"/>
      <c r="I1270" s="319"/>
      <c r="J1270" s="319"/>
      <c r="K1270" s="319"/>
      <c r="L1270" s="319"/>
      <c r="M1270" s="319"/>
      <c r="N1270" s="319"/>
      <c r="O1270" s="319"/>
      <c r="P1270" s="319"/>
      <c r="Q1270" s="319"/>
      <c r="R1270" s="319"/>
      <c r="S1270" s="319"/>
      <c r="T1270" s="319"/>
      <c r="U1270" s="319"/>
      <c r="V1270" s="319"/>
      <c r="W1270" s="319"/>
      <c r="X1270" s="319"/>
      <c r="Y1270" s="319"/>
    </row>
    <row r="1271" spans="1:25" x14ac:dyDescent="0.25">
      <c r="A1271" s="319" t="s">
        <v>961</v>
      </c>
      <c r="B1271" s="319"/>
      <c r="C1271" s="319"/>
      <c r="D1271" s="319"/>
      <c r="E1271" s="319"/>
      <c r="F1271" s="319"/>
      <c r="G1271" s="319"/>
      <c r="H1271" s="319"/>
      <c r="I1271" s="319"/>
      <c r="J1271" s="319"/>
      <c r="K1271" s="319"/>
      <c r="L1271" s="319"/>
      <c r="M1271" s="319"/>
      <c r="N1271" s="319"/>
      <c r="O1271" s="319"/>
      <c r="P1271" s="319"/>
      <c r="Q1271" s="319"/>
      <c r="R1271" s="319"/>
      <c r="S1271" s="319"/>
      <c r="T1271" s="319"/>
      <c r="U1271" s="319"/>
      <c r="V1271" s="319"/>
      <c r="W1271" s="319"/>
      <c r="X1271" s="319"/>
      <c r="Y1271" s="319"/>
    </row>
    <row r="1272" spans="1:25" x14ac:dyDescent="0.25">
      <c r="A1272" s="319" t="s">
        <v>962</v>
      </c>
      <c r="B1272" s="319"/>
      <c r="C1272" s="319"/>
      <c r="D1272" s="319"/>
      <c r="E1272" s="319"/>
      <c r="F1272" s="319"/>
      <c r="G1272" s="319"/>
      <c r="H1272" s="319"/>
      <c r="I1272" s="319"/>
      <c r="J1272" s="319"/>
      <c r="K1272" s="319"/>
      <c r="L1272" s="319"/>
      <c r="M1272" s="319"/>
      <c r="N1272" s="319"/>
      <c r="O1272" s="319"/>
      <c r="P1272" s="319"/>
      <c r="Q1272" s="319"/>
      <c r="R1272" s="319"/>
      <c r="S1272" s="319"/>
      <c r="T1272" s="319"/>
      <c r="U1272" s="319"/>
      <c r="V1272" s="319"/>
      <c r="W1272" s="319"/>
      <c r="X1272" s="319"/>
      <c r="Y1272" s="319"/>
    </row>
    <row r="1273" spans="1:25" x14ac:dyDescent="0.25">
      <c r="A1273" s="73" t="s">
        <v>963</v>
      </c>
      <c r="B1273" s="73"/>
      <c r="C1273" s="73"/>
      <c r="D1273" s="152"/>
      <c r="E1273" s="152"/>
      <c r="F1273" s="152"/>
      <c r="G1273" s="152"/>
      <c r="H1273" s="152"/>
      <c r="I1273" s="152"/>
      <c r="J1273" s="152"/>
      <c r="K1273" s="152"/>
      <c r="L1273" s="152"/>
      <c r="M1273" s="152"/>
      <c r="N1273" s="152"/>
      <c r="O1273" s="152"/>
      <c r="P1273" s="152"/>
      <c r="Q1273" s="152"/>
      <c r="R1273" s="152"/>
      <c r="S1273" s="152"/>
      <c r="T1273" s="152"/>
      <c r="U1273" s="152"/>
      <c r="V1273" s="152"/>
      <c r="W1273" s="152"/>
      <c r="X1273" s="152"/>
      <c r="Y1273" s="166"/>
    </row>
    <row r="1274" spans="1:25" x14ac:dyDescent="0.25">
      <c r="A1274" s="73" t="s">
        <v>964</v>
      </c>
      <c r="B1274" s="73"/>
      <c r="C1274" s="73"/>
      <c r="D1274" s="152"/>
      <c r="E1274" s="152"/>
      <c r="F1274" s="152"/>
      <c r="G1274" s="152"/>
      <c r="H1274" s="152"/>
      <c r="I1274" s="152"/>
      <c r="J1274" s="152"/>
      <c r="K1274" s="152"/>
      <c r="L1274" s="152"/>
      <c r="M1274" s="152"/>
      <c r="N1274" s="152"/>
      <c r="O1274" s="152"/>
      <c r="P1274" s="152"/>
      <c r="Q1274" s="152"/>
      <c r="R1274" s="152"/>
      <c r="S1274" s="152"/>
      <c r="T1274" s="152"/>
      <c r="U1274" s="152"/>
      <c r="V1274" s="152"/>
      <c r="W1274" s="152"/>
      <c r="X1274" s="152"/>
      <c r="Y1274" s="166"/>
    </row>
    <row r="1275" spans="1:25" ht="15.6" x14ac:dyDescent="0.3">
      <c r="A1275" s="71"/>
      <c r="B1275" s="71"/>
      <c r="C1275" s="71"/>
      <c r="H1275" s="20"/>
      <c r="I1275" s="20"/>
      <c r="J1275" s="20"/>
      <c r="K1275" s="20"/>
      <c r="L1275" s="20"/>
      <c r="M1275" s="20"/>
    </row>
    <row r="1276" spans="1:25" ht="15.6" x14ac:dyDescent="0.3">
      <c r="A1276" s="75" t="s">
        <v>965</v>
      </c>
      <c r="B1276" s="75"/>
      <c r="C1276" s="75"/>
      <c r="H1276" s="20"/>
      <c r="I1276" s="20"/>
      <c r="J1276" s="20"/>
      <c r="K1276" s="20"/>
      <c r="L1276" s="20"/>
      <c r="M1276" s="20"/>
    </row>
    <row r="1277" spans="1:25" x14ac:dyDescent="0.25">
      <c r="A1277" s="319" t="s">
        <v>966</v>
      </c>
      <c r="B1277" s="319"/>
      <c r="C1277" s="319"/>
      <c r="D1277" s="319"/>
      <c r="E1277" s="319"/>
      <c r="F1277" s="319"/>
      <c r="G1277" s="319"/>
      <c r="H1277" s="319"/>
      <c r="I1277" s="319"/>
      <c r="J1277" s="319"/>
      <c r="K1277" s="319"/>
      <c r="L1277" s="319"/>
      <c r="M1277" s="319"/>
      <c r="N1277" s="319"/>
      <c r="O1277" s="319"/>
      <c r="P1277" s="319"/>
      <c r="Q1277" s="319"/>
      <c r="R1277" s="319"/>
      <c r="S1277" s="319"/>
      <c r="T1277" s="319"/>
      <c r="U1277" s="319"/>
      <c r="V1277" s="319"/>
      <c r="W1277" s="319"/>
      <c r="X1277" s="319"/>
      <c r="Y1277" s="319"/>
    </row>
    <row r="1278" spans="1:25" x14ac:dyDescent="0.25">
      <c r="A1278" s="319" t="s">
        <v>967</v>
      </c>
      <c r="B1278" s="319"/>
      <c r="C1278" s="319"/>
      <c r="D1278" s="319"/>
      <c r="E1278" s="319"/>
      <c r="F1278" s="319"/>
      <c r="G1278" s="319"/>
      <c r="H1278" s="319"/>
      <c r="I1278" s="319"/>
      <c r="J1278" s="319"/>
      <c r="K1278" s="319"/>
      <c r="L1278" s="319"/>
      <c r="M1278" s="319"/>
      <c r="N1278" s="319"/>
      <c r="O1278" s="319"/>
      <c r="P1278" s="319"/>
      <c r="Q1278" s="319"/>
      <c r="R1278" s="319"/>
      <c r="S1278" s="319"/>
      <c r="T1278" s="319"/>
      <c r="U1278" s="319"/>
      <c r="V1278" s="319"/>
      <c r="W1278" s="319"/>
      <c r="X1278" s="319"/>
      <c r="Y1278" s="319"/>
    </row>
    <row r="1279" spans="1:25" x14ac:dyDescent="0.25">
      <c r="A1279" s="319" t="s">
        <v>968</v>
      </c>
      <c r="B1279" s="319"/>
      <c r="C1279" s="319"/>
      <c r="D1279" s="319"/>
      <c r="E1279" s="319"/>
      <c r="F1279" s="319"/>
      <c r="G1279" s="319"/>
      <c r="H1279" s="319"/>
      <c r="I1279" s="319"/>
      <c r="J1279" s="319"/>
      <c r="K1279" s="319"/>
      <c r="L1279" s="319"/>
      <c r="M1279" s="319"/>
      <c r="N1279" s="319"/>
      <c r="O1279" s="319"/>
      <c r="P1279" s="319"/>
      <c r="Q1279" s="319"/>
      <c r="R1279" s="319"/>
      <c r="S1279" s="319"/>
      <c r="T1279" s="319"/>
      <c r="U1279" s="319"/>
      <c r="V1279" s="319"/>
      <c r="W1279" s="319"/>
      <c r="X1279" s="319"/>
      <c r="Y1279" s="319"/>
    </row>
    <row r="1280" spans="1:25" ht="15.6" x14ac:dyDescent="0.3">
      <c r="A1280" s="71"/>
      <c r="B1280" s="71"/>
      <c r="C1280" s="71"/>
      <c r="H1280" s="20"/>
      <c r="I1280" s="20"/>
      <c r="J1280" s="20"/>
      <c r="K1280" s="20"/>
      <c r="L1280" s="20"/>
      <c r="M1280" s="20"/>
    </row>
    <row r="1281" spans="1:25" ht="15.6" x14ac:dyDescent="0.3">
      <c r="A1281" s="75" t="s">
        <v>969</v>
      </c>
      <c r="B1281" s="75"/>
      <c r="C1281" s="75"/>
      <c r="H1281" s="20"/>
      <c r="I1281" s="20"/>
      <c r="J1281" s="20"/>
      <c r="K1281" s="20"/>
      <c r="L1281" s="20"/>
      <c r="M1281" s="20"/>
    </row>
    <row r="1282" spans="1:25" x14ac:dyDescent="0.25">
      <c r="A1282" s="319" t="s">
        <v>970</v>
      </c>
      <c r="B1282" s="319"/>
      <c r="C1282" s="319"/>
      <c r="D1282" s="322"/>
      <c r="E1282" s="322"/>
      <c r="F1282" s="322"/>
      <c r="G1282" s="322"/>
      <c r="H1282" s="322"/>
      <c r="I1282" s="322"/>
      <c r="J1282" s="322"/>
      <c r="K1282" s="322"/>
      <c r="L1282" s="322"/>
      <c r="M1282" s="322"/>
      <c r="N1282" s="322"/>
      <c r="O1282" s="322"/>
      <c r="P1282" s="322"/>
      <c r="Q1282" s="322"/>
      <c r="R1282" s="322"/>
      <c r="S1282" s="322"/>
      <c r="T1282" s="322"/>
      <c r="U1282" s="322"/>
      <c r="V1282" s="322"/>
      <c r="W1282" s="322"/>
      <c r="X1282" s="322"/>
      <c r="Y1282" s="322"/>
    </row>
    <row r="1283" spans="1:25" x14ac:dyDescent="0.25">
      <c r="A1283" s="73" t="s">
        <v>971</v>
      </c>
      <c r="B1283" s="73"/>
      <c r="C1283" s="73"/>
      <c r="H1283" s="20"/>
      <c r="I1283" s="20"/>
      <c r="J1283" s="20"/>
      <c r="K1283" s="20"/>
      <c r="L1283" s="20"/>
      <c r="M1283" s="20"/>
    </row>
    <row r="1284" spans="1:25" x14ac:dyDescent="0.25">
      <c r="A1284" s="319" t="s">
        <v>972</v>
      </c>
      <c r="B1284" s="319"/>
      <c r="C1284" s="319"/>
      <c r="D1284" s="319"/>
      <c r="E1284" s="319"/>
      <c r="F1284" s="319"/>
      <c r="G1284" s="319"/>
      <c r="H1284" s="319"/>
      <c r="I1284" s="319"/>
      <c r="J1284" s="319"/>
      <c r="K1284" s="319"/>
      <c r="L1284" s="319"/>
      <c r="M1284" s="319"/>
      <c r="N1284" s="319"/>
      <c r="O1284" s="319"/>
      <c r="P1284" s="319"/>
      <c r="Q1284" s="319"/>
      <c r="R1284" s="319"/>
      <c r="S1284" s="319"/>
      <c r="T1284" s="319"/>
      <c r="U1284" s="319"/>
      <c r="V1284" s="319"/>
      <c r="W1284" s="319"/>
      <c r="X1284" s="319"/>
      <c r="Y1284" s="319"/>
    </row>
    <row r="1285" spans="1:25" ht="15.6" x14ac:dyDescent="0.3">
      <c r="A1285" s="71"/>
      <c r="B1285" s="71"/>
      <c r="C1285" s="71"/>
      <c r="H1285" s="20"/>
      <c r="I1285" s="20"/>
      <c r="J1285" s="20"/>
      <c r="K1285" s="20"/>
      <c r="L1285" s="20"/>
      <c r="M1285" s="20"/>
    </row>
    <row r="1286" spans="1:25" ht="15.6" x14ac:dyDescent="0.3">
      <c r="A1286" s="75" t="s">
        <v>973</v>
      </c>
      <c r="B1286" s="75"/>
      <c r="C1286" s="75"/>
      <c r="H1286" s="20"/>
      <c r="I1286" s="20"/>
      <c r="J1286" s="20"/>
      <c r="K1286" s="20"/>
      <c r="L1286" s="20"/>
      <c r="M1286" s="20"/>
    </row>
    <row r="1287" spans="1:25" x14ac:dyDescent="0.25">
      <c r="A1287" s="319" t="s">
        <v>974</v>
      </c>
      <c r="B1287" s="319"/>
      <c r="C1287" s="319"/>
      <c r="D1287" s="319"/>
      <c r="E1287" s="319"/>
      <c r="F1287" s="319"/>
      <c r="G1287" s="319"/>
      <c r="H1287" s="319"/>
      <c r="I1287" s="319"/>
      <c r="J1287" s="319"/>
      <c r="K1287" s="319"/>
      <c r="L1287" s="319"/>
      <c r="M1287" s="319"/>
      <c r="N1287" s="319"/>
      <c r="O1287" s="319"/>
      <c r="P1287" s="319"/>
      <c r="Q1287" s="319"/>
      <c r="R1287" s="319"/>
      <c r="S1287" s="319"/>
      <c r="T1287" s="319"/>
      <c r="U1287" s="319"/>
      <c r="V1287" s="319"/>
      <c r="W1287" s="319"/>
      <c r="X1287" s="319"/>
      <c r="Y1287" s="319"/>
    </row>
    <row r="1288" spans="1:25" x14ac:dyDescent="0.25">
      <c r="A1288" s="319" t="s">
        <v>975</v>
      </c>
      <c r="B1288" s="319"/>
      <c r="C1288" s="319"/>
      <c r="D1288" s="319"/>
      <c r="E1288" s="319"/>
      <c r="F1288" s="319"/>
      <c r="G1288" s="319"/>
      <c r="H1288" s="319"/>
      <c r="I1288" s="319"/>
      <c r="J1288" s="319"/>
      <c r="K1288" s="319"/>
      <c r="L1288" s="319"/>
      <c r="M1288" s="319"/>
      <c r="N1288" s="319"/>
      <c r="O1288" s="319"/>
      <c r="P1288" s="319"/>
      <c r="Q1288" s="319"/>
      <c r="R1288" s="319"/>
      <c r="S1288" s="319"/>
      <c r="T1288" s="319"/>
      <c r="U1288" s="319"/>
      <c r="V1288" s="319"/>
      <c r="W1288" s="319"/>
      <c r="X1288" s="319"/>
      <c r="Y1288" s="319"/>
    </row>
    <row r="1289" spans="1:25" x14ac:dyDescent="0.25">
      <c r="A1289" s="319" t="s">
        <v>976</v>
      </c>
      <c r="B1289" s="319"/>
      <c r="C1289" s="319"/>
      <c r="D1289" s="319"/>
      <c r="E1289" s="319"/>
      <c r="F1289" s="319"/>
      <c r="G1289" s="319"/>
      <c r="H1289" s="319"/>
      <c r="I1289" s="319"/>
      <c r="J1289" s="319"/>
      <c r="K1289" s="319"/>
      <c r="L1289" s="319"/>
      <c r="M1289" s="319"/>
      <c r="N1289" s="319"/>
      <c r="O1289" s="319"/>
      <c r="P1289" s="319"/>
      <c r="Q1289" s="319"/>
      <c r="R1289" s="319"/>
      <c r="S1289" s="319"/>
      <c r="T1289" s="319"/>
      <c r="U1289" s="319"/>
      <c r="V1289" s="319"/>
      <c r="W1289" s="319"/>
      <c r="X1289" s="319"/>
      <c r="Y1289" s="319"/>
    </row>
    <row r="1290" spans="1:25" ht="15.6" x14ac:dyDescent="0.3">
      <c r="A1290" s="71"/>
      <c r="B1290" s="71"/>
      <c r="C1290" s="71"/>
      <c r="H1290" s="20"/>
      <c r="I1290" s="20"/>
      <c r="J1290" s="20"/>
      <c r="K1290" s="20"/>
      <c r="L1290" s="20"/>
      <c r="M1290" s="20"/>
    </row>
    <row r="1291" spans="1:25" ht="15.6" x14ac:dyDescent="0.3">
      <c r="A1291" s="75" t="s">
        <v>977</v>
      </c>
      <c r="B1291" s="75"/>
      <c r="C1291" s="75"/>
      <c r="H1291" s="20"/>
      <c r="I1291" s="20"/>
      <c r="J1291" s="20"/>
      <c r="K1291" s="20"/>
      <c r="L1291" s="20"/>
      <c r="M1291" s="20"/>
    </row>
    <row r="1292" spans="1:25" x14ac:dyDescent="0.25">
      <c r="A1292" s="73" t="s">
        <v>978</v>
      </c>
      <c r="B1292" s="73"/>
      <c r="C1292" s="73"/>
      <c r="H1292" s="20"/>
      <c r="I1292" s="20"/>
      <c r="J1292" s="20"/>
      <c r="K1292" s="20"/>
      <c r="L1292" s="20"/>
      <c r="M1292" s="20"/>
    </row>
    <row r="1293" spans="1:25" x14ac:dyDescent="0.25">
      <c r="A1293" s="73" t="s">
        <v>979</v>
      </c>
      <c r="B1293" s="73"/>
      <c r="C1293" s="73"/>
      <c r="H1293" s="20"/>
      <c r="I1293" s="20"/>
      <c r="J1293" s="20"/>
      <c r="K1293" s="20"/>
      <c r="L1293" s="20"/>
      <c r="M1293" s="20"/>
    </row>
    <row r="1294" spans="1:25" x14ac:dyDescent="0.25">
      <c r="A1294" s="319" t="s">
        <v>980</v>
      </c>
      <c r="B1294" s="319"/>
      <c r="C1294" s="319"/>
      <c r="D1294" s="319"/>
      <c r="E1294" s="319"/>
      <c r="F1294" s="319"/>
      <c r="G1294" s="319"/>
      <c r="H1294" s="319"/>
      <c r="I1294" s="319"/>
      <c r="J1294" s="319"/>
      <c r="K1294" s="319"/>
      <c r="L1294" s="319"/>
      <c r="M1294" s="319"/>
      <c r="N1294" s="319"/>
      <c r="O1294" s="319"/>
      <c r="P1294" s="319"/>
      <c r="Q1294" s="319"/>
      <c r="R1294" s="319"/>
      <c r="S1294" s="319"/>
      <c r="T1294" s="319"/>
      <c r="U1294" s="319"/>
      <c r="V1294" s="319"/>
      <c r="W1294" s="319"/>
      <c r="X1294" s="319"/>
      <c r="Y1294" s="319"/>
    </row>
    <row r="1295" spans="1:25" x14ac:dyDescent="0.25">
      <c r="A1295" s="152"/>
      <c r="B1295" s="152"/>
      <c r="C1295" s="152"/>
      <c r="D1295" s="152"/>
      <c r="E1295" s="152"/>
      <c r="F1295" s="152"/>
      <c r="G1295" s="152"/>
      <c r="H1295" s="152"/>
      <c r="I1295" s="152"/>
      <c r="J1295" s="152"/>
      <c r="K1295" s="152"/>
      <c r="L1295" s="152"/>
      <c r="M1295" s="152"/>
      <c r="N1295" s="152"/>
      <c r="O1295" s="152"/>
      <c r="P1295" s="152"/>
      <c r="Q1295" s="152"/>
      <c r="R1295" s="152"/>
      <c r="S1295" s="152"/>
      <c r="T1295" s="152"/>
      <c r="U1295" s="152"/>
      <c r="V1295" s="152"/>
      <c r="W1295" s="152"/>
      <c r="X1295" s="152"/>
      <c r="Y1295" s="166"/>
    </row>
    <row r="1296" spans="1:25" x14ac:dyDescent="0.25">
      <c r="H1296" s="20"/>
      <c r="I1296" s="20"/>
      <c r="J1296" s="20"/>
      <c r="K1296" s="20"/>
      <c r="L1296" s="20"/>
      <c r="M1296" s="20"/>
    </row>
    <row r="1297" spans="1:25" ht="15.6" x14ac:dyDescent="0.3">
      <c r="A1297" s="75" t="s">
        <v>981</v>
      </c>
      <c r="B1297" s="75"/>
      <c r="C1297" s="75"/>
      <c r="H1297" s="20"/>
      <c r="I1297" s="20"/>
      <c r="J1297" s="20"/>
      <c r="K1297" s="20"/>
      <c r="L1297" s="20"/>
      <c r="M1297" s="20"/>
    </row>
    <row r="1298" spans="1:25" ht="15.6" x14ac:dyDescent="0.3">
      <c r="A1298" s="71"/>
      <c r="B1298" s="71"/>
      <c r="C1298" s="71"/>
      <c r="H1298" s="20"/>
      <c r="I1298" s="20"/>
      <c r="J1298" s="20"/>
      <c r="K1298" s="20"/>
      <c r="L1298" s="20"/>
      <c r="M1298" s="20"/>
    </row>
    <row r="1299" spans="1:25" x14ac:dyDescent="0.25">
      <c r="A1299" s="73" t="s">
        <v>982</v>
      </c>
      <c r="B1299" s="73"/>
      <c r="C1299" s="73"/>
      <c r="H1299" s="20"/>
      <c r="I1299" s="20"/>
      <c r="J1299" s="20"/>
      <c r="K1299" s="20"/>
      <c r="L1299" s="20"/>
      <c r="M1299" s="20"/>
    </row>
    <row r="1300" spans="1:25" x14ac:dyDescent="0.25">
      <c r="A1300" s="73" t="s">
        <v>983</v>
      </c>
      <c r="B1300" s="73"/>
      <c r="C1300" s="73"/>
      <c r="H1300" s="20"/>
      <c r="I1300" s="20"/>
      <c r="J1300" s="20"/>
      <c r="K1300" s="20"/>
      <c r="L1300" s="20"/>
      <c r="M1300" s="20"/>
    </row>
    <row r="1301" spans="1:25" x14ac:dyDescent="0.25">
      <c r="A1301" s="73" t="s">
        <v>984</v>
      </c>
      <c r="B1301" s="73"/>
      <c r="C1301" s="73"/>
      <c r="H1301" s="20"/>
      <c r="I1301" s="20"/>
      <c r="J1301" s="20"/>
      <c r="K1301" s="20"/>
      <c r="L1301" s="20"/>
      <c r="M1301" s="20"/>
    </row>
    <row r="1302" spans="1:25" x14ac:dyDescent="0.25">
      <c r="A1302" s="73" t="s">
        <v>985</v>
      </c>
      <c r="B1302" s="73"/>
      <c r="C1302" s="73"/>
      <c r="H1302" s="20"/>
      <c r="I1302" s="20"/>
      <c r="J1302" s="20"/>
      <c r="K1302" s="20"/>
      <c r="L1302" s="20"/>
      <c r="M1302" s="20"/>
    </row>
    <row r="1303" spans="1:25" x14ac:dyDescent="0.25">
      <c r="A1303" s="73" t="s">
        <v>986</v>
      </c>
      <c r="B1303" s="73"/>
      <c r="C1303" s="73"/>
      <c r="H1303" s="20"/>
      <c r="I1303" s="20"/>
      <c r="J1303" s="20"/>
      <c r="K1303" s="20"/>
      <c r="L1303" s="20"/>
      <c r="M1303" s="20"/>
    </row>
    <row r="1304" spans="1:25" x14ac:dyDescent="0.25">
      <c r="A1304" s="73" t="s">
        <v>987</v>
      </c>
      <c r="B1304" s="73"/>
      <c r="C1304" s="73"/>
      <c r="H1304" s="20"/>
      <c r="I1304" s="20"/>
      <c r="J1304" s="20"/>
      <c r="K1304" s="20"/>
      <c r="L1304" s="20"/>
      <c r="M1304" s="20"/>
    </row>
    <row r="1305" spans="1:25" x14ac:dyDescent="0.25">
      <c r="A1305" s="73" t="s">
        <v>988</v>
      </c>
      <c r="B1305" s="73"/>
      <c r="C1305" s="73"/>
      <c r="H1305" s="20"/>
      <c r="I1305" s="20"/>
      <c r="J1305" s="20"/>
      <c r="K1305" s="20"/>
      <c r="L1305" s="20"/>
      <c r="M1305" s="20"/>
    </row>
    <row r="1306" spans="1:25" x14ac:dyDescent="0.25">
      <c r="A1306" s="73" t="s">
        <v>989</v>
      </c>
      <c r="B1306" s="73"/>
      <c r="C1306" s="73"/>
      <c r="H1306" s="20"/>
      <c r="I1306" s="20"/>
      <c r="J1306" s="20"/>
      <c r="K1306" s="20"/>
      <c r="L1306" s="20"/>
      <c r="M1306" s="20"/>
    </row>
    <row r="1307" spans="1:25" ht="15.6" x14ac:dyDescent="0.3">
      <c r="A1307" s="71"/>
      <c r="B1307" s="71"/>
      <c r="C1307" s="71"/>
      <c r="H1307" s="20"/>
      <c r="I1307" s="20"/>
      <c r="J1307" s="20"/>
      <c r="K1307" s="20"/>
      <c r="L1307" s="20"/>
      <c r="M1307" s="20"/>
    </row>
    <row r="1308" spans="1:25" x14ac:dyDescent="0.25">
      <c r="A1308" s="164" t="s">
        <v>990</v>
      </c>
      <c r="B1308" s="164"/>
      <c r="C1308" s="164"/>
      <c r="H1308" s="20"/>
      <c r="I1308" s="20"/>
      <c r="J1308" s="20"/>
      <c r="K1308" s="20"/>
      <c r="L1308" s="20"/>
      <c r="M1308" s="20"/>
    </row>
    <row r="1309" spans="1:25" x14ac:dyDescent="0.25">
      <c r="A1309" s="319" t="s">
        <v>991</v>
      </c>
      <c r="B1309" s="319"/>
      <c r="C1309" s="319"/>
      <c r="D1309" s="322"/>
      <c r="E1309" s="322"/>
      <c r="F1309" s="322"/>
      <c r="G1309" s="322"/>
      <c r="H1309" s="322"/>
      <c r="I1309" s="322"/>
      <c r="J1309" s="322"/>
      <c r="K1309" s="322"/>
      <c r="L1309" s="322"/>
      <c r="M1309" s="322"/>
      <c r="N1309" s="322"/>
      <c r="O1309" s="322"/>
      <c r="P1309" s="322"/>
      <c r="Q1309" s="322"/>
      <c r="R1309" s="322"/>
      <c r="S1309" s="322"/>
      <c r="T1309" s="322"/>
      <c r="U1309" s="322"/>
      <c r="V1309" s="322"/>
      <c r="W1309" s="322"/>
      <c r="X1309" s="322"/>
      <c r="Y1309" s="322"/>
    </row>
    <row r="1310" spans="1:25" x14ac:dyDescent="0.25">
      <c r="A1310" s="319" t="s">
        <v>992</v>
      </c>
      <c r="B1310" s="319"/>
      <c r="C1310" s="319"/>
      <c r="D1310" s="321"/>
      <c r="E1310" s="321"/>
      <c r="F1310" s="321"/>
      <c r="G1310" s="321"/>
      <c r="H1310" s="321"/>
      <c r="I1310" s="321"/>
      <c r="J1310" s="321"/>
      <c r="K1310" s="321"/>
      <c r="L1310" s="321"/>
      <c r="M1310" s="321"/>
      <c r="N1310" s="321"/>
      <c r="O1310" s="321"/>
      <c r="P1310" s="321"/>
      <c r="Q1310" s="321"/>
      <c r="R1310" s="321"/>
      <c r="S1310" s="321"/>
      <c r="T1310" s="321"/>
      <c r="U1310" s="321"/>
      <c r="V1310" s="321"/>
      <c r="W1310" s="321"/>
      <c r="X1310" s="321"/>
      <c r="Y1310" s="321"/>
    </row>
    <row r="1311" spans="1:25" x14ac:dyDescent="0.25">
      <c r="A1311" s="152"/>
      <c r="B1311" s="152"/>
      <c r="C1311" s="152"/>
      <c r="D1311" s="165"/>
      <c r="E1311" s="165"/>
      <c r="F1311" s="165"/>
      <c r="G1311" s="165"/>
      <c r="H1311" s="165"/>
      <c r="I1311" s="165"/>
      <c r="J1311" s="165"/>
      <c r="K1311" s="165"/>
      <c r="L1311" s="165"/>
      <c r="M1311" s="165"/>
      <c r="N1311" s="165"/>
      <c r="O1311" s="165"/>
      <c r="P1311" s="165"/>
      <c r="Q1311" s="165"/>
      <c r="R1311" s="165"/>
      <c r="S1311" s="165"/>
      <c r="T1311" s="165"/>
      <c r="U1311" s="165"/>
      <c r="V1311" s="165"/>
      <c r="W1311" s="165"/>
      <c r="X1311" s="165"/>
      <c r="Y1311" s="167"/>
    </row>
    <row r="1313" spans="1:25" ht="15.6" x14ac:dyDescent="0.3">
      <c r="A1313" s="75" t="s">
        <v>993</v>
      </c>
      <c r="B1313" s="75"/>
      <c r="C1313" s="75"/>
      <c r="H1313" s="20"/>
      <c r="I1313" s="20"/>
      <c r="J1313" s="20"/>
      <c r="K1313" s="20"/>
      <c r="L1313" s="20"/>
      <c r="M1313" s="20"/>
    </row>
    <row r="1314" spans="1:25" x14ac:dyDescent="0.25">
      <c r="A1314" s="73" t="s">
        <v>994</v>
      </c>
      <c r="B1314" s="73"/>
      <c r="C1314" s="73"/>
      <c r="H1314" s="20"/>
      <c r="I1314" s="20"/>
      <c r="J1314" s="20"/>
      <c r="K1314" s="20"/>
      <c r="L1314" s="20"/>
      <c r="M1314" s="20"/>
    </row>
    <row r="1315" spans="1:25" x14ac:dyDescent="0.25">
      <c r="A1315" s="168" t="s">
        <v>995</v>
      </c>
      <c r="B1315" s="168"/>
      <c r="C1315" s="168"/>
      <c r="H1315" s="20"/>
      <c r="I1315" s="20"/>
      <c r="J1315" s="20"/>
      <c r="K1315" s="20"/>
      <c r="L1315" s="20"/>
      <c r="M1315" s="20"/>
    </row>
    <row r="1316" spans="1:25" x14ac:dyDescent="0.25">
      <c r="A1316" s="168" t="s">
        <v>996</v>
      </c>
      <c r="B1316" s="168"/>
      <c r="C1316" s="168"/>
      <c r="H1316" s="20"/>
      <c r="I1316" s="20"/>
      <c r="J1316" s="20"/>
      <c r="K1316" s="20"/>
      <c r="L1316" s="20"/>
      <c r="M1316" s="20"/>
    </row>
    <row r="1317" spans="1:25" x14ac:dyDescent="0.25">
      <c r="A1317" s="168" t="s">
        <v>997</v>
      </c>
      <c r="B1317" s="168"/>
      <c r="C1317" s="168"/>
      <c r="H1317" s="20"/>
      <c r="I1317" s="20"/>
      <c r="J1317" s="20"/>
      <c r="K1317" s="20"/>
      <c r="L1317" s="20"/>
      <c r="M1317" s="20"/>
    </row>
    <row r="1318" spans="1:25" x14ac:dyDescent="0.25">
      <c r="A1318" s="168"/>
      <c r="B1318" s="168"/>
      <c r="C1318" s="168"/>
      <c r="H1318" s="20"/>
      <c r="I1318" s="20"/>
      <c r="J1318" s="20"/>
      <c r="K1318" s="20"/>
      <c r="L1318" s="20"/>
      <c r="M1318" s="20"/>
    </row>
    <row r="1319" spans="1:25" x14ac:dyDescent="0.25">
      <c r="A1319" s="323" t="s">
        <v>998</v>
      </c>
      <c r="B1319" s="323"/>
      <c r="C1319" s="323"/>
      <c r="D1319" s="323"/>
      <c r="E1319" s="323"/>
      <c r="F1319" s="323"/>
      <c r="G1319" s="323"/>
      <c r="H1319" s="323"/>
      <c r="I1319" s="323"/>
      <c r="J1319" s="323"/>
      <c r="K1319" s="323"/>
      <c r="L1319" s="323"/>
      <c r="M1319" s="323"/>
      <c r="N1319" s="323"/>
      <c r="O1319" s="323"/>
      <c r="P1319" s="323"/>
      <c r="Q1319" s="323"/>
      <c r="R1319" s="323"/>
      <c r="S1319" s="323"/>
      <c r="T1319" s="323"/>
      <c r="U1319" s="323"/>
      <c r="V1319" s="323"/>
      <c r="W1319" s="323"/>
      <c r="X1319" s="323"/>
      <c r="Y1319" s="323"/>
    </row>
    <row r="1320" spans="1:25" x14ac:dyDescent="0.25">
      <c r="A1320" s="73"/>
      <c r="B1320" s="73"/>
      <c r="C1320" s="73"/>
      <c r="H1320" s="20"/>
      <c r="I1320" s="20"/>
      <c r="J1320" s="20"/>
      <c r="K1320" s="20"/>
      <c r="L1320" s="20"/>
      <c r="M1320" s="20"/>
    </row>
    <row r="1321" spans="1:25" x14ac:dyDescent="0.25">
      <c r="A1321" s="73" t="s">
        <v>999</v>
      </c>
      <c r="B1321" s="73"/>
      <c r="C1321" s="73"/>
      <c r="H1321" s="20"/>
      <c r="I1321" s="20"/>
      <c r="J1321" s="20"/>
      <c r="K1321" s="20"/>
      <c r="L1321" s="20"/>
      <c r="M1321" s="20"/>
    </row>
    <row r="1322" spans="1:25" x14ac:dyDescent="0.25">
      <c r="A1322" s="73"/>
      <c r="B1322" s="73"/>
      <c r="C1322" s="73"/>
      <c r="H1322" s="20"/>
      <c r="I1322" s="20"/>
      <c r="J1322" s="20"/>
      <c r="K1322" s="20"/>
      <c r="L1322" s="20"/>
      <c r="M1322" s="20"/>
    </row>
    <row r="1323" spans="1:25" x14ac:dyDescent="0.25">
      <c r="A1323" s="319" t="s">
        <v>1000</v>
      </c>
      <c r="B1323" s="319"/>
      <c r="C1323" s="319"/>
      <c r="D1323" s="322"/>
      <c r="E1323" s="322"/>
      <c r="F1323" s="322"/>
      <c r="G1323" s="322"/>
      <c r="H1323" s="322"/>
      <c r="I1323" s="322"/>
      <c r="J1323" s="322"/>
      <c r="K1323" s="322"/>
      <c r="L1323" s="322"/>
      <c r="M1323" s="322"/>
      <c r="N1323" s="322"/>
      <c r="O1323" s="322"/>
      <c r="P1323" s="322"/>
      <c r="Q1323" s="322"/>
      <c r="R1323" s="322"/>
      <c r="S1323" s="322"/>
      <c r="T1323" s="322"/>
      <c r="U1323" s="322"/>
      <c r="V1323" s="322"/>
      <c r="W1323" s="322"/>
      <c r="X1323" s="322"/>
      <c r="Y1323" s="322"/>
    </row>
    <row r="1324" spans="1:25" x14ac:dyDescent="0.25">
      <c r="A1324" s="73"/>
      <c r="B1324" s="73"/>
      <c r="C1324" s="73"/>
      <c r="H1324" s="20"/>
      <c r="I1324" s="20"/>
      <c r="J1324" s="20"/>
      <c r="K1324" s="20"/>
      <c r="L1324" s="20"/>
      <c r="M1324" s="20"/>
    </row>
    <row r="1325" spans="1:25" ht="15.6" x14ac:dyDescent="0.3">
      <c r="A1325" s="75" t="s">
        <v>1001</v>
      </c>
      <c r="B1325" s="75"/>
      <c r="C1325" s="75"/>
      <c r="H1325" s="20"/>
      <c r="I1325" s="20"/>
      <c r="J1325" s="20"/>
      <c r="K1325" s="20"/>
      <c r="L1325" s="20"/>
      <c r="M1325" s="20"/>
    </row>
    <row r="1326" spans="1:25" x14ac:dyDescent="0.25">
      <c r="A1326" s="73" t="s">
        <v>1002</v>
      </c>
      <c r="B1326" s="73"/>
      <c r="C1326" s="73"/>
      <c r="H1326" s="20"/>
      <c r="I1326" s="20"/>
      <c r="J1326" s="20"/>
      <c r="K1326" s="20"/>
      <c r="L1326" s="20"/>
      <c r="M1326" s="20"/>
    </row>
    <row r="1327" spans="1:25" x14ac:dyDescent="0.25">
      <c r="A1327" s="73" t="s">
        <v>1003</v>
      </c>
      <c r="B1327" s="73"/>
      <c r="C1327" s="73"/>
      <c r="H1327" s="20"/>
      <c r="I1327" s="20"/>
      <c r="J1327" s="20"/>
      <c r="K1327" s="20"/>
      <c r="L1327" s="20"/>
      <c r="M1327" s="20"/>
    </row>
    <row r="1328" spans="1:25" x14ac:dyDescent="0.25">
      <c r="A1328" s="73" t="s">
        <v>1004</v>
      </c>
      <c r="B1328" s="73"/>
      <c r="C1328" s="73"/>
      <c r="H1328" s="20"/>
      <c r="I1328" s="20"/>
      <c r="J1328" s="20"/>
      <c r="K1328" s="20"/>
      <c r="L1328" s="20"/>
      <c r="M1328" s="20"/>
    </row>
    <row r="1329" spans="1:25" ht="15.6" x14ac:dyDescent="0.3">
      <c r="A1329" s="71"/>
      <c r="B1329" s="71"/>
      <c r="C1329" s="71"/>
      <c r="H1329" s="20"/>
      <c r="I1329" s="20"/>
      <c r="J1329" s="20"/>
      <c r="K1329" s="20"/>
      <c r="L1329" s="20"/>
      <c r="M1329" s="20"/>
    </row>
    <row r="1330" spans="1:25" x14ac:dyDescent="0.25">
      <c r="A1330" s="73" t="s">
        <v>1005</v>
      </c>
      <c r="B1330" s="73"/>
      <c r="C1330" s="73"/>
      <c r="H1330" s="20"/>
      <c r="I1330" s="20"/>
      <c r="J1330" s="20"/>
      <c r="K1330" s="20"/>
      <c r="L1330" s="20"/>
      <c r="M1330" s="20"/>
    </row>
    <row r="1331" spans="1:25" ht="15.6" x14ac:dyDescent="0.3">
      <c r="A1331" s="71"/>
      <c r="B1331" s="71"/>
      <c r="C1331" s="71"/>
      <c r="H1331" s="20"/>
      <c r="I1331" s="20"/>
      <c r="J1331" s="20"/>
      <c r="K1331" s="20"/>
      <c r="L1331" s="20"/>
      <c r="M1331" s="20"/>
    </row>
    <row r="1332" spans="1:25" x14ac:dyDescent="0.25">
      <c r="A1332" s="319" t="s">
        <v>1006</v>
      </c>
      <c r="B1332" s="319"/>
      <c r="C1332" s="319"/>
      <c r="D1332" s="319"/>
      <c r="E1332" s="319"/>
      <c r="F1332" s="319"/>
      <c r="G1332" s="319"/>
      <c r="H1332" s="319"/>
      <c r="I1332" s="319"/>
      <c r="J1332" s="319"/>
      <c r="K1332" s="319"/>
      <c r="L1332" s="319"/>
      <c r="M1332" s="319"/>
      <c r="N1332" s="319"/>
      <c r="O1332" s="319"/>
      <c r="P1332" s="319"/>
      <c r="Q1332" s="319"/>
      <c r="R1332" s="319"/>
      <c r="S1332" s="319"/>
      <c r="T1332" s="319"/>
      <c r="U1332" s="319"/>
      <c r="V1332" s="319"/>
      <c r="W1332" s="319"/>
      <c r="X1332" s="319"/>
      <c r="Y1332" s="319"/>
    </row>
    <row r="1333" spans="1:25" ht="15.6" x14ac:dyDescent="0.3">
      <c r="A1333" s="71"/>
      <c r="B1333" s="71"/>
      <c r="C1333" s="71"/>
      <c r="H1333" s="20"/>
      <c r="I1333" s="20"/>
      <c r="J1333" s="20"/>
      <c r="K1333" s="20"/>
      <c r="L1333" s="20"/>
      <c r="M1333" s="20"/>
    </row>
    <row r="1334" spans="1:25" x14ac:dyDescent="0.25">
      <c r="A1334" s="73" t="s">
        <v>1007</v>
      </c>
      <c r="B1334" s="73"/>
      <c r="C1334" s="73"/>
      <c r="H1334" s="20"/>
      <c r="I1334" s="20"/>
      <c r="J1334" s="20"/>
      <c r="K1334" s="20"/>
      <c r="L1334" s="20"/>
      <c r="M1334" s="20"/>
    </row>
    <row r="1335" spans="1:25" x14ac:dyDescent="0.25">
      <c r="A1335" s="73" t="s">
        <v>913</v>
      </c>
      <c r="B1335" s="73"/>
      <c r="C1335" s="73"/>
      <c r="H1335" s="20"/>
      <c r="I1335" s="20"/>
      <c r="J1335" s="20"/>
      <c r="K1335" s="20"/>
      <c r="L1335" s="20"/>
      <c r="M1335" s="20"/>
    </row>
    <row r="1336" spans="1:25" x14ac:dyDescent="0.25">
      <c r="A1336" s="73" t="s">
        <v>1008</v>
      </c>
      <c r="B1336" s="73"/>
      <c r="C1336" s="73"/>
      <c r="H1336" s="20"/>
      <c r="I1336" s="20"/>
      <c r="J1336" s="20"/>
      <c r="K1336" s="20"/>
      <c r="L1336" s="20"/>
      <c r="M1336" s="20"/>
    </row>
    <row r="1337" spans="1:25" ht="15.6" x14ac:dyDescent="0.3">
      <c r="A1337" s="71"/>
      <c r="B1337" s="71"/>
      <c r="C1337" s="71"/>
      <c r="H1337" s="20"/>
      <c r="I1337" s="20"/>
      <c r="J1337" s="20"/>
      <c r="K1337" s="20"/>
      <c r="L1337" s="20"/>
      <c r="M1337" s="20"/>
    </row>
    <row r="1338" spans="1:25" ht="15.6" x14ac:dyDescent="0.3">
      <c r="A1338" s="75" t="s">
        <v>1009</v>
      </c>
      <c r="B1338" s="75"/>
      <c r="C1338" s="75"/>
      <c r="H1338" s="20"/>
      <c r="I1338" s="20"/>
      <c r="J1338" s="20"/>
      <c r="K1338" s="20"/>
      <c r="L1338" s="20"/>
      <c r="M1338" s="20"/>
    </row>
    <row r="1339" spans="1:25" x14ac:dyDescent="0.25">
      <c r="A1339" s="168" t="s">
        <v>1010</v>
      </c>
      <c r="B1339" s="168"/>
      <c r="C1339" s="168"/>
      <c r="H1339" s="20"/>
      <c r="I1339" s="20"/>
      <c r="J1339" s="20"/>
      <c r="K1339" s="20"/>
      <c r="L1339" s="20"/>
      <c r="M1339" s="20"/>
    </row>
    <row r="1340" spans="1:25" ht="15.6" x14ac:dyDescent="0.3">
      <c r="A1340" s="75"/>
      <c r="B1340" s="75"/>
      <c r="C1340" s="75"/>
      <c r="H1340" s="20"/>
      <c r="I1340" s="20"/>
      <c r="J1340" s="20"/>
      <c r="K1340" s="20"/>
      <c r="L1340" s="20"/>
      <c r="M1340" s="20"/>
    </row>
    <row r="1341" spans="1:25" x14ac:dyDescent="0.25">
      <c r="A1341" s="168" t="s">
        <v>1011</v>
      </c>
      <c r="B1341" s="168"/>
      <c r="C1341" s="168"/>
      <c r="H1341" s="20"/>
      <c r="I1341" s="20"/>
      <c r="J1341" s="20"/>
      <c r="K1341" s="20"/>
      <c r="L1341" s="20"/>
      <c r="M1341" s="20"/>
    </row>
    <row r="1342" spans="1:25" ht="15.6" x14ac:dyDescent="0.3">
      <c r="A1342" s="75"/>
      <c r="B1342" s="75"/>
      <c r="C1342" s="75"/>
      <c r="H1342" s="20"/>
      <c r="I1342" s="20"/>
      <c r="J1342" s="20"/>
      <c r="K1342" s="20"/>
      <c r="L1342" s="20"/>
      <c r="M1342" s="20"/>
    </row>
    <row r="1343" spans="1:25" x14ac:dyDescent="0.25">
      <c r="A1343" s="168" t="s">
        <v>1012</v>
      </c>
      <c r="B1343" s="168"/>
      <c r="C1343" s="168"/>
      <c r="H1343" s="20"/>
      <c r="I1343" s="20"/>
      <c r="J1343" s="20"/>
      <c r="K1343" s="20"/>
      <c r="L1343" s="20"/>
      <c r="M1343" s="20"/>
    </row>
    <row r="1344" spans="1:25" x14ac:dyDescent="0.25">
      <c r="A1344" s="73"/>
      <c r="B1344" s="73"/>
      <c r="C1344" s="73"/>
      <c r="H1344" s="20"/>
      <c r="I1344" s="20"/>
      <c r="J1344" s="20"/>
      <c r="K1344" s="20"/>
      <c r="L1344" s="20"/>
      <c r="M1344" s="20"/>
    </row>
    <row r="1345" spans="1:25" x14ac:dyDescent="0.25">
      <c r="A1345" s="73" t="s">
        <v>1013</v>
      </c>
      <c r="B1345" s="73"/>
      <c r="C1345" s="73"/>
      <c r="H1345" s="20"/>
      <c r="I1345" s="20"/>
      <c r="J1345" s="20"/>
      <c r="K1345" s="20"/>
      <c r="L1345" s="20"/>
      <c r="M1345" s="20"/>
    </row>
    <row r="1346" spans="1:25" x14ac:dyDescent="0.25">
      <c r="A1346" s="20" t="s">
        <v>409</v>
      </c>
      <c r="H1346" s="20"/>
      <c r="I1346" s="20"/>
      <c r="J1346" s="20"/>
      <c r="K1346" s="20"/>
      <c r="L1346" s="20"/>
      <c r="M1346" s="20"/>
    </row>
    <row r="1347" spans="1:25" x14ac:dyDescent="0.25">
      <c r="A1347" s="20" t="s">
        <v>1014</v>
      </c>
      <c r="H1347" s="20"/>
      <c r="I1347" s="20"/>
      <c r="J1347" s="20"/>
      <c r="K1347" s="20"/>
      <c r="L1347" s="20"/>
      <c r="M1347" s="20"/>
    </row>
    <row r="1348" spans="1:25" ht="15.6" x14ac:dyDescent="0.3">
      <c r="A1348" s="71"/>
      <c r="B1348" s="71"/>
      <c r="C1348" s="71"/>
      <c r="H1348" s="20"/>
      <c r="I1348" s="20"/>
      <c r="J1348" s="20"/>
      <c r="K1348" s="20"/>
      <c r="L1348" s="20"/>
      <c r="M1348" s="20"/>
    </row>
    <row r="1349" spans="1:25" x14ac:dyDescent="0.25">
      <c r="A1349" s="168" t="s">
        <v>1015</v>
      </c>
      <c r="B1349" s="168"/>
      <c r="C1349" s="168"/>
      <c r="H1349" s="20"/>
      <c r="I1349" s="20"/>
      <c r="J1349" s="20"/>
      <c r="K1349" s="20"/>
      <c r="L1349" s="20"/>
      <c r="M1349" s="20"/>
    </row>
    <row r="1350" spans="1:25" x14ac:dyDescent="0.25">
      <c r="A1350" s="73" t="s">
        <v>1016</v>
      </c>
      <c r="B1350" s="73"/>
      <c r="C1350" s="73"/>
      <c r="H1350" s="20"/>
      <c r="I1350" s="20"/>
      <c r="J1350" s="20"/>
      <c r="K1350" s="20"/>
      <c r="L1350" s="20"/>
      <c r="M1350" s="20"/>
    </row>
    <row r="1351" spans="1:25" x14ac:dyDescent="0.25">
      <c r="A1351" s="73" t="s">
        <v>1017</v>
      </c>
      <c r="B1351" s="73"/>
      <c r="C1351" s="73"/>
      <c r="H1351" s="20"/>
      <c r="I1351" s="20"/>
      <c r="J1351" s="20"/>
      <c r="K1351" s="20"/>
      <c r="L1351" s="20"/>
      <c r="M1351" s="20"/>
    </row>
    <row r="1352" spans="1:25" ht="15.6" x14ac:dyDescent="0.3">
      <c r="A1352" s="71"/>
      <c r="B1352" s="71"/>
      <c r="C1352" s="71"/>
      <c r="H1352" s="20"/>
      <c r="I1352" s="20"/>
      <c r="J1352" s="20"/>
      <c r="K1352" s="20"/>
      <c r="L1352" s="20"/>
      <c r="M1352" s="20"/>
    </row>
    <row r="1353" spans="1:25" x14ac:dyDescent="0.25">
      <c r="A1353" s="73" t="s">
        <v>1018</v>
      </c>
      <c r="B1353" s="73"/>
      <c r="C1353" s="73"/>
      <c r="H1353" s="20"/>
      <c r="I1353" s="20"/>
      <c r="J1353" s="20"/>
      <c r="K1353" s="20"/>
      <c r="L1353" s="20"/>
      <c r="M1353" s="20"/>
    </row>
    <row r="1354" spans="1:25" x14ac:dyDescent="0.25">
      <c r="A1354" s="73" t="s">
        <v>913</v>
      </c>
      <c r="B1354" s="73"/>
      <c r="C1354" s="73"/>
      <c r="H1354" s="20"/>
      <c r="I1354" s="20"/>
      <c r="J1354" s="20"/>
      <c r="K1354" s="20"/>
      <c r="L1354" s="20"/>
      <c r="M1354" s="20"/>
    </row>
    <row r="1355" spans="1:25" x14ac:dyDescent="0.25">
      <c r="A1355" s="73" t="s">
        <v>1019</v>
      </c>
      <c r="B1355" s="73"/>
      <c r="C1355" s="73"/>
      <c r="H1355" s="20"/>
      <c r="I1355" s="20"/>
      <c r="J1355" s="20"/>
      <c r="K1355" s="20"/>
      <c r="L1355" s="20"/>
      <c r="M1355" s="20"/>
    </row>
    <row r="1356" spans="1:25" x14ac:dyDescent="0.25">
      <c r="A1356" s="73"/>
      <c r="B1356" s="73"/>
      <c r="C1356" s="73"/>
      <c r="H1356" s="20"/>
      <c r="I1356" s="20"/>
      <c r="J1356" s="20"/>
      <c r="K1356" s="20"/>
      <c r="L1356" s="20"/>
      <c r="M1356" s="20"/>
    </row>
    <row r="1357" spans="1:25" x14ac:dyDescent="0.25">
      <c r="A1357" s="319" t="s">
        <v>1020</v>
      </c>
      <c r="B1357" s="319"/>
      <c r="C1357" s="319"/>
      <c r="D1357" s="321"/>
      <c r="E1357" s="321"/>
      <c r="F1357" s="321"/>
      <c r="G1357" s="321"/>
      <c r="H1357" s="321"/>
      <c r="I1357" s="321"/>
      <c r="J1357" s="321"/>
      <c r="K1357" s="321"/>
      <c r="L1357" s="321"/>
      <c r="M1357" s="321"/>
      <c r="N1357" s="321"/>
      <c r="O1357" s="321"/>
      <c r="P1357" s="321"/>
      <c r="Q1357" s="321"/>
      <c r="R1357" s="321"/>
      <c r="S1357" s="321"/>
      <c r="T1357" s="321"/>
      <c r="U1357" s="321"/>
      <c r="V1357" s="321"/>
      <c r="W1357" s="321"/>
      <c r="X1357" s="321"/>
      <c r="Y1357" s="321"/>
    </row>
    <row r="1358" spans="1:25" ht="15.6" x14ac:dyDescent="0.3">
      <c r="A1358" s="71"/>
      <c r="B1358" s="71"/>
      <c r="C1358" s="71"/>
      <c r="H1358" s="20"/>
      <c r="I1358" s="20"/>
      <c r="J1358" s="20"/>
      <c r="K1358" s="20"/>
      <c r="L1358" s="20"/>
      <c r="M1358" s="20"/>
    </row>
    <row r="1359" spans="1:25" ht="15.6" x14ac:dyDescent="0.3">
      <c r="A1359" s="75" t="s">
        <v>1021</v>
      </c>
      <c r="B1359" s="75"/>
      <c r="C1359" s="75"/>
      <c r="H1359" s="20"/>
      <c r="I1359" s="20"/>
      <c r="J1359" s="20"/>
      <c r="K1359" s="20"/>
      <c r="L1359" s="20"/>
      <c r="M1359" s="20"/>
    </row>
    <row r="1360" spans="1:25" x14ac:dyDescent="0.25">
      <c r="A1360" s="73" t="s">
        <v>1022</v>
      </c>
      <c r="B1360" s="73"/>
      <c r="C1360" s="73"/>
      <c r="H1360" s="20"/>
      <c r="I1360" s="20"/>
      <c r="J1360" s="20"/>
      <c r="K1360" s="20"/>
      <c r="L1360" s="20"/>
      <c r="M1360" s="20"/>
    </row>
    <row r="1361" spans="1:13" x14ac:dyDescent="0.25">
      <c r="A1361" s="73" t="s">
        <v>1023</v>
      </c>
      <c r="B1361" s="73"/>
      <c r="C1361" s="73"/>
      <c r="H1361" s="20"/>
      <c r="I1361" s="20"/>
      <c r="J1361" s="20"/>
      <c r="K1361" s="20"/>
      <c r="L1361" s="20"/>
      <c r="M1361" s="20"/>
    </row>
    <row r="1362" spans="1:13" x14ac:dyDescent="0.25">
      <c r="A1362" s="73" t="s">
        <v>1024</v>
      </c>
      <c r="B1362" s="73"/>
      <c r="C1362" s="73"/>
      <c r="H1362" s="20"/>
      <c r="I1362" s="20"/>
      <c r="J1362" s="20"/>
      <c r="K1362" s="20"/>
      <c r="L1362" s="20"/>
      <c r="M1362" s="20"/>
    </row>
    <row r="1363" spans="1:13" x14ac:dyDescent="0.25">
      <c r="A1363" s="73" t="s">
        <v>1025</v>
      </c>
      <c r="B1363" s="73"/>
      <c r="C1363" s="73"/>
      <c r="H1363" s="20"/>
      <c r="I1363" s="20"/>
      <c r="J1363" s="20"/>
      <c r="K1363" s="20"/>
      <c r="L1363" s="20"/>
      <c r="M1363" s="20"/>
    </row>
    <row r="1364" spans="1:13" ht="15.6" x14ac:dyDescent="0.3">
      <c r="A1364" s="75"/>
      <c r="B1364" s="75"/>
      <c r="C1364" s="75"/>
      <c r="H1364" s="20"/>
      <c r="I1364" s="20"/>
      <c r="J1364" s="20"/>
      <c r="K1364" s="20"/>
      <c r="L1364" s="20"/>
      <c r="M1364" s="20"/>
    </row>
    <row r="1365" spans="1:13" x14ac:dyDescent="0.25">
      <c r="A1365" s="73" t="s">
        <v>1026</v>
      </c>
      <c r="B1365" s="73"/>
      <c r="C1365" s="73"/>
      <c r="H1365" s="20"/>
      <c r="I1365" s="20"/>
      <c r="J1365" s="20"/>
      <c r="K1365" s="20"/>
      <c r="L1365" s="20"/>
      <c r="M1365" s="20"/>
    </row>
    <row r="1366" spans="1:13" x14ac:dyDescent="0.25">
      <c r="A1366" s="73" t="s">
        <v>1027</v>
      </c>
      <c r="B1366" s="73"/>
      <c r="C1366" s="73"/>
      <c r="H1366" s="20"/>
      <c r="I1366" s="20"/>
      <c r="J1366" s="20"/>
      <c r="K1366" s="20"/>
      <c r="L1366" s="20"/>
      <c r="M1366" s="20"/>
    </row>
    <row r="1367" spans="1:13" x14ac:dyDescent="0.25">
      <c r="A1367" s="73" t="s">
        <v>1024</v>
      </c>
      <c r="B1367" s="73"/>
      <c r="C1367" s="73"/>
      <c r="H1367" s="20"/>
      <c r="I1367" s="20"/>
      <c r="J1367" s="20"/>
      <c r="K1367" s="20"/>
      <c r="L1367" s="20"/>
      <c r="M1367" s="20"/>
    </row>
    <row r="1368" spans="1:13" x14ac:dyDescent="0.25">
      <c r="A1368" s="73" t="s">
        <v>1025</v>
      </c>
      <c r="B1368" s="73"/>
      <c r="C1368" s="73"/>
      <c r="H1368" s="20"/>
      <c r="I1368" s="20"/>
      <c r="J1368" s="20"/>
      <c r="K1368" s="20"/>
      <c r="L1368" s="20"/>
      <c r="M1368" s="20"/>
    </row>
    <row r="1369" spans="1:13" x14ac:dyDescent="0.25">
      <c r="A1369" s="73"/>
      <c r="B1369" s="73"/>
      <c r="C1369" s="73"/>
      <c r="H1369" s="20"/>
      <c r="I1369" s="20"/>
      <c r="J1369" s="20"/>
      <c r="K1369" s="20"/>
      <c r="L1369" s="20"/>
      <c r="M1369" s="20"/>
    </row>
    <row r="1370" spans="1:13" x14ac:dyDescent="0.25">
      <c r="A1370" s="73" t="s">
        <v>1028</v>
      </c>
      <c r="B1370" s="73"/>
      <c r="C1370" s="73"/>
      <c r="H1370" s="20"/>
      <c r="I1370" s="20"/>
      <c r="J1370" s="20"/>
      <c r="K1370" s="20"/>
      <c r="L1370" s="20"/>
      <c r="M1370" s="20"/>
    </row>
    <row r="1371" spans="1:13" x14ac:dyDescent="0.25">
      <c r="A1371" s="73" t="s">
        <v>1029</v>
      </c>
      <c r="B1371" s="73"/>
      <c r="C1371" s="73"/>
      <c r="H1371" s="20"/>
      <c r="I1371" s="20"/>
      <c r="J1371" s="20"/>
      <c r="K1371" s="20"/>
      <c r="L1371" s="20"/>
      <c r="M1371" s="20"/>
    </row>
    <row r="1372" spans="1:13" x14ac:dyDescent="0.25">
      <c r="A1372" s="73"/>
      <c r="B1372" s="73"/>
      <c r="C1372" s="73"/>
      <c r="H1372" s="20"/>
      <c r="I1372" s="20"/>
      <c r="J1372" s="20"/>
      <c r="K1372" s="20"/>
      <c r="L1372" s="20"/>
      <c r="M1372" s="20"/>
    </row>
    <row r="1373" spans="1:13" x14ac:dyDescent="0.25">
      <c r="A1373" s="73" t="s">
        <v>1030</v>
      </c>
      <c r="B1373" s="73"/>
      <c r="C1373" s="73"/>
      <c r="H1373" s="20"/>
      <c r="I1373" s="20"/>
      <c r="J1373" s="20"/>
      <c r="K1373" s="20"/>
      <c r="L1373" s="20"/>
      <c r="M1373" s="20"/>
    </row>
    <row r="1374" spans="1:13" x14ac:dyDescent="0.25">
      <c r="A1374" s="73" t="s">
        <v>1031</v>
      </c>
      <c r="B1374" s="73"/>
      <c r="C1374" s="73"/>
      <c r="H1374" s="20"/>
      <c r="I1374" s="20"/>
      <c r="J1374" s="20"/>
      <c r="K1374" s="20"/>
      <c r="L1374" s="20"/>
      <c r="M1374" s="20"/>
    </row>
    <row r="1375" spans="1:13" x14ac:dyDescent="0.25">
      <c r="A1375" s="73" t="s">
        <v>1032</v>
      </c>
      <c r="B1375" s="73"/>
      <c r="C1375" s="73"/>
      <c r="H1375" s="20"/>
      <c r="I1375" s="20"/>
      <c r="J1375" s="20"/>
      <c r="K1375" s="20"/>
      <c r="L1375" s="20"/>
      <c r="M1375" s="20"/>
    </row>
    <row r="1376" spans="1:13" x14ac:dyDescent="0.25">
      <c r="A1376" s="73"/>
      <c r="B1376" s="73"/>
      <c r="C1376" s="73"/>
      <c r="H1376" s="20"/>
      <c r="I1376" s="20"/>
      <c r="J1376" s="20"/>
      <c r="K1376" s="20"/>
      <c r="L1376" s="20"/>
      <c r="M1376" s="20"/>
    </row>
    <row r="1377" spans="1:26" x14ac:dyDescent="0.25">
      <c r="A1377" s="28" t="s">
        <v>233</v>
      </c>
      <c r="B1377" s="28"/>
      <c r="C1377" s="28"/>
      <c r="D1377" s="28"/>
      <c r="E1377" s="81">
        <v>0.01</v>
      </c>
      <c r="H1377" s="20"/>
      <c r="I1377" s="20"/>
      <c r="J1377" s="20"/>
      <c r="K1377" s="20"/>
      <c r="L1377" s="20"/>
      <c r="M1377" s="20"/>
      <c r="Y1377" s="20"/>
      <c r="Z1377" s="74"/>
    </row>
    <row r="1378" spans="1:26" x14ac:dyDescent="0.25">
      <c r="A1378" s="28" t="s">
        <v>274</v>
      </c>
      <c r="B1378" s="28"/>
      <c r="C1378" s="28"/>
      <c r="D1378" s="28"/>
      <c r="E1378" s="81">
        <v>0.01</v>
      </c>
      <c r="H1378" s="20"/>
      <c r="I1378" s="20"/>
      <c r="J1378" s="20"/>
      <c r="K1378" s="20"/>
      <c r="L1378" s="20"/>
      <c r="M1378" s="20"/>
      <c r="Y1378" s="20"/>
      <c r="Z1378" s="74"/>
    </row>
    <row r="1379" spans="1:26" x14ac:dyDescent="0.25">
      <c r="A1379" s="28" t="s">
        <v>242</v>
      </c>
      <c r="B1379" s="28"/>
      <c r="C1379" s="28"/>
      <c r="D1379" s="28"/>
      <c r="E1379" s="81">
        <v>1.4999999999999999E-2</v>
      </c>
      <c r="H1379" s="20"/>
      <c r="I1379" s="20"/>
      <c r="J1379" s="20"/>
      <c r="K1379" s="20"/>
      <c r="L1379" s="20"/>
      <c r="M1379" s="20"/>
      <c r="Y1379" s="20"/>
      <c r="Z1379" s="74"/>
    </row>
    <row r="1380" spans="1:26" x14ac:dyDescent="0.25">
      <c r="A1380" s="28" t="s">
        <v>360</v>
      </c>
      <c r="B1380" s="28"/>
      <c r="C1380" s="28"/>
      <c r="D1380" s="28"/>
      <c r="E1380" s="81">
        <v>5.0000000000000001E-3</v>
      </c>
      <c r="H1380" s="20"/>
      <c r="I1380" s="20"/>
      <c r="J1380" s="20"/>
      <c r="K1380" s="20"/>
      <c r="L1380" s="20"/>
      <c r="M1380" s="20"/>
      <c r="Y1380" s="20"/>
      <c r="Z1380" s="74"/>
    </row>
    <row r="1381" spans="1:26" x14ac:dyDescent="0.25">
      <c r="A1381" s="28"/>
      <c r="B1381" s="28"/>
      <c r="C1381" s="28"/>
      <c r="D1381" s="81"/>
      <c r="H1381" s="20"/>
      <c r="I1381" s="20"/>
      <c r="J1381" s="20"/>
      <c r="K1381" s="20"/>
      <c r="L1381" s="20"/>
      <c r="M1381" s="20"/>
    </row>
    <row r="1382" spans="1:26" x14ac:dyDescent="0.25">
      <c r="A1382" s="73" t="s">
        <v>1033</v>
      </c>
      <c r="B1382" s="73"/>
      <c r="C1382" s="73"/>
      <c r="D1382" s="81"/>
      <c r="H1382" s="20"/>
      <c r="I1382" s="20"/>
      <c r="J1382" s="20"/>
      <c r="K1382" s="20"/>
      <c r="L1382" s="20"/>
      <c r="M1382" s="20"/>
    </row>
    <row r="1383" spans="1:26" x14ac:dyDescent="0.25">
      <c r="A1383" s="73" t="s">
        <v>1034</v>
      </c>
      <c r="B1383" s="73"/>
      <c r="C1383" s="73"/>
      <c r="D1383" s="81"/>
      <c r="H1383" s="20"/>
      <c r="I1383" s="20"/>
      <c r="J1383" s="20"/>
      <c r="K1383" s="20"/>
      <c r="L1383" s="20"/>
      <c r="M1383" s="20"/>
    </row>
    <row r="1384" spans="1:26" x14ac:dyDescent="0.25">
      <c r="A1384" s="28"/>
      <c r="B1384" s="28"/>
      <c r="C1384" s="28"/>
      <c r="D1384" s="81"/>
      <c r="H1384" s="20"/>
      <c r="I1384" s="20"/>
      <c r="J1384" s="20"/>
      <c r="K1384" s="20"/>
      <c r="L1384" s="20"/>
      <c r="M1384" s="20"/>
    </row>
    <row r="1385" spans="1:26" x14ac:dyDescent="0.25">
      <c r="A1385" s="73" t="s">
        <v>1035</v>
      </c>
      <c r="B1385" s="73"/>
      <c r="C1385" s="73"/>
      <c r="H1385" s="20"/>
      <c r="I1385" s="20"/>
      <c r="J1385" s="20"/>
      <c r="K1385" s="20"/>
      <c r="L1385" s="20"/>
      <c r="M1385" s="20"/>
    </row>
    <row r="1386" spans="1:26" x14ac:dyDescent="0.25">
      <c r="A1386" s="82" t="s">
        <v>1036</v>
      </c>
      <c r="B1386" s="82"/>
      <c r="C1386" s="82"/>
      <c r="H1386" s="20"/>
      <c r="I1386" s="20"/>
      <c r="J1386" s="20"/>
      <c r="K1386" s="20"/>
      <c r="L1386" s="20"/>
      <c r="M1386" s="20"/>
    </row>
    <row r="1387" spans="1:26" x14ac:dyDescent="0.25">
      <c r="H1387" s="20"/>
      <c r="I1387" s="20"/>
      <c r="J1387" s="20"/>
      <c r="K1387" s="20"/>
      <c r="L1387" s="20"/>
      <c r="M1387" s="20"/>
    </row>
    <row r="1388" spans="1:26" x14ac:dyDescent="0.25">
      <c r="A1388" s="73" t="s">
        <v>1037</v>
      </c>
      <c r="B1388" s="73"/>
      <c r="C1388" s="73"/>
      <c r="H1388" s="20"/>
      <c r="I1388" s="20"/>
      <c r="J1388" s="20"/>
      <c r="K1388" s="20"/>
      <c r="L1388" s="20"/>
      <c r="M1388" s="20"/>
    </row>
    <row r="1389" spans="1:26" x14ac:dyDescent="0.25">
      <c r="A1389" s="86" t="s">
        <v>1038</v>
      </c>
      <c r="B1389" s="86"/>
      <c r="C1389" s="86"/>
      <c r="H1389" s="20"/>
      <c r="I1389" s="20"/>
      <c r="J1389" s="20"/>
      <c r="K1389" s="20"/>
      <c r="L1389" s="20"/>
      <c r="M1389" s="20"/>
    </row>
    <row r="1390" spans="1:26" x14ac:dyDescent="0.25">
      <c r="H1390" s="20"/>
      <c r="I1390" s="20"/>
      <c r="J1390" s="20"/>
      <c r="K1390" s="20"/>
      <c r="L1390" s="20"/>
      <c r="M1390" s="20"/>
    </row>
    <row r="1391" spans="1:26" x14ac:dyDescent="0.25">
      <c r="D1391" s="169"/>
      <c r="E1391" s="34"/>
      <c r="F1391" s="34"/>
      <c r="G1391" s="34"/>
      <c r="N1391" s="34"/>
      <c r="O1391" s="34"/>
      <c r="P1391" s="34"/>
      <c r="Q1391" s="34"/>
      <c r="R1391" s="34"/>
      <c r="S1391" s="34"/>
      <c r="T1391" s="34"/>
      <c r="U1391" s="34"/>
      <c r="V1391" s="34"/>
      <c r="W1391" s="34"/>
      <c r="X1391" s="34"/>
      <c r="Y1391" s="170"/>
    </row>
    <row r="1392" spans="1:26" ht="15.6" x14ac:dyDescent="0.3">
      <c r="A1392" s="75" t="s">
        <v>1039</v>
      </c>
      <c r="B1392" s="75"/>
      <c r="C1392" s="75"/>
      <c r="D1392" s="169"/>
      <c r="E1392" s="34"/>
      <c r="F1392" s="34"/>
      <c r="G1392" s="34"/>
      <c r="N1392" s="34"/>
      <c r="O1392" s="34"/>
      <c r="P1392" s="34"/>
      <c r="Q1392" s="34"/>
      <c r="R1392" s="34"/>
      <c r="S1392" s="34"/>
      <c r="T1392" s="34"/>
      <c r="U1392" s="34"/>
      <c r="V1392" s="34"/>
      <c r="W1392" s="34"/>
      <c r="X1392" s="34"/>
      <c r="Y1392" s="170"/>
    </row>
    <row r="1393" spans="1:25" x14ac:dyDescent="0.25">
      <c r="A1393" s="168" t="s">
        <v>1040</v>
      </c>
      <c r="B1393" s="168"/>
      <c r="C1393" s="168"/>
      <c r="D1393" s="169"/>
      <c r="E1393" s="34"/>
      <c r="F1393" s="34"/>
      <c r="G1393" s="34"/>
      <c r="N1393" s="34"/>
      <c r="O1393" s="34"/>
      <c r="P1393" s="34"/>
      <c r="Q1393" s="34"/>
      <c r="R1393" s="34"/>
      <c r="S1393" s="34"/>
      <c r="T1393" s="34"/>
      <c r="U1393" s="34"/>
      <c r="V1393" s="34"/>
      <c r="W1393" s="34"/>
      <c r="X1393" s="34"/>
      <c r="Y1393" s="170"/>
    </row>
    <row r="1394" spans="1:25" x14ac:dyDescent="0.25">
      <c r="A1394" s="168"/>
      <c r="B1394" s="168"/>
      <c r="C1394" s="168"/>
      <c r="D1394" s="169"/>
      <c r="E1394" s="34"/>
      <c r="F1394" s="34"/>
      <c r="G1394" s="34"/>
      <c r="N1394" s="34"/>
      <c r="O1394" s="34"/>
      <c r="P1394" s="34"/>
      <c r="Q1394" s="34"/>
      <c r="R1394" s="34"/>
      <c r="S1394" s="34"/>
      <c r="T1394" s="34"/>
      <c r="U1394" s="34"/>
      <c r="V1394" s="34"/>
      <c r="W1394" s="34"/>
      <c r="X1394" s="34"/>
      <c r="Y1394" s="170"/>
    </row>
    <row r="1395" spans="1:25" x14ac:dyDescent="0.25">
      <c r="A1395" s="73" t="s">
        <v>1041</v>
      </c>
      <c r="B1395" s="73"/>
      <c r="C1395" s="73"/>
      <c r="D1395" s="169"/>
      <c r="E1395" s="34"/>
      <c r="F1395" s="34"/>
      <c r="G1395" s="34"/>
      <c r="N1395" s="34"/>
      <c r="O1395" s="34"/>
      <c r="P1395" s="34"/>
      <c r="Q1395" s="34"/>
      <c r="R1395" s="34"/>
      <c r="S1395" s="34"/>
      <c r="T1395" s="34"/>
      <c r="U1395" s="34"/>
      <c r="V1395" s="34"/>
      <c r="W1395" s="34"/>
      <c r="X1395" s="34"/>
      <c r="Y1395" s="170"/>
    </row>
    <row r="1396" spans="1:25" x14ac:dyDescent="0.25">
      <c r="A1396" s="73" t="s">
        <v>1042</v>
      </c>
      <c r="B1396" s="73"/>
      <c r="C1396" s="73"/>
      <c r="D1396" s="169"/>
      <c r="E1396" s="34"/>
      <c r="F1396" s="34"/>
      <c r="G1396" s="34"/>
      <c r="N1396" s="34"/>
      <c r="O1396" s="34"/>
      <c r="P1396" s="34"/>
      <c r="Q1396" s="34"/>
      <c r="R1396" s="34"/>
      <c r="S1396" s="34"/>
      <c r="T1396" s="34"/>
      <c r="U1396" s="34"/>
      <c r="V1396" s="34"/>
      <c r="W1396" s="34"/>
      <c r="X1396" s="34"/>
      <c r="Y1396" s="170"/>
    </row>
    <row r="1397" spans="1:25" x14ac:dyDescent="0.25">
      <c r="A1397" s="73" t="s">
        <v>1043</v>
      </c>
      <c r="B1397" s="73"/>
      <c r="C1397" s="73"/>
      <c r="D1397" s="169"/>
      <c r="E1397" s="34"/>
      <c r="F1397" s="34"/>
      <c r="G1397" s="34"/>
      <c r="N1397" s="34"/>
      <c r="O1397" s="34"/>
      <c r="P1397" s="34"/>
      <c r="Q1397" s="34"/>
      <c r="R1397" s="34"/>
      <c r="S1397" s="34"/>
      <c r="T1397" s="34"/>
      <c r="U1397" s="34"/>
      <c r="V1397" s="34"/>
      <c r="W1397" s="34"/>
      <c r="X1397" s="34"/>
      <c r="Y1397" s="170"/>
    </row>
    <row r="1398" spans="1:25" x14ac:dyDescent="0.25">
      <c r="A1398" s="73" t="s">
        <v>1044</v>
      </c>
      <c r="B1398" s="73"/>
      <c r="C1398" s="73"/>
      <c r="D1398" s="169"/>
      <c r="E1398" s="34"/>
      <c r="F1398" s="34"/>
      <c r="G1398" s="34"/>
      <c r="N1398" s="34"/>
      <c r="O1398" s="34"/>
      <c r="P1398" s="34"/>
      <c r="Q1398" s="34"/>
      <c r="R1398" s="34"/>
      <c r="S1398" s="34"/>
      <c r="T1398" s="34"/>
      <c r="U1398" s="34"/>
      <c r="V1398" s="34"/>
      <c r="W1398" s="34"/>
      <c r="X1398" s="34"/>
      <c r="Y1398" s="170"/>
    </row>
    <row r="1399" spans="1:25" x14ac:dyDescent="0.25">
      <c r="A1399" s="168"/>
      <c r="B1399" s="168"/>
      <c r="C1399" s="168"/>
      <c r="D1399" s="169"/>
      <c r="E1399" s="34"/>
      <c r="F1399" s="34"/>
      <c r="G1399" s="34"/>
      <c r="N1399" s="34"/>
      <c r="O1399" s="34"/>
      <c r="P1399" s="34"/>
      <c r="Q1399" s="34"/>
      <c r="R1399" s="34"/>
      <c r="S1399" s="34"/>
      <c r="T1399" s="34"/>
      <c r="U1399" s="34"/>
      <c r="V1399" s="34"/>
      <c r="W1399" s="34"/>
      <c r="X1399" s="34"/>
      <c r="Y1399" s="170"/>
    </row>
    <row r="1400" spans="1:25" x14ac:dyDescent="0.25">
      <c r="A1400" s="73" t="s">
        <v>1045</v>
      </c>
      <c r="B1400" s="73"/>
      <c r="C1400" s="73"/>
      <c r="D1400" s="169"/>
      <c r="E1400" s="34"/>
      <c r="F1400" s="34"/>
      <c r="G1400" s="34"/>
      <c r="N1400" s="34"/>
      <c r="O1400" s="34"/>
      <c r="P1400" s="34"/>
      <c r="Q1400" s="34"/>
      <c r="R1400" s="34"/>
      <c r="S1400" s="34"/>
      <c r="T1400" s="34"/>
      <c r="U1400" s="34"/>
      <c r="V1400" s="34"/>
      <c r="W1400" s="34"/>
      <c r="X1400" s="34"/>
      <c r="Y1400" s="170"/>
    </row>
    <row r="1401" spans="1:25" x14ac:dyDescent="0.25">
      <c r="A1401" s="73" t="s">
        <v>1046</v>
      </c>
      <c r="B1401" s="73"/>
      <c r="C1401" s="73"/>
      <c r="D1401" s="169"/>
      <c r="E1401" s="34"/>
      <c r="F1401" s="34"/>
      <c r="G1401" s="34"/>
      <c r="N1401" s="34"/>
      <c r="O1401" s="34"/>
      <c r="P1401" s="34"/>
      <c r="Q1401" s="34"/>
      <c r="R1401" s="34"/>
      <c r="S1401" s="34"/>
      <c r="T1401" s="34"/>
      <c r="U1401" s="34"/>
      <c r="V1401" s="34"/>
      <c r="W1401" s="34"/>
      <c r="X1401" s="34"/>
      <c r="Y1401" s="170"/>
    </row>
    <row r="1402" spans="1:25" x14ac:dyDescent="0.25">
      <c r="A1402" s="73" t="s">
        <v>1047</v>
      </c>
      <c r="B1402" s="73"/>
      <c r="C1402" s="73"/>
      <c r="D1402" s="169"/>
      <c r="E1402" s="34"/>
      <c r="F1402" s="34"/>
      <c r="G1402" s="34"/>
      <c r="N1402" s="34"/>
      <c r="O1402" s="34"/>
      <c r="P1402" s="34"/>
      <c r="Q1402" s="34"/>
      <c r="R1402" s="34"/>
      <c r="S1402" s="34"/>
      <c r="T1402" s="34"/>
      <c r="U1402" s="34"/>
      <c r="V1402" s="34"/>
      <c r="W1402" s="34"/>
      <c r="X1402" s="34"/>
      <c r="Y1402" s="170"/>
    </row>
    <row r="1403" spans="1:25" x14ac:dyDescent="0.25">
      <c r="A1403" s="73" t="s">
        <v>1048</v>
      </c>
      <c r="B1403" s="73"/>
      <c r="C1403" s="73"/>
      <c r="D1403" s="169"/>
      <c r="E1403" s="34"/>
      <c r="F1403" s="34"/>
      <c r="G1403" s="34"/>
      <c r="N1403" s="34"/>
      <c r="O1403" s="34"/>
      <c r="P1403" s="34"/>
      <c r="Q1403" s="34"/>
      <c r="R1403" s="34"/>
      <c r="S1403" s="34"/>
      <c r="T1403" s="34"/>
      <c r="U1403" s="34"/>
      <c r="V1403" s="34"/>
      <c r="W1403" s="34"/>
      <c r="X1403" s="34"/>
      <c r="Y1403" s="170"/>
    </row>
    <row r="1404" spans="1:25" x14ac:dyDescent="0.25">
      <c r="A1404" s="168"/>
      <c r="B1404" s="168"/>
      <c r="C1404" s="168"/>
      <c r="D1404" s="169"/>
      <c r="E1404" s="34"/>
      <c r="F1404" s="34"/>
      <c r="G1404" s="34"/>
      <c r="N1404" s="34"/>
      <c r="O1404" s="34"/>
      <c r="P1404" s="34"/>
      <c r="Q1404" s="34"/>
      <c r="R1404" s="34"/>
      <c r="S1404" s="34"/>
      <c r="T1404" s="34"/>
      <c r="U1404" s="34"/>
      <c r="V1404" s="34"/>
      <c r="W1404" s="34"/>
      <c r="X1404" s="34"/>
      <c r="Y1404" s="170"/>
    </row>
    <row r="1405" spans="1:25" ht="15.6" x14ac:dyDescent="0.3">
      <c r="A1405" s="75" t="s">
        <v>1049</v>
      </c>
      <c r="B1405" s="75"/>
      <c r="C1405" s="75"/>
      <c r="D1405" s="169"/>
      <c r="E1405" s="34"/>
      <c r="F1405" s="34"/>
      <c r="G1405" s="34"/>
      <c r="N1405" s="34"/>
      <c r="O1405" s="34"/>
      <c r="P1405" s="34"/>
      <c r="Q1405" s="34"/>
      <c r="R1405" s="34"/>
      <c r="S1405" s="34"/>
      <c r="T1405" s="34"/>
      <c r="U1405" s="34"/>
      <c r="V1405" s="34"/>
      <c r="W1405" s="34"/>
      <c r="X1405" s="34"/>
      <c r="Y1405" s="170"/>
    </row>
    <row r="1406" spans="1:25" x14ac:dyDescent="0.25">
      <c r="A1406" s="168" t="s">
        <v>1050</v>
      </c>
      <c r="B1406" s="168"/>
      <c r="C1406" s="168"/>
      <c r="D1406" s="169"/>
      <c r="E1406" s="34"/>
      <c r="F1406" s="34"/>
      <c r="G1406" s="34"/>
      <c r="N1406" s="34"/>
      <c r="O1406" s="34"/>
      <c r="P1406" s="34"/>
      <c r="Q1406" s="34"/>
      <c r="R1406" s="34"/>
      <c r="S1406" s="34"/>
      <c r="T1406" s="34"/>
      <c r="U1406" s="34"/>
      <c r="V1406" s="34"/>
      <c r="W1406" s="34"/>
      <c r="X1406" s="34"/>
      <c r="Y1406" s="170"/>
    </row>
    <row r="1407" spans="1:25" x14ac:dyDescent="0.25">
      <c r="A1407" s="168"/>
      <c r="B1407" s="168"/>
      <c r="C1407" s="168"/>
      <c r="D1407" s="169"/>
      <c r="E1407" s="34"/>
      <c r="F1407" s="34"/>
      <c r="G1407" s="34"/>
      <c r="N1407" s="34"/>
      <c r="O1407" s="34"/>
      <c r="P1407" s="34"/>
      <c r="Q1407" s="34"/>
      <c r="R1407" s="34"/>
      <c r="S1407" s="34"/>
      <c r="T1407" s="34"/>
      <c r="U1407" s="34"/>
      <c r="V1407" s="34"/>
      <c r="W1407" s="34"/>
      <c r="X1407" s="34"/>
      <c r="Y1407" s="170"/>
    </row>
    <row r="1408" spans="1:25" x14ac:dyDescent="0.25">
      <c r="A1408" s="168" t="s">
        <v>1051</v>
      </c>
      <c r="B1408" s="168"/>
      <c r="C1408" s="168"/>
      <c r="D1408" s="169"/>
      <c r="E1408" s="34"/>
      <c r="F1408" s="34"/>
      <c r="G1408" s="34"/>
      <c r="N1408" s="34"/>
      <c r="O1408" s="34"/>
      <c r="P1408" s="34"/>
      <c r="Q1408" s="34"/>
      <c r="R1408" s="34"/>
      <c r="S1408" s="34"/>
      <c r="T1408" s="34"/>
      <c r="U1408" s="34"/>
      <c r="V1408" s="34"/>
      <c r="W1408" s="34"/>
      <c r="X1408" s="34"/>
      <c r="Y1408" s="170"/>
    </row>
    <row r="1409" spans="1:25" x14ac:dyDescent="0.25">
      <c r="A1409" s="168"/>
      <c r="B1409" s="168"/>
      <c r="C1409" s="168"/>
      <c r="D1409" s="169"/>
      <c r="E1409" s="34"/>
      <c r="F1409" s="34"/>
      <c r="G1409" s="34"/>
      <c r="N1409" s="34"/>
      <c r="O1409" s="34"/>
      <c r="P1409" s="34"/>
      <c r="Q1409" s="34"/>
      <c r="R1409" s="34"/>
      <c r="S1409" s="34"/>
      <c r="T1409" s="34"/>
      <c r="U1409" s="34"/>
      <c r="V1409" s="34"/>
      <c r="W1409" s="34"/>
      <c r="X1409" s="34"/>
      <c r="Y1409" s="170"/>
    </row>
    <row r="1410" spans="1:25" x14ac:dyDescent="0.25">
      <c r="A1410" s="168" t="s">
        <v>1052</v>
      </c>
      <c r="B1410" s="168"/>
      <c r="C1410" s="168"/>
      <c r="D1410" s="169"/>
      <c r="E1410" s="34"/>
      <c r="F1410" s="34"/>
      <c r="G1410" s="34"/>
      <c r="N1410" s="34"/>
      <c r="O1410" s="34"/>
      <c r="P1410" s="34"/>
      <c r="Q1410" s="34"/>
      <c r="R1410" s="34"/>
      <c r="S1410" s="34"/>
      <c r="T1410" s="34"/>
      <c r="U1410" s="34"/>
      <c r="V1410" s="34"/>
      <c r="W1410" s="34"/>
      <c r="X1410" s="34"/>
      <c r="Y1410" s="170"/>
    </row>
    <row r="1411" spans="1:25" x14ac:dyDescent="0.25">
      <c r="A1411" s="73" t="s">
        <v>1053</v>
      </c>
      <c r="B1411" s="73"/>
      <c r="C1411" s="73"/>
      <c r="D1411" s="169"/>
      <c r="E1411" s="34"/>
      <c r="F1411" s="34"/>
      <c r="G1411" s="34"/>
      <c r="N1411" s="34"/>
      <c r="O1411" s="34"/>
      <c r="P1411" s="34"/>
      <c r="Q1411" s="34"/>
      <c r="R1411" s="34"/>
      <c r="S1411" s="34"/>
      <c r="T1411" s="34"/>
      <c r="U1411" s="34"/>
      <c r="V1411" s="34"/>
      <c r="W1411" s="34"/>
      <c r="X1411" s="34"/>
      <c r="Y1411" s="170"/>
    </row>
    <row r="1412" spans="1:25" x14ac:dyDescent="0.25">
      <c r="A1412" s="73" t="s">
        <v>1054</v>
      </c>
      <c r="B1412" s="73"/>
      <c r="C1412" s="73"/>
      <c r="D1412" s="169"/>
      <c r="E1412" s="34"/>
      <c r="F1412" s="34"/>
      <c r="G1412" s="34"/>
      <c r="N1412" s="34"/>
      <c r="O1412" s="34"/>
      <c r="P1412" s="34"/>
      <c r="Q1412" s="34"/>
      <c r="R1412" s="34"/>
      <c r="S1412" s="34"/>
      <c r="T1412" s="34"/>
      <c r="U1412" s="34"/>
      <c r="V1412" s="34"/>
      <c r="W1412" s="34"/>
      <c r="X1412" s="34"/>
      <c r="Y1412" s="170"/>
    </row>
    <row r="1413" spans="1:25" x14ac:dyDescent="0.25">
      <c r="A1413" s="73" t="s">
        <v>1055</v>
      </c>
      <c r="B1413" s="73"/>
      <c r="C1413" s="73"/>
      <c r="D1413" s="169"/>
      <c r="E1413" s="34"/>
      <c r="F1413" s="34"/>
      <c r="G1413" s="34"/>
      <c r="N1413" s="34"/>
      <c r="O1413" s="34"/>
      <c r="P1413" s="34"/>
      <c r="Q1413" s="34"/>
      <c r="R1413" s="34"/>
      <c r="S1413" s="34"/>
      <c r="T1413" s="34"/>
      <c r="U1413" s="34"/>
      <c r="V1413" s="34"/>
      <c r="W1413" s="34"/>
      <c r="X1413" s="34"/>
      <c r="Y1413" s="170"/>
    </row>
    <row r="1414" spans="1:25" x14ac:dyDescent="0.25">
      <c r="A1414" s="73"/>
      <c r="B1414" s="73"/>
      <c r="C1414" s="73"/>
      <c r="D1414" s="169"/>
      <c r="E1414" s="34"/>
      <c r="F1414" s="34"/>
      <c r="G1414" s="34"/>
      <c r="N1414" s="34"/>
      <c r="O1414" s="34"/>
      <c r="P1414" s="34"/>
      <c r="Q1414" s="34"/>
      <c r="R1414" s="34"/>
      <c r="S1414" s="34"/>
      <c r="T1414" s="34"/>
      <c r="U1414" s="34"/>
      <c r="V1414" s="34"/>
      <c r="W1414" s="34"/>
      <c r="X1414" s="34"/>
      <c r="Y1414" s="170"/>
    </row>
    <row r="1415" spans="1:25" x14ac:dyDescent="0.25">
      <c r="A1415" s="322" t="s">
        <v>1056</v>
      </c>
      <c r="B1415" s="319"/>
      <c r="C1415" s="319"/>
      <c r="D1415" s="321"/>
      <c r="E1415" s="321"/>
      <c r="F1415" s="321"/>
      <c r="G1415" s="321"/>
      <c r="H1415" s="321"/>
      <c r="I1415" s="321"/>
      <c r="J1415" s="321"/>
      <c r="K1415" s="321"/>
      <c r="L1415" s="321"/>
      <c r="M1415" s="321"/>
      <c r="N1415" s="321"/>
      <c r="O1415" s="321"/>
      <c r="P1415" s="321"/>
      <c r="Q1415" s="321"/>
      <c r="R1415" s="321"/>
      <c r="S1415" s="321"/>
      <c r="T1415" s="321"/>
      <c r="U1415" s="321"/>
      <c r="V1415" s="321"/>
      <c r="W1415" s="321"/>
      <c r="X1415" s="321"/>
      <c r="Y1415" s="321"/>
    </row>
    <row r="1416" spans="1:25" x14ac:dyDescent="0.25">
      <c r="A1416" s="168"/>
      <c r="B1416" s="168"/>
      <c r="C1416" s="168"/>
      <c r="D1416" s="169"/>
      <c r="E1416" s="34"/>
      <c r="F1416" s="34"/>
      <c r="G1416" s="34"/>
      <c r="N1416" s="34"/>
      <c r="O1416" s="34"/>
      <c r="P1416" s="34"/>
      <c r="Q1416" s="34"/>
      <c r="R1416" s="34"/>
      <c r="S1416" s="34"/>
      <c r="T1416" s="34"/>
      <c r="U1416" s="34"/>
      <c r="V1416" s="34"/>
      <c r="W1416" s="34"/>
      <c r="X1416" s="34"/>
      <c r="Y1416" s="170"/>
    </row>
    <row r="1417" spans="1:25" ht="15.6" x14ac:dyDescent="0.3">
      <c r="A1417" s="75" t="s">
        <v>1057</v>
      </c>
      <c r="B1417" s="75"/>
      <c r="C1417" s="75"/>
      <c r="D1417" s="169"/>
      <c r="E1417" s="34"/>
      <c r="F1417" s="34"/>
      <c r="G1417" s="34"/>
      <c r="N1417" s="34"/>
      <c r="O1417" s="34"/>
      <c r="P1417" s="34"/>
      <c r="Q1417" s="34"/>
      <c r="R1417" s="34"/>
      <c r="S1417" s="34"/>
      <c r="T1417" s="34"/>
      <c r="U1417" s="34"/>
      <c r="V1417" s="34"/>
      <c r="W1417" s="34"/>
      <c r="X1417" s="34"/>
      <c r="Y1417" s="170"/>
    </row>
    <row r="1418" spans="1:25" x14ac:dyDescent="0.25">
      <c r="A1418" s="73" t="s">
        <v>1058</v>
      </c>
      <c r="B1418" s="73"/>
      <c r="C1418" s="73"/>
      <c r="D1418" s="169"/>
      <c r="E1418" s="34"/>
      <c r="F1418" s="34"/>
      <c r="G1418" s="34"/>
      <c r="N1418" s="34"/>
      <c r="O1418" s="34"/>
      <c r="P1418" s="34"/>
      <c r="Q1418" s="34"/>
      <c r="R1418" s="34"/>
      <c r="S1418" s="34"/>
      <c r="T1418" s="34"/>
      <c r="U1418" s="34"/>
      <c r="V1418" s="34"/>
      <c r="W1418" s="34"/>
      <c r="X1418" s="34"/>
      <c r="Y1418" s="170"/>
    </row>
    <row r="1419" spans="1:25" x14ac:dyDescent="0.25">
      <c r="A1419" s="168"/>
      <c r="B1419" s="168"/>
      <c r="C1419" s="168"/>
      <c r="D1419" s="169"/>
      <c r="E1419" s="34"/>
      <c r="F1419" s="34"/>
      <c r="G1419" s="34"/>
      <c r="N1419" s="34"/>
      <c r="O1419" s="34"/>
      <c r="P1419" s="34"/>
      <c r="Q1419" s="34"/>
      <c r="R1419" s="34"/>
      <c r="S1419" s="34"/>
      <c r="T1419" s="34"/>
      <c r="U1419" s="34"/>
      <c r="V1419" s="34"/>
      <c r="W1419" s="34"/>
      <c r="X1419" s="34"/>
      <c r="Y1419" s="170"/>
    </row>
    <row r="1420" spans="1:25" ht="15.6" x14ac:dyDescent="0.3">
      <c r="A1420" s="75" t="s">
        <v>1059</v>
      </c>
      <c r="B1420" s="75"/>
      <c r="C1420" s="75"/>
      <c r="D1420" s="169"/>
      <c r="E1420" s="34"/>
      <c r="F1420" s="34"/>
      <c r="G1420" s="34"/>
      <c r="N1420" s="34"/>
      <c r="O1420" s="34"/>
      <c r="P1420" s="34"/>
      <c r="Q1420" s="34"/>
      <c r="R1420" s="34"/>
      <c r="S1420" s="34"/>
      <c r="T1420" s="34"/>
      <c r="U1420" s="34"/>
      <c r="V1420" s="34"/>
      <c r="W1420" s="34"/>
      <c r="X1420" s="34"/>
      <c r="Y1420" s="170"/>
    </row>
    <row r="1421" spans="1:25" x14ac:dyDescent="0.25">
      <c r="A1421" s="73" t="s">
        <v>1060</v>
      </c>
      <c r="B1421" s="73"/>
      <c r="C1421" s="73"/>
      <c r="D1421" s="169"/>
      <c r="E1421" s="34"/>
      <c r="F1421" s="34"/>
      <c r="G1421" s="34"/>
      <c r="N1421" s="34"/>
      <c r="O1421" s="34"/>
      <c r="P1421" s="34"/>
      <c r="Q1421" s="34"/>
      <c r="R1421" s="34"/>
      <c r="S1421" s="34"/>
      <c r="T1421" s="34"/>
      <c r="U1421" s="34"/>
      <c r="V1421" s="34"/>
      <c r="W1421" s="34"/>
      <c r="X1421" s="34"/>
      <c r="Y1421" s="170"/>
    </row>
    <row r="1422" spans="1:25" x14ac:dyDescent="0.25">
      <c r="A1422" s="168" t="s">
        <v>1061</v>
      </c>
      <c r="B1422" s="168"/>
      <c r="C1422" s="168"/>
      <c r="D1422" s="169"/>
      <c r="E1422" s="34"/>
      <c r="F1422" s="34"/>
      <c r="G1422" s="34"/>
      <c r="N1422" s="34"/>
      <c r="O1422" s="34"/>
      <c r="P1422" s="34"/>
      <c r="Q1422" s="34"/>
      <c r="R1422" s="34"/>
      <c r="S1422" s="34"/>
      <c r="T1422" s="34"/>
      <c r="U1422" s="34"/>
      <c r="V1422" s="34"/>
      <c r="W1422" s="34"/>
      <c r="X1422" s="34"/>
      <c r="Y1422" s="170"/>
    </row>
    <row r="1423" spans="1:25" x14ac:dyDescent="0.25">
      <c r="A1423" s="168" t="s">
        <v>1062</v>
      </c>
      <c r="B1423" s="168"/>
      <c r="C1423" s="168"/>
      <c r="D1423" s="169"/>
      <c r="E1423" s="34"/>
      <c r="F1423" s="34"/>
      <c r="G1423" s="34"/>
      <c r="N1423" s="34"/>
      <c r="O1423" s="34"/>
      <c r="P1423" s="34"/>
      <c r="Q1423" s="34"/>
      <c r="R1423" s="34"/>
      <c r="S1423" s="34"/>
      <c r="T1423" s="34"/>
      <c r="U1423" s="34"/>
      <c r="V1423" s="34"/>
      <c r="W1423" s="34"/>
      <c r="X1423" s="34"/>
      <c r="Y1423" s="170"/>
    </row>
    <row r="1424" spans="1:25" x14ac:dyDescent="0.25">
      <c r="A1424" s="168" t="s">
        <v>1063</v>
      </c>
      <c r="B1424" s="168"/>
      <c r="C1424" s="168"/>
      <c r="D1424" s="169"/>
      <c r="E1424" s="34"/>
      <c r="F1424" s="34"/>
      <c r="G1424" s="34"/>
      <c r="N1424" s="34"/>
      <c r="O1424" s="34"/>
      <c r="P1424" s="34"/>
      <c r="Q1424" s="34"/>
      <c r="R1424" s="34"/>
      <c r="S1424" s="34"/>
      <c r="T1424" s="34"/>
      <c r="U1424" s="34"/>
      <c r="V1424" s="34"/>
      <c r="W1424" s="34"/>
      <c r="X1424" s="34"/>
      <c r="Y1424" s="170"/>
    </row>
    <row r="1425" spans="1:25" x14ac:dyDescent="0.25">
      <c r="A1425" s="168"/>
      <c r="B1425" s="168"/>
      <c r="C1425" s="168"/>
      <c r="D1425" s="169"/>
      <c r="E1425" s="34"/>
      <c r="F1425" s="34"/>
      <c r="G1425" s="34"/>
      <c r="N1425" s="34"/>
      <c r="O1425" s="34"/>
      <c r="P1425" s="34"/>
      <c r="Q1425" s="34"/>
      <c r="R1425" s="34"/>
      <c r="S1425" s="34"/>
      <c r="T1425" s="34"/>
      <c r="U1425" s="34"/>
      <c r="V1425" s="34"/>
      <c r="W1425" s="34"/>
      <c r="X1425" s="34"/>
      <c r="Y1425" s="170"/>
    </row>
    <row r="1426" spans="1:25" x14ac:dyDescent="0.25">
      <c r="A1426" s="73" t="s">
        <v>1064</v>
      </c>
      <c r="B1426" s="73"/>
      <c r="C1426" s="73"/>
      <c r="D1426" s="169"/>
      <c r="E1426" s="34"/>
      <c r="F1426" s="34"/>
      <c r="G1426" s="34"/>
      <c r="N1426" s="34"/>
      <c r="O1426" s="34"/>
      <c r="P1426" s="34"/>
      <c r="Q1426" s="34"/>
      <c r="R1426" s="34"/>
      <c r="S1426" s="34"/>
      <c r="T1426" s="34"/>
      <c r="U1426" s="34"/>
      <c r="V1426" s="34"/>
      <c r="W1426" s="34"/>
      <c r="X1426" s="34"/>
      <c r="Y1426" s="170"/>
    </row>
    <row r="1427" spans="1:25" x14ac:dyDescent="0.25">
      <c r="A1427" s="73" t="s">
        <v>927</v>
      </c>
      <c r="B1427" s="73"/>
      <c r="C1427" s="73"/>
      <c r="D1427" s="169"/>
      <c r="E1427" s="34"/>
      <c r="F1427" s="34"/>
      <c r="G1427" s="34"/>
      <c r="N1427" s="34"/>
      <c r="O1427" s="34"/>
      <c r="P1427" s="34"/>
      <c r="Q1427" s="34"/>
      <c r="R1427" s="34"/>
      <c r="S1427" s="34"/>
      <c r="T1427" s="34"/>
      <c r="U1427" s="34"/>
      <c r="V1427" s="34"/>
      <c r="W1427" s="34"/>
      <c r="X1427" s="34"/>
      <c r="Y1427" s="170"/>
    </row>
    <row r="1428" spans="1:25" x14ac:dyDescent="0.25">
      <c r="A1428" s="168" t="s">
        <v>928</v>
      </c>
      <c r="B1428" s="168"/>
      <c r="C1428" s="168"/>
      <c r="D1428" s="169"/>
      <c r="E1428" s="34"/>
      <c r="F1428" s="34"/>
      <c r="G1428" s="34"/>
      <c r="N1428" s="34"/>
      <c r="O1428" s="34"/>
      <c r="P1428" s="34"/>
      <c r="Q1428" s="34"/>
      <c r="R1428" s="34"/>
      <c r="S1428" s="34"/>
      <c r="T1428" s="34"/>
      <c r="U1428" s="34"/>
      <c r="V1428" s="34"/>
      <c r="W1428" s="34"/>
      <c r="X1428" s="34"/>
      <c r="Y1428" s="170"/>
    </row>
    <row r="1429" spans="1:25" x14ac:dyDescent="0.25">
      <c r="A1429" s="73" t="s">
        <v>1065</v>
      </c>
      <c r="B1429" s="73"/>
      <c r="C1429" s="73"/>
      <c r="D1429" s="169"/>
      <c r="E1429" s="34"/>
      <c r="F1429" s="34"/>
      <c r="G1429" s="34"/>
      <c r="N1429" s="34"/>
      <c r="O1429" s="34"/>
      <c r="P1429" s="34"/>
      <c r="Q1429" s="34"/>
      <c r="R1429" s="34"/>
      <c r="S1429" s="34"/>
      <c r="T1429" s="34"/>
      <c r="U1429" s="34"/>
      <c r="V1429" s="34"/>
      <c r="W1429" s="34"/>
      <c r="X1429" s="34"/>
      <c r="Y1429" s="170"/>
    </row>
    <row r="1430" spans="1:25" x14ac:dyDescent="0.25">
      <c r="A1430" s="73" t="s">
        <v>1066</v>
      </c>
      <c r="B1430" s="73"/>
      <c r="C1430" s="73"/>
      <c r="D1430" s="169"/>
      <c r="E1430" s="34"/>
      <c r="F1430" s="34"/>
      <c r="G1430" s="34"/>
      <c r="N1430" s="34"/>
      <c r="O1430" s="34"/>
      <c r="P1430" s="34"/>
      <c r="Q1430" s="34"/>
      <c r="R1430" s="34"/>
      <c r="S1430" s="34"/>
      <c r="T1430" s="34"/>
      <c r="U1430" s="34"/>
      <c r="V1430" s="34"/>
      <c r="W1430" s="34"/>
      <c r="X1430" s="34"/>
      <c r="Y1430" s="170"/>
    </row>
    <row r="1431" spans="1:25" ht="15.6" x14ac:dyDescent="0.3">
      <c r="A1431" s="71"/>
      <c r="B1431" s="71"/>
      <c r="C1431" s="71"/>
      <c r="D1431" s="169"/>
      <c r="E1431" s="34"/>
      <c r="F1431" s="34"/>
      <c r="G1431" s="34"/>
      <c r="N1431" s="34"/>
      <c r="O1431" s="34"/>
      <c r="P1431" s="34"/>
      <c r="Q1431" s="34"/>
      <c r="R1431" s="34"/>
      <c r="S1431" s="34"/>
      <c r="T1431" s="34"/>
      <c r="U1431" s="34"/>
      <c r="V1431" s="34"/>
      <c r="W1431" s="34"/>
      <c r="X1431" s="34"/>
      <c r="Y1431" s="170"/>
    </row>
    <row r="1432" spans="1:25" ht="15.6" x14ac:dyDescent="0.3">
      <c r="A1432" s="75" t="s">
        <v>1067</v>
      </c>
      <c r="B1432" s="75"/>
      <c r="C1432" s="75"/>
    </row>
    <row r="1433" spans="1:25" x14ac:dyDescent="0.25">
      <c r="A1433" s="168" t="s">
        <v>1068</v>
      </c>
      <c r="B1433" s="168"/>
      <c r="C1433" s="168"/>
      <c r="D1433" s="169"/>
      <c r="E1433" s="34"/>
      <c r="F1433" s="34"/>
      <c r="G1433" s="34"/>
      <c r="N1433" s="34"/>
      <c r="O1433" s="34"/>
      <c r="P1433" s="34"/>
      <c r="Q1433" s="34"/>
      <c r="R1433" s="34"/>
      <c r="S1433" s="34"/>
      <c r="T1433" s="34"/>
      <c r="U1433" s="34"/>
      <c r="V1433" s="34"/>
      <c r="W1433" s="34"/>
      <c r="X1433" s="34"/>
      <c r="Y1433" s="170"/>
    </row>
    <row r="1434" spans="1:25" x14ac:dyDescent="0.25">
      <c r="A1434" s="73" t="s">
        <v>927</v>
      </c>
      <c r="B1434" s="73"/>
      <c r="C1434" s="73"/>
      <c r="D1434" s="169"/>
      <c r="E1434" s="34"/>
      <c r="F1434" s="34"/>
      <c r="G1434" s="34"/>
      <c r="N1434" s="34"/>
      <c r="O1434" s="34"/>
      <c r="P1434" s="34"/>
      <c r="Q1434" s="34"/>
      <c r="R1434" s="34"/>
      <c r="S1434" s="34"/>
      <c r="T1434" s="34"/>
      <c r="U1434" s="34"/>
      <c r="V1434" s="34"/>
      <c r="W1434" s="34"/>
      <c r="X1434" s="34"/>
      <c r="Y1434" s="170"/>
    </row>
    <row r="1435" spans="1:25" x14ac:dyDescent="0.25">
      <c r="A1435" s="168" t="s">
        <v>928</v>
      </c>
      <c r="B1435" s="168"/>
      <c r="C1435" s="168"/>
      <c r="D1435" s="169"/>
      <c r="E1435" s="34"/>
      <c r="F1435" s="34"/>
      <c r="G1435" s="34"/>
      <c r="N1435" s="34"/>
      <c r="O1435" s="34"/>
      <c r="P1435" s="34"/>
      <c r="Q1435" s="34"/>
      <c r="R1435" s="34"/>
      <c r="S1435" s="34"/>
      <c r="T1435" s="34"/>
      <c r="U1435" s="34"/>
      <c r="V1435" s="34"/>
      <c r="W1435" s="34"/>
      <c r="X1435" s="34"/>
      <c r="Y1435" s="170"/>
    </row>
    <row r="1436" spans="1:25" x14ac:dyDescent="0.25">
      <c r="A1436" s="73" t="s">
        <v>1069</v>
      </c>
      <c r="B1436" s="73"/>
      <c r="C1436" s="73"/>
      <c r="D1436" s="169"/>
      <c r="E1436" s="34"/>
      <c r="F1436" s="34"/>
      <c r="G1436" s="34"/>
      <c r="N1436" s="34"/>
      <c r="O1436" s="34"/>
      <c r="P1436" s="34"/>
      <c r="Q1436" s="34"/>
      <c r="R1436" s="34"/>
      <c r="S1436" s="34"/>
      <c r="T1436" s="34"/>
      <c r="U1436" s="34"/>
      <c r="V1436" s="34"/>
      <c r="W1436" s="34"/>
      <c r="X1436" s="34"/>
      <c r="Y1436" s="170"/>
    </row>
    <row r="1437" spans="1:25" x14ac:dyDescent="0.25">
      <c r="A1437" s="168" t="s">
        <v>1070</v>
      </c>
      <c r="B1437" s="168"/>
      <c r="C1437" s="168"/>
      <c r="D1437" s="169"/>
      <c r="E1437" s="34"/>
      <c r="F1437" s="34"/>
      <c r="G1437" s="34"/>
      <c r="N1437" s="34"/>
      <c r="O1437" s="34"/>
      <c r="P1437" s="34"/>
      <c r="Q1437" s="34"/>
      <c r="R1437" s="34"/>
      <c r="S1437" s="34"/>
      <c r="T1437" s="34"/>
      <c r="U1437" s="34"/>
      <c r="V1437" s="34"/>
      <c r="W1437" s="34"/>
      <c r="X1437" s="34"/>
      <c r="Y1437" s="170"/>
    </row>
    <row r="1438" spans="1:25" x14ac:dyDescent="0.25">
      <c r="A1438" s="168"/>
      <c r="B1438" s="168"/>
      <c r="C1438" s="168"/>
      <c r="D1438" s="169"/>
      <c r="E1438" s="34"/>
      <c r="F1438" s="34"/>
      <c r="G1438" s="34"/>
      <c r="N1438" s="34"/>
      <c r="O1438" s="34"/>
      <c r="P1438" s="34"/>
      <c r="Q1438" s="34"/>
      <c r="R1438" s="34"/>
      <c r="S1438" s="34"/>
      <c r="T1438" s="34"/>
      <c r="U1438" s="34"/>
      <c r="V1438" s="34"/>
      <c r="W1438" s="34"/>
      <c r="X1438" s="34"/>
      <c r="Y1438" s="170"/>
    </row>
    <row r="1439" spans="1:25" x14ac:dyDescent="0.25">
      <c r="A1439" s="73" t="s">
        <v>1071</v>
      </c>
      <c r="B1439" s="73"/>
      <c r="C1439" s="73"/>
      <c r="D1439" s="169"/>
      <c r="E1439" s="34"/>
      <c r="F1439" s="34"/>
      <c r="G1439" s="34"/>
      <c r="N1439" s="34"/>
      <c r="O1439" s="34"/>
      <c r="P1439" s="34"/>
      <c r="Q1439" s="34"/>
      <c r="R1439" s="34"/>
      <c r="S1439" s="34"/>
      <c r="T1439" s="34"/>
      <c r="U1439" s="34"/>
      <c r="V1439" s="34"/>
      <c r="W1439" s="34"/>
      <c r="X1439" s="34"/>
      <c r="Y1439" s="170"/>
    </row>
    <row r="1440" spans="1:25" x14ac:dyDescent="0.25">
      <c r="A1440" s="73" t="s">
        <v>1072</v>
      </c>
      <c r="B1440" s="73"/>
      <c r="C1440" s="73"/>
      <c r="D1440" s="169"/>
      <c r="E1440" s="34"/>
      <c r="F1440" s="34"/>
      <c r="G1440" s="34"/>
      <c r="N1440" s="34"/>
      <c r="O1440" s="34"/>
      <c r="P1440" s="34"/>
      <c r="Q1440" s="34"/>
      <c r="R1440" s="34"/>
      <c r="S1440" s="34"/>
      <c r="T1440" s="34"/>
      <c r="U1440" s="34"/>
      <c r="V1440" s="34"/>
      <c r="W1440" s="34"/>
      <c r="X1440" s="34"/>
      <c r="Y1440" s="170"/>
    </row>
    <row r="1441" spans="1:25" x14ac:dyDescent="0.25">
      <c r="A1441" s="73" t="s">
        <v>1073</v>
      </c>
      <c r="B1441" s="73"/>
      <c r="C1441" s="73"/>
      <c r="D1441" s="169"/>
      <c r="E1441" s="34"/>
      <c r="F1441" s="34"/>
      <c r="G1441" s="34"/>
      <c r="N1441" s="34"/>
      <c r="O1441" s="34"/>
      <c r="P1441" s="34"/>
      <c r="Q1441" s="34"/>
      <c r="R1441" s="34"/>
      <c r="S1441" s="34"/>
      <c r="T1441" s="34"/>
      <c r="U1441" s="34"/>
      <c r="V1441" s="34"/>
      <c r="W1441" s="34"/>
      <c r="X1441" s="34"/>
      <c r="Y1441" s="170"/>
    </row>
    <row r="1442" spans="1:25" x14ac:dyDescent="0.25">
      <c r="A1442" s="73" t="s">
        <v>1074</v>
      </c>
      <c r="B1442" s="73"/>
      <c r="C1442" s="73"/>
      <c r="D1442" s="169"/>
      <c r="E1442" s="34"/>
      <c r="F1442" s="34"/>
      <c r="G1442" s="34"/>
      <c r="N1442" s="34"/>
      <c r="O1442" s="34"/>
      <c r="P1442" s="34"/>
      <c r="Q1442" s="34"/>
      <c r="R1442" s="34"/>
      <c r="S1442" s="34"/>
      <c r="T1442" s="34"/>
      <c r="U1442" s="34"/>
      <c r="V1442" s="34"/>
      <c r="W1442" s="34"/>
      <c r="X1442" s="34"/>
      <c r="Y1442" s="170"/>
    </row>
    <row r="1443" spans="1:25" x14ac:dyDescent="0.25">
      <c r="A1443" s="73"/>
      <c r="B1443" s="73"/>
      <c r="C1443" s="73"/>
      <c r="D1443" s="169"/>
      <c r="E1443" s="34"/>
      <c r="F1443" s="34"/>
      <c r="G1443" s="34"/>
      <c r="N1443" s="34"/>
      <c r="O1443" s="34"/>
      <c r="P1443" s="34"/>
      <c r="Q1443" s="34"/>
      <c r="R1443" s="34"/>
      <c r="S1443" s="34"/>
      <c r="T1443" s="34"/>
      <c r="U1443" s="34"/>
      <c r="V1443" s="34"/>
      <c r="W1443" s="34"/>
      <c r="X1443" s="34"/>
      <c r="Y1443" s="170"/>
    </row>
    <row r="1444" spans="1:25" x14ac:dyDescent="0.25">
      <c r="A1444" s="164" t="s">
        <v>1075</v>
      </c>
      <c r="B1444" s="164"/>
      <c r="C1444" s="164"/>
      <c r="D1444" s="169"/>
      <c r="E1444" s="34"/>
      <c r="F1444" s="34"/>
      <c r="G1444" s="34"/>
      <c r="N1444" s="34"/>
      <c r="O1444" s="34"/>
      <c r="P1444" s="34"/>
      <c r="Q1444" s="34"/>
      <c r="R1444" s="34"/>
      <c r="S1444" s="34"/>
      <c r="T1444" s="34"/>
      <c r="U1444" s="34"/>
      <c r="V1444" s="34"/>
      <c r="W1444" s="34"/>
      <c r="X1444" s="34"/>
      <c r="Y1444" s="170"/>
    </row>
    <row r="1445" spans="1:25" ht="15.6" x14ac:dyDescent="0.3">
      <c r="A1445" s="75" t="s">
        <v>1076</v>
      </c>
      <c r="B1445" s="75"/>
      <c r="C1445" s="75"/>
    </row>
    <row r="1446" spans="1:25" x14ac:dyDescent="0.25">
      <c r="A1446" s="73" t="s">
        <v>1077</v>
      </c>
      <c r="B1446" s="73"/>
      <c r="C1446" s="73"/>
      <c r="H1446" s="20"/>
      <c r="I1446" s="20"/>
      <c r="J1446" s="20"/>
      <c r="K1446" s="20"/>
      <c r="L1446" s="20"/>
      <c r="M1446" s="20"/>
    </row>
    <row r="1447" spans="1:25" x14ac:dyDescent="0.25">
      <c r="A1447" s="86" t="s">
        <v>1078</v>
      </c>
      <c r="B1447" s="86"/>
      <c r="C1447" s="86"/>
      <c r="H1447" s="20"/>
      <c r="I1447" s="20"/>
      <c r="J1447" s="20"/>
      <c r="K1447" s="20"/>
      <c r="L1447" s="20"/>
      <c r="M1447" s="20"/>
    </row>
    <row r="1448" spans="1:25" x14ac:dyDescent="0.25">
      <c r="A1448" s="86" t="s">
        <v>1079</v>
      </c>
      <c r="B1448" s="86"/>
      <c r="C1448" s="86"/>
      <c r="H1448" s="20"/>
      <c r="I1448" s="20"/>
      <c r="J1448" s="20"/>
      <c r="K1448" s="20"/>
      <c r="L1448" s="20"/>
      <c r="M1448" s="20"/>
    </row>
    <row r="1449" spans="1:25" x14ac:dyDescent="0.25">
      <c r="A1449" s="168" t="s">
        <v>1080</v>
      </c>
      <c r="B1449" s="168"/>
      <c r="C1449" s="168"/>
      <c r="H1449" s="20"/>
      <c r="I1449" s="20"/>
      <c r="J1449" s="20"/>
      <c r="K1449" s="20"/>
      <c r="L1449" s="20"/>
      <c r="M1449" s="20"/>
    </row>
    <row r="1450" spans="1:25" x14ac:dyDescent="0.25">
      <c r="A1450" s="73" t="s">
        <v>1081</v>
      </c>
      <c r="B1450" s="73"/>
      <c r="C1450" s="73"/>
      <c r="H1450" s="20"/>
      <c r="I1450" s="20"/>
      <c r="J1450" s="20"/>
      <c r="K1450" s="20"/>
      <c r="L1450" s="20"/>
      <c r="M1450" s="20"/>
    </row>
    <row r="1451" spans="1:25" x14ac:dyDescent="0.25">
      <c r="A1451" s="73" t="s">
        <v>1082</v>
      </c>
      <c r="B1451" s="73"/>
      <c r="C1451" s="73"/>
      <c r="H1451" s="20"/>
      <c r="I1451" s="20"/>
      <c r="J1451" s="20"/>
      <c r="K1451" s="20"/>
      <c r="L1451" s="20"/>
      <c r="M1451" s="20"/>
    </row>
    <row r="1452" spans="1:25" x14ac:dyDescent="0.25">
      <c r="A1452" s="168" t="s">
        <v>1083</v>
      </c>
      <c r="B1452" s="168"/>
      <c r="C1452" s="168"/>
      <c r="H1452" s="20"/>
      <c r="I1452" s="20"/>
      <c r="J1452" s="20"/>
      <c r="K1452" s="20"/>
      <c r="L1452" s="20"/>
      <c r="M1452" s="20"/>
    </row>
    <row r="1453" spans="1:25" ht="15.6" x14ac:dyDescent="0.3">
      <c r="A1453" s="71"/>
      <c r="B1453" s="71"/>
      <c r="C1453" s="71"/>
      <c r="D1453" s="169"/>
      <c r="E1453" s="34"/>
      <c r="F1453" s="34"/>
      <c r="G1453" s="34"/>
      <c r="N1453" s="34"/>
      <c r="O1453" s="34"/>
      <c r="P1453" s="34"/>
      <c r="Q1453" s="34"/>
      <c r="R1453" s="34"/>
      <c r="S1453" s="34"/>
      <c r="T1453" s="34"/>
      <c r="U1453" s="34"/>
      <c r="V1453" s="34"/>
      <c r="W1453" s="34"/>
      <c r="X1453" s="34"/>
      <c r="Y1453" s="170"/>
    </row>
    <row r="1454" spans="1:25" ht="15.6" x14ac:dyDescent="0.3">
      <c r="A1454" s="75" t="s">
        <v>1084</v>
      </c>
      <c r="B1454" s="75"/>
      <c r="C1454" s="75"/>
      <c r="D1454" s="169"/>
      <c r="E1454" s="34"/>
      <c r="F1454" s="34"/>
      <c r="G1454" s="34"/>
      <c r="N1454" s="34"/>
      <c r="O1454" s="34"/>
      <c r="P1454" s="34"/>
      <c r="Q1454" s="34"/>
      <c r="R1454" s="34"/>
      <c r="S1454" s="34"/>
      <c r="T1454" s="34"/>
      <c r="U1454" s="34"/>
      <c r="V1454" s="34"/>
      <c r="W1454" s="34"/>
      <c r="X1454" s="34"/>
      <c r="Y1454" s="170"/>
    </row>
    <row r="1455" spans="1:25" x14ac:dyDescent="0.25">
      <c r="A1455" s="73" t="s">
        <v>1085</v>
      </c>
      <c r="B1455" s="73"/>
      <c r="C1455" s="73"/>
      <c r="D1455" s="169"/>
      <c r="E1455" s="34"/>
      <c r="F1455" s="34"/>
      <c r="G1455" s="34"/>
      <c r="N1455" s="34"/>
      <c r="O1455" s="34"/>
      <c r="P1455" s="34"/>
      <c r="Q1455" s="34"/>
      <c r="R1455" s="34"/>
      <c r="S1455" s="34"/>
      <c r="T1455" s="34"/>
      <c r="U1455" s="34"/>
      <c r="V1455" s="34"/>
      <c r="W1455" s="34"/>
      <c r="X1455" s="34"/>
      <c r="Y1455" s="170"/>
    </row>
    <row r="1456" spans="1:25" x14ac:dyDescent="0.25">
      <c r="A1456" s="73" t="s">
        <v>1086</v>
      </c>
      <c r="B1456" s="73"/>
      <c r="C1456" s="73"/>
      <c r="D1456" s="169"/>
      <c r="E1456" s="34"/>
      <c r="F1456" s="34"/>
      <c r="G1456" s="34"/>
      <c r="N1456" s="34"/>
      <c r="O1456" s="34"/>
      <c r="P1456" s="34"/>
      <c r="Q1456" s="34"/>
      <c r="R1456" s="34"/>
      <c r="S1456" s="34"/>
      <c r="T1456" s="34"/>
      <c r="U1456" s="34"/>
      <c r="V1456" s="34"/>
      <c r="W1456" s="34"/>
      <c r="X1456" s="34"/>
      <c r="Y1456" s="170"/>
    </row>
    <row r="1457" spans="1:25" x14ac:dyDescent="0.25">
      <c r="A1457" s="73" t="s">
        <v>1087</v>
      </c>
      <c r="B1457" s="73"/>
      <c r="C1457" s="73"/>
      <c r="D1457" s="169"/>
      <c r="E1457" s="34"/>
      <c r="F1457" s="34"/>
      <c r="G1457" s="34"/>
      <c r="N1457" s="34"/>
      <c r="O1457" s="34"/>
      <c r="P1457" s="34"/>
      <c r="Q1457" s="34"/>
      <c r="R1457" s="34"/>
      <c r="S1457" s="34"/>
      <c r="T1457" s="34"/>
      <c r="U1457" s="34"/>
      <c r="V1457" s="34"/>
      <c r="W1457" s="34"/>
      <c r="X1457" s="34"/>
      <c r="Y1457" s="170"/>
    </row>
    <row r="1458" spans="1:25" x14ac:dyDescent="0.25">
      <c r="A1458" s="73" t="s">
        <v>1088</v>
      </c>
      <c r="B1458" s="73"/>
      <c r="C1458" s="73"/>
      <c r="D1458" s="169"/>
      <c r="E1458" s="34"/>
      <c r="F1458" s="34"/>
      <c r="G1458" s="34"/>
      <c r="N1458" s="34"/>
      <c r="O1458" s="34"/>
      <c r="P1458" s="34"/>
      <c r="Q1458" s="34"/>
      <c r="R1458" s="34"/>
      <c r="S1458" s="34"/>
      <c r="T1458" s="34"/>
      <c r="U1458" s="34"/>
      <c r="V1458" s="34"/>
      <c r="W1458" s="34"/>
      <c r="X1458" s="34"/>
      <c r="Y1458" s="170"/>
    </row>
    <row r="1459" spans="1:25" ht="15.6" x14ac:dyDescent="0.3">
      <c r="A1459" s="71"/>
      <c r="B1459" s="71"/>
      <c r="C1459" s="71"/>
      <c r="D1459" s="169"/>
      <c r="E1459" s="34"/>
      <c r="F1459" s="34"/>
      <c r="G1459" s="34"/>
      <c r="N1459" s="34"/>
      <c r="O1459" s="34"/>
      <c r="P1459" s="34"/>
      <c r="Q1459" s="34"/>
      <c r="R1459" s="34"/>
      <c r="S1459" s="34"/>
      <c r="T1459" s="34"/>
      <c r="U1459" s="34"/>
      <c r="V1459" s="34"/>
      <c r="W1459" s="34"/>
      <c r="X1459" s="34"/>
      <c r="Y1459" s="170"/>
    </row>
    <row r="1460" spans="1:25" x14ac:dyDescent="0.25">
      <c r="D1460" s="169"/>
      <c r="E1460" s="34"/>
      <c r="F1460" s="34"/>
      <c r="G1460" s="34"/>
      <c r="N1460" s="34"/>
      <c r="O1460" s="34"/>
      <c r="P1460" s="34"/>
      <c r="Q1460" s="34"/>
      <c r="R1460" s="34"/>
      <c r="S1460" s="34"/>
      <c r="T1460" s="34"/>
      <c r="U1460" s="34"/>
      <c r="V1460" s="34"/>
      <c r="W1460" s="34"/>
      <c r="X1460" s="34"/>
      <c r="Y1460" s="170"/>
    </row>
    <row r="1461" spans="1:25" ht="15.6" x14ac:dyDescent="0.3">
      <c r="A1461" s="75" t="s">
        <v>1089</v>
      </c>
      <c r="B1461" s="75"/>
      <c r="C1461" s="75"/>
      <c r="D1461" s="169"/>
      <c r="E1461" s="34"/>
      <c r="F1461" s="34"/>
      <c r="G1461" s="34"/>
      <c r="N1461" s="34"/>
      <c r="O1461" s="34"/>
      <c r="P1461" s="34"/>
      <c r="Q1461" s="34"/>
      <c r="R1461" s="34"/>
      <c r="S1461" s="34"/>
      <c r="T1461" s="34"/>
      <c r="U1461" s="34"/>
      <c r="V1461" s="34"/>
      <c r="W1461" s="34"/>
      <c r="X1461" s="34"/>
      <c r="Y1461" s="170"/>
    </row>
    <row r="1462" spans="1:25" x14ac:dyDescent="0.25">
      <c r="A1462" s="73" t="s">
        <v>1090</v>
      </c>
      <c r="B1462" s="73"/>
      <c r="C1462" s="73"/>
      <c r="D1462" s="169"/>
      <c r="E1462" s="34"/>
      <c r="F1462" s="34"/>
      <c r="G1462" s="34"/>
      <c r="N1462" s="34"/>
      <c r="O1462" s="34"/>
      <c r="P1462" s="34"/>
      <c r="Q1462" s="34"/>
      <c r="R1462" s="34"/>
      <c r="S1462" s="34"/>
      <c r="T1462" s="34"/>
      <c r="U1462" s="34"/>
      <c r="V1462" s="34"/>
      <c r="W1462" s="34"/>
      <c r="X1462" s="34"/>
      <c r="Y1462" s="170"/>
    </row>
    <row r="1463" spans="1:25" x14ac:dyDescent="0.25">
      <c r="A1463" s="73" t="s">
        <v>1091</v>
      </c>
      <c r="B1463" s="73"/>
      <c r="C1463" s="73"/>
      <c r="D1463" s="169"/>
      <c r="E1463" s="34"/>
      <c r="F1463" s="34"/>
      <c r="G1463" s="34"/>
      <c r="N1463" s="34"/>
      <c r="O1463" s="34"/>
      <c r="P1463" s="34"/>
      <c r="Q1463" s="34"/>
      <c r="R1463" s="34"/>
      <c r="S1463" s="34"/>
      <c r="T1463" s="34"/>
      <c r="U1463" s="34"/>
      <c r="V1463" s="34"/>
      <c r="W1463" s="34"/>
      <c r="X1463" s="34"/>
      <c r="Y1463" s="170"/>
    </row>
    <row r="1464" spans="1:25" x14ac:dyDescent="0.25">
      <c r="A1464" s="73" t="s">
        <v>1043</v>
      </c>
      <c r="B1464" s="73"/>
      <c r="C1464" s="73"/>
      <c r="D1464" s="169"/>
      <c r="E1464" s="34"/>
      <c r="F1464" s="34"/>
      <c r="G1464" s="34"/>
      <c r="N1464" s="34"/>
      <c r="O1464" s="34"/>
      <c r="P1464" s="34"/>
      <c r="Q1464" s="34"/>
      <c r="R1464" s="34"/>
      <c r="S1464" s="34"/>
      <c r="T1464" s="34"/>
      <c r="U1464" s="34"/>
      <c r="V1464" s="34"/>
      <c r="W1464" s="34"/>
      <c r="X1464" s="34"/>
      <c r="Y1464" s="170"/>
    </row>
    <row r="1465" spans="1:25" x14ac:dyDescent="0.25">
      <c r="A1465" s="73" t="s">
        <v>1092</v>
      </c>
      <c r="B1465" s="73"/>
      <c r="C1465" s="73"/>
      <c r="D1465" s="169"/>
      <c r="E1465" s="34"/>
      <c r="F1465" s="34"/>
      <c r="G1465" s="34"/>
      <c r="N1465" s="34"/>
      <c r="O1465" s="34"/>
      <c r="P1465" s="34"/>
      <c r="Q1465" s="34"/>
      <c r="R1465" s="34"/>
      <c r="S1465" s="34"/>
      <c r="T1465" s="34"/>
      <c r="U1465" s="34"/>
      <c r="V1465" s="34"/>
      <c r="W1465" s="34"/>
      <c r="X1465" s="34"/>
      <c r="Y1465" s="170"/>
    </row>
    <row r="1466" spans="1:25" x14ac:dyDescent="0.25">
      <c r="A1466" s="85"/>
      <c r="B1466" s="85"/>
      <c r="C1466" s="85"/>
      <c r="D1466" s="169"/>
      <c r="E1466" s="34"/>
      <c r="F1466" s="34"/>
      <c r="G1466" s="34"/>
      <c r="N1466" s="34"/>
      <c r="O1466" s="34"/>
      <c r="P1466" s="34"/>
      <c r="Q1466" s="34"/>
      <c r="R1466" s="34"/>
      <c r="S1466" s="34"/>
      <c r="T1466" s="34"/>
      <c r="U1466" s="34"/>
      <c r="V1466" s="34"/>
      <c r="W1466" s="34"/>
      <c r="X1466" s="34"/>
      <c r="Y1466" s="170"/>
    </row>
    <row r="1467" spans="1:25" x14ac:dyDescent="0.25">
      <c r="A1467" s="73" t="s">
        <v>1093</v>
      </c>
      <c r="B1467" s="73"/>
      <c r="C1467" s="73"/>
      <c r="D1467" s="169"/>
      <c r="E1467" s="34"/>
      <c r="F1467" s="34"/>
      <c r="G1467" s="34"/>
      <c r="N1467" s="34"/>
      <c r="O1467" s="34"/>
      <c r="P1467" s="34"/>
      <c r="Q1467" s="34"/>
      <c r="R1467" s="34"/>
      <c r="S1467" s="34"/>
      <c r="T1467" s="34"/>
      <c r="U1467" s="34"/>
      <c r="V1467" s="34"/>
      <c r="W1467" s="34"/>
      <c r="X1467" s="34"/>
      <c r="Y1467" s="170"/>
    </row>
    <row r="1468" spans="1:25" x14ac:dyDescent="0.25">
      <c r="A1468" s="73" t="s">
        <v>1094</v>
      </c>
      <c r="B1468" s="73"/>
      <c r="C1468" s="73"/>
      <c r="D1468" s="169"/>
      <c r="E1468" s="34"/>
      <c r="F1468" s="34"/>
      <c r="G1468" s="34"/>
      <c r="N1468" s="34"/>
      <c r="O1468" s="34"/>
      <c r="P1468" s="34"/>
      <c r="Q1468" s="34"/>
      <c r="R1468" s="34"/>
      <c r="S1468" s="34"/>
      <c r="T1468" s="34"/>
      <c r="U1468" s="34"/>
      <c r="V1468" s="34"/>
      <c r="W1468" s="34"/>
      <c r="X1468" s="34"/>
      <c r="Y1468" s="170"/>
    </row>
    <row r="1469" spans="1:25" x14ac:dyDescent="0.25">
      <c r="A1469" s="73" t="s">
        <v>1095</v>
      </c>
      <c r="B1469" s="73"/>
      <c r="C1469" s="73"/>
      <c r="D1469" s="169"/>
      <c r="E1469" s="34"/>
      <c r="F1469" s="34"/>
      <c r="G1469" s="34"/>
      <c r="N1469" s="34"/>
      <c r="O1469" s="34"/>
      <c r="P1469" s="34"/>
      <c r="Q1469" s="34"/>
      <c r="R1469" s="34"/>
      <c r="S1469" s="34"/>
      <c r="T1469" s="34"/>
      <c r="U1469" s="34"/>
      <c r="V1469" s="34"/>
      <c r="W1469" s="34"/>
      <c r="X1469" s="34"/>
      <c r="Y1469" s="170"/>
    </row>
    <row r="1470" spans="1:25" x14ac:dyDescent="0.25">
      <c r="A1470" s="73" t="s">
        <v>1096</v>
      </c>
      <c r="B1470" s="73"/>
      <c r="C1470" s="73"/>
      <c r="D1470" s="169"/>
      <c r="E1470" s="34"/>
      <c r="F1470" s="34"/>
      <c r="G1470" s="34"/>
      <c r="N1470" s="34"/>
      <c r="O1470" s="34"/>
      <c r="P1470" s="34"/>
      <c r="Q1470" s="34"/>
      <c r="R1470" s="34"/>
      <c r="S1470" s="34"/>
      <c r="T1470" s="34"/>
      <c r="U1470" s="34"/>
      <c r="V1470" s="34"/>
      <c r="W1470" s="34"/>
      <c r="X1470" s="34"/>
      <c r="Y1470" s="170"/>
    </row>
    <row r="1471" spans="1:25" x14ac:dyDescent="0.25">
      <c r="A1471" s="73"/>
      <c r="B1471" s="73"/>
      <c r="C1471" s="73"/>
      <c r="D1471" s="169"/>
      <c r="E1471" s="34"/>
      <c r="F1471" s="34"/>
      <c r="G1471" s="34"/>
      <c r="N1471" s="34"/>
      <c r="O1471" s="34"/>
      <c r="P1471" s="34"/>
      <c r="Q1471" s="34"/>
      <c r="R1471" s="34"/>
      <c r="S1471" s="34"/>
      <c r="T1471" s="34"/>
      <c r="U1471" s="34"/>
      <c r="V1471" s="34"/>
      <c r="W1471" s="34"/>
      <c r="X1471" s="34"/>
      <c r="Y1471" s="170"/>
    </row>
    <row r="1472" spans="1:25" x14ac:dyDescent="0.25">
      <c r="A1472" s="73" t="s">
        <v>1097</v>
      </c>
      <c r="B1472" s="73"/>
      <c r="C1472" s="73"/>
      <c r="D1472" s="169"/>
      <c r="E1472" s="34"/>
      <c r="F1472" s="34"/>
      <c r="G1472" s="34"/>
      <c r="N1472" s="34"/>
      <c r="O1472" s="34"/>
      <c r="P1472" s="34"/>
      <c r="Q1472" s="34"/>
      <c r="R1472" s="34"/>
      <c r="S1472" s="34"/>
      <c r="T1472" s="34"/>
      <c r="U1472" s="34"/>
      <c r="V1472" s="34"/>
      <c r="W1472" s="34"/>
      <c r="X1472" s="34"/>
      <c r="Y1472" s="170"/>
    </row>
    <row r="1473" spans="1:25" x14ac:dyDescent="0.25">
      <c r="A1473" s="73" t="s">
        <v>1098</v>
      </c>
      <c r="B1473" s="73"/>
      <c r="C1473" s="73"/>
      <c r="D1473" s="169"/>
      <c r="E1473" s="34"/>
      <c r="F1473" s="34"/>
      <c r="G1473" s="34"/>
      <c r="N1473" s="34"/>
      <c r="O1473" s="34"/>
      <c r="P1473" s="34"/>
      <c r="Q1473" s="34"/>
      <c r="R1473" s="34"/>
      <c r="S1473" s="34"/>
      <c r="T1473" s="34"/>
      <c r="U1473" s="34"/>
      <c r="V1473" s="34"/>
      <c r="W1473" s="34"/>
      <c r="X1473" s="34"/>
      <c r="Y1473" s="170"/>
    </row>
    <row r="1474" spans="1:25" x14ac:dyDescent="0.25">
      <c r="A1474" s="73" t="s">
        <v>1099</v>
      </c>
      <c r="B1474" s="73"/>
      <c r="C1474" s="73"/>
      <c r="D1474" s="169"/>
      <c r="E1474" s="34"/>
      <c r="F1474" s="34"/>
      <c r="G1474" s="34"/>
      <c r="N1474" s="34"/>
      <c r="O1474" s="34"/>
      <c r="P1474" s="34"/>
      <c r="Q1474" s="34"/>
      <c r="R1474" s="34"/>
      <c r="S1474" s="34"/>
      <c r="T1474" s="34"/>
      <c r="U1474" s="34"/>
      <c r="V1474" s="34"/>
      <c r="W1474" s="34"/>
      <c r="X1474" s="34"/>
      <c r="Y1474" s="170"/>
    </row>
    <row r="1475" spans="1:25" x14ac:dyDescent="0.25">
      <c r="A1475" s="73" t="s">
        <v>1100</v>
      </c>
      <c r="B1475" s="73"/>
      <c r="C1475" s="73"/>
      <c r="D1475" s="169"/>
      <c r="E1475" s="34"/>
      <c r="F1475" s="34"/>
      <c r="G1475" s="34"/>
      <c r="N1475" s="34"/>
      <c r="O1475" s="34"/>
      <c r="P1475" s="34"/>
      <c r="Q1475" s="34"/>
      <c r="R1475" s="34"/>
      <c r="S1475" s="34"/>
      <c r="T1475" s="34"/>
      <c r="U1475" s="34"/>
      <c r="V1475" s="34"/>
      <c r="W1475" s="34"/>
      <c r="X1475" s="34"/>
      <c r="Y1475" s="170"/>
    </row>
    <row r="1476" spans="1:25" x14ac:dyDescent="0.25">
      <c r="A1476" s="85"/>
      <c r="B1476" s="85"/>
      <c r="C1476" s="85"/>
      <c r="D1476" s="169"/>
      <c r="E1476" s="34"/>
      <c r="F1476" s="34"/>
      <c r="G1476" s="34"/>
      <c r="N1476" s="34"/>
      <c r="O1476" s="34"/>
      <c r="P1476" s="34"/>
      <c r="Q1476" s="34"/>
      <c r="R1476" s="34"/>
      <c r="S1476" s="34"/>
      <c r="T1476" s="34"/>
      <c r="U1476" s="34"/>
      <c r="V1476" s="34"/>
      <c r="W1476" s="34"/>
      <c r="X1476" s="34"/>
      <c r="Y1476" s="170"/>
    </row>
    <row r="1477" spans="1:25" ht="15.6" x14ac:dyDescent="0.3">
      <c r="A1477" s="75" t="s">
        <v>1101</v>
      </c>
      <c r="B1477" s="75"/>
      <c r="C1477" s="75"/>
      <c r="D1477" s="169"/>
      <c r="E1477" s="34"/>
      <c r="F1477" s="34"/>
      <c r="G1477" s="34"/>
      <c r="N1477" s="34"/>
      <c r="O1477" s="34"/>
      <c r="P1477" s="34"/>
      <c r="Q1477" s="34"/>
      <c r="R1477" s="34"/>
      <c r="S1477" s="34"/>
      <c r="T1477" s="34"/>
      <c r="U1477" s="34"/>
      <c r="V1477" s="34"/>
      <c r="W1477" s="34"/>
      <c r="X1477" s="34"/>
      <c r="Y1477" s="170"/>
    </row>
    <row r="1478" spans="1:25" x14ac:dyDescent="0.25">
      <c r="A1478" s="73" t="s">
        <v>1102</v>
      </c>
      <c r="B1478" s="73"/>
      <c r="C1478" s="73"/>
      <c r="D1478" s="169"/>
      <c r="E1478" s="34"/>
      <c r="F1478" s="34"/>
      <c r="G1478" s="34"/>
      <c r="N1478" s="34"/>
      <c r="O1478" s="34"/>
      <c r="P1478" s="34"/>
      <c r="Q1478" s="34"/>
      <c r="R1478" s="34"/>
      <c r="S1478" s="34"/>
      <c r="T1478" s="34"/>
      <c r="U1478" s="34"/>
      <c r="V1478" s="34"/>
      <c r="W1478" s="34"/>
      <c r="X1478" s="34"/>
      <c r="Y1478" s="170"/>
    </row>
    <row r="1479" spans="1:25" x14ac:dyDescent="0.25">
      <c r="A1479" s="73" t="s">
        <v>1103</v>
      </c>
      <c r="B1479" s="73"/>
      <c r="C1479" s="73"/>
      <c r="D1479" s="169"/>
      <c r="E1479" s="34"/>
      <c r="F1479" s="34"/>
      <c r="G1479" s="34"/>
      <c r="N1479" s="34"/>
      <c r="O1479" s="34"/>
      <c r="P1479" s="34"/>
      <c r="Q1479" s="34"/>
      <c r="R1479" s="34"/>
      <c r="S1479" s="34"/>
      <c r="T1479" s="34"/>
      <c r="U1479" s="34"/>
      <c r="V1479" s="34"/>
      <c r="W1479" s="34"/>
      <c r="X1479" s="34"/>
      <c r="Y1479" s="170"/>
    </row>
    <row r="1480" spans="1:25" x14ac:dyDescent="0.25">
      <c r="A1480" s="73" t="s">
        <v>1043</v>
      </c>
      <c r="B1480" s="73"/>
      <c r="C1480" s="73"/>
      <c r="D1480" s="169"/>
      <c r="E1480" s="34"/>
      <c r="F1480" s="34"/>
      <c r="G1480" s="34"/>
      <c r="N1480" s="34"/>
      <c r="O1480" s="34"/>
      <c r="P1480" s="34"/>
      <c r="Q1480" s="34"/>
      <c r="R1480" s="34"/>
      <c r="S1480" s="34"/>
      <c r="T1480" s="34"/>
      <c r="U1480" s="34"/>
      <c r="V1480" s="34"/>
      <c r="W1480" s="34"/>
      <c r="X1480" s="34"/>
      <c r="Y1480" s="170"/>
    </row>
    <row r="1481" spans="1:25" x14ac:dyDescent="0.25">
      <c r="A1481" s="73" t="s">
        <v>1104</v>
      </c>
      <c r="B1481" s="73"/>
      <c r="C1481" s="73"/>
      <c r="D1481" s="169"/>
      <c r="E1481" s="34"/>
      <c r="F1481" s="34"/>
      <c r="G1481" s="34"/>
      <c r="N1481" s="34"/>
      <c r="O1481" s="34"/>
      <c r="P1481" s="34"/>
      <c r="Q1481" s="34"/>
      <c r="R1481" s="34"/>
      <c r="S1481" s="34"/>
      <c r="T1481" s="34"/>
      <c r="U1481" s="34"/>
      <c r="V1481" s="34"/>
      <c r="W1481" s="34"/>
      <c r="X1481" s="34"/>
      <c r="Y1481" s="170"/>
    </row>
    <row r="1482" spans="1:25" x14ac:dyDescent="0.25">
      <c r="A1482" s="85"/>
      <c r="B1482" s="85"/>
      <c r="C1482" s="85"/>
      <c r="D1482" s="169"/>
      <c r="E1482" s="34"/>
      <c r="F1482" s="34"/>
      <c r="G1482" s="34"/>
      <c r="N1482" s="34"/>
      <c r="O1482" s="34"/>
      <c r="P1482" s="34"/>
      <c r="Q1482" s="34"/>
      <c r="R1482" s="34"/>
      <c r="S1482" s="34"/>
      <c r="T1482" s="34"/>
      <c r="U1482" s="34"/>
      <c r="V1482" s="34"/>
      <c r="W1482" s="34"/>
      <c r="X1482" s="34"/>
      <c r="Y1482" s="170"/>
    </row>
    <row r="1483" spans="1:25" ht="15.6" x14ac:dyDescent="0.3">
      <c r="A1483" s="75" t="s">
        <v>1105</v>
      </c>
      <c r="B1483" s="75"/>
      <c r="C1483" s="75"/>
      <c r="D1483" s="169"/>
      <c r="E1483" s="34"/>
      <c r="F1483" s="34"/>
      <c r="G1483" s="34"/>
      <c r="N1483" s="34"/>
      <c r="O1483" s="34"/>
      <c r="P1483" s="34"/>
      <c r="Q1483" s="34"/>
      <c r="R1483" s="34"/>
      <c r="S1483" s="34"/>
      <c r="T1483" s="34"/>
      <c r="U1483" s="34"/>
      <c r="V1483" s="34"/>
      <c r="W1483" s="34"/>
      <c r="X1483" s="34"/>
      <c r="Y1483" s="170"/>
    </row>
    <row r="1484" spans="1:25" x14ac:dyDescent="0.25">
      <c r="A1484" s="73" t="s">
        <v>1106</v>
      </c>
      <c r="B1484" s="73"/>
      <c r="C1484" s="73"/>
      <c r="D1484" s="169"/>
      <c r="E1484" s="34"/>
      <c r="F1484" s="34"/>
      <c r="G1484" s="34"/>
      <c r="N1484" s="34"/>
      <c r="O1484" s="34"/>
      <c r="P1484" s="34"/>
      <c r="Q1484" s="34"/>
      <c r="R1484" s="34"/>
      <c r="S1484" s="34"/>
      <c r="T1484" s="34"/>
      <c r="U1484" s="34"/>
      <c r="V1484" s="34"/>
      <c r="W1484" s="34"/>
      <c r="X1484" s="34"/>
      <c r="Y1484" s="170"/>
    </row>
    <row r="1485" spans="1:25" x14ac:dyDescent="0.25">
      <c r="A1485" s="86" t="s">
        <v>1107</v>
      </c>
      <c r="B1485" s="86"/>
      <c r="C1485" s="86"/>
      <c r="D1485" s="169"/>
      <c r="E1485" s="34"/>
      <c r="F1485" s="34"/>
      <c r="G1485" s="34"/>
      <c r="N1485" s="34"/>
      <c r="O1485" s="34"/>
      <c r="P1485" s="34"/>
      <c r="Q1485" s="34"/>
      <c r="R1485" s="34"/>
      <c r="S1485" s="34"/>
      <c r="T1485" s="34"/>
      <c r="U1485" s="34"/>
      <c r="V1485" s="34"/>
      <c r="W1485" s="34"/>
      <c r="X1485" s="34"/>
      <c r="Y1485" s="170"/>
    </row>
    <row r="1486" spans="1:25" x14ac:dyDescent="0.25">
      <c r="A1486" s="86" t="s">
        <v>1108</v>
      </c>
      <c r="B1486" s="86"/>
      <c r="C1486" s="86"/>
      <c r="D1486" s="169"/>
      <c r="E1486" s="34"/>
      <c r="F1486" s="34"/>
      <c r="G1486" s="34"/>
      <c r="N1486" s="34"/>
      <c r="O1486" s="34"/>
      <c r="P1486" s="34"/>
      <c r="Q1486" s="34"/>
      <c r="R1486" s="34"/>
      <c r="S1486" s="34"/>
      <c r="T1486" s="34"/>
      <c r="U1486" s="34"/>
      <c r="V1486" s="34"/>
      <c r="W1486" s="34"/>
      <c r="X1486" s="34"/>
      <c r="Y1486" s="170"/>
    </row>
    <row r="1487" spans="1:25" x14ac:dyDescent="0.25">
      <c r="A1487" s="73" t="s">
        <v>1109</v>
      </c>
      <c r="B1487" s="73"/>
      <c r="C1487" s="73"/>
      <c r="D1487" s="169"/>
      <c r="E1487" s="34"/>
      <c r="F1487" s="34"/>
      <c r="G1487" s="34"/>
      <c r="N1487" s="34"/>
      <c r="O1487" s="34"/>
      <c r="P1487" s="34"/>
      <c r="Q1487" s="34"/>
      <c r="R1487" s="34"/>
      <c r="S1487" s="34"/>
      <c r="T1487" s="34"/>
      <c r="U1487" s="34"/>
      <c r="V1487" s="34"/>
      <c r="W1487" s="34"/>
      <c r="X1487" s="34"/>
      <c r="Y1487" s="170"/>
    </row>
    <row r="1488" spans="1:25" x14ac:dyDescent="0.25">
      <c r="A1488" s="86" t="s">
        <v>1110</v>
      </c>
      <c r="B1488" s="86"/>
      <c r="C1488" s="86"/>
      <c r="D1488" s="169"/>
      <c r="E1488" s="34"/>
      <c r="F1488" s="34"/>
      <c r="G1488" s="34"/>
      <c r="N1488" s="34"/>
      <c r="O1488" s="34"/>
      <c r="P1488" s="34"/>
      <c r="Q1488" s="34"/>
      <c r="R1488" s="34"/>
      <c r="S1488" s="34"/>
      <c r="T1488" s="34"/>
      <c r="U1488" s="34"/>
      <c r="V1488" s="34"/>
      <c r="W1488" s="34"/>
      <c r="X1488" s="34"/>
      <c r="Y1488" s="170"/>
    </row>
    <row r="1489" spans="1:25" x14ac:dyDescent="0.25">
      <c r="A1489" s="73" t="s">
        <v>1111</v>
      </c>
      <c r="B1489" s="73"/>
      <c r="C1489" s="73"/>
      <c r="D1489" s="169"/>
      <c r="E1489" s="34"/>
      <c r="F1489" s="34"/>
      <c r="G1489" s="34"/>
      <c r="N1489" s="34"/>
      <c r="O1489" s="34"/>
      <c r="P1489" s="34"/>
      <c r="Q1489" s="34"/>
      <c r="R1489" s="34"/>
      <c r="S1489" s="34"/>
      <c r="T1489" s="34"/>
      <c r="U1489" s="34"/>
      <c r="V1489" s="34"/>
      <c r="W1489" s="34"/>
      <c r="X1489" s="34"/>
      <c r="Y1489" s="170"/>
    </row>
    <row r="1490" spans="1:25" x14ac:dyDescent="0.25">
      <c r="D1490" s="169"/>
      <c r="E1490" s="34"/>
      <c r="F1490" s="34"/>
      <c r="G1490" s="34"/>
      <c r="N1490" s="34"/>
      <c r="O1490" s="34"/>
      <c r="P1490" s="34"/>
      <c r="Q1490" s="34"/>
      <c r="R1490" s="34"/>
      <c r="S1490" s="34"/>
      <c r="T1490" s="34"/>
      <c r="U1490" s="34"/>
      <c r="V1490" s="34"/>
      <c r="W1490" s="34"/>
      <c r="X1490" s="34"/>
      <c r="Y1490" s="170"/>
    </row>
    <row r="1491" spans="1:25" x14ac:dyDescent="0.25">
      <c r="A1491" s="73" t="s">
        <v>1112</v>
      </c>
      <c r="B1491" s="73"/>
      <c r="C1491" s="73"/>
      <c r="D1491" s="169"/>
      <c r="E1491" s="34"/>
      <c r="F1491" s="34"/>
      <c r="G1491" s="34"/>
      <c r="N1491" s="34"/>
      <c r="O1491" s="34"/>
      <c r="P1491" s="34"/>
      <c r="Q1491" s="34"/>
      <c r="R1491" s="34"/>
      <c r="S1491" s="34"/>
      <c r="T1491" s="34"/>
      <c r="U1491" s="34"/>
      <c r="V1491" s="34"/>
      <c r="W1491" s="34"/>
      <c r="X1491" s="34"/>
      <c r="Y1491" s="170"/>
    </row>
    <row r="1492" spans="1:25" x14ac:dyDescent="0.25">
      <c r="A1492" s="86" t="s">
        <v>1107</v>
      </c>
      <c r="B1492" s="86"/>
      <c r="C1492" s="86"/>
      <c r="D1492" s="169"/>
      <c r="E1492" s="34"/>
      <c r="F1492" s="34"/>
      <c r="G1492" s="34"/>
      <c r="N1492" s="34"/>
      <c r="O1492" s="34"/>
      <c r="P1492" s="34"/>
      <c r="Q1492" s="34"/>
      <c r="R1492" s="34"/>
      <c r="S1492" s="34"/>
      <c r="T1492" s="34"/>
      <c r="U1492" s="34"/>
      <c r="V1492" s="34"/>
      <c r="W1492" s="34"/>
      <c r="X1492" s="34"/>
      <c r="Y1492" s="170"/>
    </row>
    <row r="1493" spans="1:25" x14ac:dyDescent="0.25">
      <c r="A1493" s="73" t="s">
        <v>1113</v>
      </c>
      <c r="B1493" s="73"/>
      <c r="C1493" s="73"/>
      <c r="D1493" s="169"/>
      <c r="E1493" s="34"/>
      <c r="F1493" s="34"/>
      <c r="G1493" s="34"/>
      <c r="N1493" s="34"/>
      <c r="O1493" s="34"/>
      <c r="P1493" s="34"/>
      <c r="Q1493" s="34"/>
      <c r="R1493" s="34"/>
      <c r="S1493" s="34"/>
      <c r="T1493" s="34"/>
      <c r="U1493" s="34"/>
      <c r="V1493" s="34"/>
      <c r="W1493" s="34"/>
      <c r="X1493" s="34"/>
      <c r="Y1493" s="170"/>
    </row>
    <row r="1494" spans="1:25" x14ac:dyDescent="0.25">
      <c r="A1494" s="73" t="s">
        <v>1109</v>
      </c>
      <c r="B1494" s="73"/>
      <c r="C1494" s="73"/>
      <c r="D1494" s="169"/>
      <c r="E1494" s="34"/>
      <c r="F1494" s="34"/>
      <c r="G1494" s="34"/>
      <c r="N1494" s="34"/>
      <c r="O1494" s="34"/>
      <c r="P1494" s="34"/>
      <c r="Q1494" s="34"/>
      <c r="R1494" s="34"/>
      <c r="S1494" s="34"/>
      <c r="T1494" s="34"/>
      <c r="U1494" s="34"/>
      <c r="V1494" s="34"/>
      <c r="W1494" s="34"/>
      <c r="X1494" s="34"/>
      <c r="Y1494" s="170"/>
    </row>
    <row r="1495" spans="1:25" x14ac:dyDescent="0.25">
      <c r="A1495" s="73" t="s">
        <v>1114</v>
      </c>
      <c r="B1495" s="73"/>
      <c r="C1495" s="73"/>
      <c r="D1495" s="169"/>
      <c r="E1495" s="34"/>
      <c r="F1495" s="34"/>
      <c r="G1495" s="34"/>
      <c r="N1495" s="34"/>
      <c r="O1495" s="34"/>
      <c r="P1495" s="34"/>
      <c r="Q1495" s="34"/>
      <c r="R1495" s="34"/>
      <c r="S1495" s="34"/>
      <c r="T1495" s="34"/>
      <c r="U1495" s="34"/>
      <c r="V1495" s="34"/>
      <c r="W1495" s="34"/>
      <c r="X1495" s="34"/>
      <c r="Y1495" s="170"/>
    </row>
    <row r="1496" spans="1:25" x14ac:dyDescent="0.25">
      <c r="A1496" s="73" t="s">
        <v>1115</v>
      </c>
      <c r="B1496" s="73"/>
      <c r="C1496" s="73"/>
      <c r="D1496" s="169"/>
      <c r="E1496" s="34"/>
      <c r="F1496" s="34"/>
      <c r="G1496" s="34"/>
      <c r="N1496" s="34"/>
      <c r="O1496" s="34"/>
      <c r="P1496" s="34"/>
      <c r="Q1496" s="34"/>
      <c r="R1496" s="34"/>
      <c r="S1496" s="34"/>
      <c r="T1496" s="34"/>
      <c r="U1496" s="34"/>
      <c r="V1496" s="34"/>
      <c r="W1496" s="34"/>
      <c r="X1496" s="34"/>
      <c r="Y1496" s="170"/>
    </row>
    <row r="1497" spans="1:25" x14ac:dyDescent="0.25">
      <c r="A1497" s="168"/>
      <c r="B1497" s="168"/>
      <c r="C1497" s="168"/>
      <c r="D1497" s="169"/>
      <c r="E1497" s="34"/>
      <c r="F1497" s="34"/>
      <c r="G1497" s="34"/>
      <c r="N1497" s="34"/>
      <c r="O1497" s="34"/>
      <c r="P1497" s="34"/>
      <c r="Q1497" s="34"/>
      <c r="R1497" s="34"/>
      <c r="S1497" s="34"/>
      <c r="T1497" s="34"/>
      <c r="U1497" s="34"/>
      <c r="V1497" s="34"/>
      <c r="W1497" s="34"/>
      <c r="X1497" s="34"/>
      <c r="Y1497" s="170"/>
    </row>
    <row r="1498" spans="1:25" x14ac:dyDescent="0.25">
      <c r="A1498" s="73" t="s">
        <v>1116</v>
      </c>
      <c r="B1498" s="73"/>
      <c r="C1498" s="73"/>
      <c r="D1498" s="169"/>
      <c r="E1498" s="34"/>
      <c r="F1498" s="34"/>
      <c r="G1498" s="34"/>
      <c r="N1498" s="34"/>
      <c r="O1498" s="34"/>
      <c r="P1498" s="34"/>
      <c r="Q1498" s="34"/>
      <c r="R1498" s="34"/>
      <c r="S1498" s="34"/>
      <c r="T1498" s="34"/>
      <c r="U1498" s="34"/>
      <c r="V1498" s="34"/>
      <c r="W1498" s="34"/>
      <c r="X1498" s="34"/>
      <c r="Y1498" s="170"/>
    </row>
    <row r="1499" spans="1:25" x14ac:dyDescent="0.25">
      <c r="A1499" s="73" t="s">
        <v>1117</v>
      </c>
      <c r="B1499" s="73"/>
      <c r="C1499" s="73"/>
      <c r="D1499" s="169"/>
      <c r="E1499" s="34"/>
      <c r="F1499" s="34"/>
      <c r="G1499" s="34"/>
      <c r="N1499" s="34"/>
      <c r="O1499" s="34"/>
      <c r="P1499" s="34"/>
      <c r="Q1499" s="34"/>
      <c r="R1499" s="34"/>
      <c r="S1499" s="34"/>
      <c r="T1499" s="34"/>
      <c r="U1499" s="34"/>
      <c r="V1499" s="34"/>
      <c r="W1499" s="34"/>
      <c r="X1499" s="34"/>
      <c r="Y1499" s="170"/>
    </row>
    <row r="1500" spans="1:25" x14ac:dyDescent="0.25">
      <c r="A1500" s="73" t="s">
        <v>1118</v>
      </c>
      <c r="B1500" s="73"/>
      <c r="C1500" s="73"/>
      <c r="D1500" s="169"/>
      <c r="E1500" s="34"/>
      <c r="F1500" s="34"/>
      <c r="G1500" s="34"/>
      <c r="N1500" s="34"/>
      <c r="O1500" s="34"/>
      <c r="P1500" s="34"/>
      <c r="Q1500" s="34"/>
      <c r="R1500" s="34"/>
      <c r="S1500" s="34"/>
      <c r="T1500" s="34"/>
      <c r="U1500" s="34"/>
      <c r="V1500" s="34"/>
      <c r="W1500" s="34"/>
      <c r="X1500" s="34"/>
      <c r="Y1500" s="170"/>
    </row>
    <row r="1501" spans="1:25" x14ac:dyDescent="0.25">
      <c r="A1501" s="73" t="s">
        <v>1119</v>
      </c>
      <c r="B1501" s="73"/>
      <c r="C1501" s="73"/>
      <c r="D1501" s="169"/>
      <c r="E1501" s="34"/>
      <c r="F1501" s="34"/>
      <c r="G1501" s="34"/>
      <c r="N1501" s="34"/>
      <c r="O1501" s="34"/>
      <c r="P1501" s="34"/>
      <c r="Q1501" s="34"/>
      <c r="R1501" s="34"/>
      <c r="S1501" s="34"/>
      <c r="T1501" s="34"/>
      <c r="U1501" s="34"/>
      <c r="V1501" s="34"/>
      <c r="W1501" s="34"/>
      <c r="X1501" s="34"/>
      <c r="Y1501" s="170"/>
    </row>
    <row r="1502" spans="1:25" x14ac:dyDescent="0.25">
      <c r="A1502" s="73"/>
      <c r="B1502" s="73"/>
      <c r="C1502" s="73"/>
      <c r="D1502" s="169"/>
      <c r="E1502" s="34"/>
      <c r="F1502" s="34"/>
      <c r="G1502" s="34"/>
      <c r="N1502" s="34"/>
      <c r="O1502" s="34"/>
      <c r="P1502" s="34"/>
      <c r="Q1502" s="34"/>
      <c r="R1502" s="34"/>
      <c r="S1502" s="34"/>
      <c r="T1502" s="34"/>
      <c r="U1502" s="34"/>
      <c r="V1502" s="34"/>
      <c r="W1502" s="34"/>
      <c r="X1502" s="34"/>
      <c r="Y1502" s="170"/>
    </row>
    <row r="1503" spans="1:25" x14ac:dyDescent="0.25">
      <c r="A1503" s="73" t="s">
        <v>1120</v>
      </c>
      <c r="B1503" s="73"/>
      <c r="C1503" s="73"/>
      <c r="D1503" s="169"/>
      <c r="E1503" s="34"/>
      <c r="F1503" s="34"/>
      <c r="G1503" s="34"/>
      <c r="N1503" s="34"/>
      <c r="O1503" s="34"/>
      <c r="P1503" s="34"/>
      <c r="Q1503" s="34"/>
      <c r="R1503" s="34"/>
      <c r="S1503" s="34"/>
      <c r="T1503" s="34"/>
      <c r="U1503" s="34"/>
      <c r="V1503" s="34"/>
      <c r="W1503" s="34"/>
      <c r="X1503" s="34"/>
      <c r="Y1503" s="170"/>
    </row>
    <row r="1504" spans="1:25" x14ac:dyDescent="0.25">
      <c r="A1504" s="73" t="s">
        <v>1121</v>
      </c>
      <c r="B1504" s="73"/>
      <c r="C1504" s="73"/>
      <c r="D1504" s="169"/>
      <c r="E1504" s="34"/>
      <c r="F1504" s="34"/>
      <c r="G1504" s="34"/>
      <c r="N1504" s="34"/>
      <c r="O1504" s="34"/>
      <c r="P1504" s="34"/>
      <c r="Q1504" s="34"/>
      <c r="R1504" s="34"/>
      <c r="S1504" s="34"/>
      <c r="T1504" s="34"/>
      <c r="U1504" s="34"/>
      <c r="V1504" s="34"/>
      <c r="W1504" s="34"/>
      <c r="X1504" s="34"/>
      <c r="Y1504" s="170"/>
    </row>
    <row r="1505" spans="1:25" x14ac:dyDescent="0.25">
      <c r="A1505" s="73" t="s">
        <v>1043</v>
      </c>
      <c r="B1505" s="73"/>
      <c r="C1505" s="73"/>
      <c r="D1505" s="169"/>
      <c r="E1505" s="34"/>
      <c r="F1505" s="34"/>
      <c r="G1505" s="34"/>
      <c r="N1505" s="34"/>
      <c r="O1505" s="34"/>
      <c r="P1505" s="34"/>
      <c r="Q1505" s="34"/>
      <c r="R1505" s="34"/>
      <c r="S1505" s="34"/>
      <c r="T1505" s="34"/>
      <c r="U1505" s="34"/>
      <c r="V1505" s="34"/>
      <c r="W1505" s="34"/>
      <c r="X1505" s="34"/>
      <c r="Y1505" s="170"/>
    </row>
    <row r="1506" spans="1:25" x14ac:dyDescent="0.25">
      <c r="A1506" s="73" t="s">
        <v>1122</v>
      </c>
      <c r="B1506" s="73"/>
      <c r="C1506" s="73"/>
      <c r="D1506" s="169"/>
      <c r="E1506" s="34"/>
      <c r="F1506" s="34"/>
      <c r="G1506" s="34"/>
      <c r="N1506" s="34"/>
      <c r="O1506" s="34"/>
      <c r="P1506" s="34"/>
      <c r="Q1506" s="34"/>
      <c r="R1506" s="34"/>
      <c r="S1506" s="34"/>
      <c r="T1506" s="34"/>
      <c r="U1506" s="34"/>
      <c r="V1506" s="34"/>
      <c r="W1506" s="34"/>
      <c r="X1506" s="34"/>
      <c r="Y1506" s="170"/>
    </row>
    <row r="1507" spans="1:25" x14ac:dyDescent="0.25">
      <c r="A1507" s="73"/>
      <c r="B1507" s="73"/>
      <c r="C1507" s="73"/>
      <c r="D1507" s="169"/>
      <c r="E1507" s="34"/>
      <c r="F1507" s="34"/>
      <c r="G1507" s="34"/>
      <c r="N1507" s="34"/>
      <c r="O1507" s="34"/>
      <c r="P1507" s="34"/>
      <c r="Q1507" s="34"/>
      <c r="R1507" s="34"/>
      <c r="S1507" s="34"/>
      <c r="T1507" s="34"/>
      <c r="U1507" s="34"/>
      <c r="V1507" s="34"/>
      <c r="W1507" s="34"/>
      <c r="X1507" s="34"/>
      <c r="Y1507" s="170"/>
    </row>
    <row r="1508" spans="1:25" ht="15.6" x14ac:dyDescent="0.3">
      <c r="A1508" s="75" t="s">
        <v>1123</v>
      </c>
      <c r="B1508" s="75"/>
      <c r="C1508" s="75"/>
      <c r="D1508" s="169"/>
      <c r="E1508" s="34"/>
      <c r="F1508" s="34"/>
      <c r="G1508" s="34"/>
      <c r="N1508" s="34"/>
      <c r="O1508" s="34"/>
      <c r="P1508" s="34"/>
      <c r="Q1508" s="34"/>
      <c r="R1508" s="34"/>
      <c r="S1508" s="34"/>
      <c r="T1508" s="34"/>
      <c r="U1508" s="34"/>
      <c r="V1508" s="34"/>
      <c r="W1508" s="34"/>
      <c r="X1508" s="34"/>
      <c r="Y1508" s="170"/>
    </row>
    <row r="1510" spans="1:25" ht="15.6" x14ac:dyDescent="0.3">
      <c r="A1510" s="75" t="s">
        <v>1124</v>
      </c>
      <c r="B1510" s="75"/>
      <c r="C1510" s="75"/>
      <c r="D1510" s="169"/>
      <c r="E1510" s="34"/>
      <c r="F1510" s="34"/>
      <c r="G1510" s="34"/>
      <c r="N1510" s="34"/>
      <c r="O1510" s="34"/>
      <c r="P1510" s="34"/>
      <c r="Q1510" s="34"/>
      <c r="R1510" s="34"/>
      <c r="S1510" s="34"/>
      <c r="T1510" s="34"/>
      <c r="U1510" s="34"/>
      <c r="V1510" s="34"/>
      <c r="W1510" s="34"/>
      <c r="X1510" s="34"/>
      <c r="Y1510" s="170"/>
    </row>
    <row r="1511" spans="1:25" x14ac:dyDescent="0.25">
      <c r="A1511" s="73" t="s">
        <v>1125</v>
      </c>
      <c r="B1511" s="73"/>
      <c r="C1511" s="73"/>
      <c r="D1511" s="169"/>
      <c r="E1511" s="34"/>
      <c r="F1511" s="34"/>
      <c r="G1511" s="34"/>
      <c r="N1511" s="34"/>
      <c r="O1511" s="34"/>
      <c r="P1511" s="34"/>
      <c r="Q1511" s="34"/>
      <c r="R1511" s="34"/>
      <c r="S1511" s="34"/>
      <c r="T1511" s="34"/>
      <c r="U1511" s="34"/>
      <c r="V1511" s="34"/>
      <c r="W1511" s="34"/>
      <c r="X1511" s="34"/>
      <c r="Y1511" s="170"/>
    </row>
    <row r="1512" spans="1:25" x14ac:dyDescent="0.25">
      <c r="A1512" s="73" t="s">
        <v>1126</v>
      </c>
      <c r="B1512" s="73"/>
      <c r="C1512" s="73"/>
      <c r="D1512" s="169"/>
      <c r="E1512" s="34"/>
      <c r="F1512" s="34"/>
      <c r="G1512" s="34"/>
      <c r="N1512" s="34"/>
      <c r="O1512" s="34"/>
      <c r="P1512" s="34"/>
      <c r="Q1512" s="34"/>
      <c r="R1512" s="34"/>
      <c r="S1512" s="34"/>
      <c r="T1512" s="34"/>
      <c r="U1512" s="34"/>
      <c r="V1512" s="34"/>
      <c r="W1512" s="34"/>
      <c r="X1512" s="34"/>
      <c r="Y1512" s="170"/>
    </row>
    <row r="1513" spans="1:25" x14ac:dyDescent="0.25">
      <c r="A1513" s="168" t="s">
        <v>1127</v>
      </c>
      <c r="B1513" s="168"/>
      <c r="C1513" s="168"/>
      <c r="D1513" s="169"/>
      <c r="E1513" s="34"/>
      <c r="F1513" s="34"/>
      <c r="G1513" s="34"/>
      <c r="N1513" s="34"/>
      <c r="O1513" s="34"/>
      <c r="P1513" s="34"/>
      <c r="Q1513" s="34"/>
      <c r="R1513" s="34"/>
      <c r="S1513" s="34"/>
      <c r="T1513" s="34"/>
      <c r="U1513" s="34"/>
      <c r="V1513" s="34"/>
      <c r="W1513" s="34"/>
      <c r="X1513" s="34"/>
      <c r="Y1513" s="170"/>
    </row>
    <row r="1514" spans="1:25" x14ac:dyDescent="0.25">
      <c r="A1514" s="168" t="s">
        <v>1128</v>
      </c>
      <c r="B1514" s="168"/>
      <c r="C1514" s="168"/>
      <c r="D1514" s="169"/>
      <c r="E1514" s="34"/>
      <c r="F1514" s="34"/>
      <c r="G1514" s="34"/>
      <c r="N1514" s="34"/>
      <c r="O1514" s="34"/>
      <c r="P1514" s="34"/>
      <c r="Q1514" s="34"/>
      <c r="R1514" s="34"/>
      <c r="S1514" s="34"/>
      <c r="T1514" s="34"/>
      <c r="U1514" s="34"/>
      <c r="V1514" s="34"/>
      <c r="W1514" s="34"/>
      <c r="X1514" s="34"/>
      <c r="Y1514" s="170"/>
    </row>
    <row r="1515" spans="1:25" x14ac:dyDescent="0.25">
      <c r="D1515" s="169"/>
      <c r="E1515" s="34"/>
      <c r="F1515" s="34"/>
      <c r="G1515" s="34"/>
      <c r="N1515" s="34"/>
      <c r="O1515" s="34"/>
      <c r="P1515" s="34"/>
      <c r="Q1515" s="34"/>
      <c r="R1515" s="34"/>
      <c r="S1515" s="34"/>
      <c r="T1515" s="34"/>
      <c r="U1515" s="34"/>
      <c r="V1515" s="34"/>
      <c r="W1515" s="34"/>
      <c r="X1515" s="34"/>
      <c r="Y1515" s="170"/>
    </row>
    <row r="1516" spans="1:25" x14ac:dyDescent="0.25">
      <c r="A1516" s="73" t="s">
        <v>1129</v>
      </c>
      <c r="B1516" s="73"/>
      <c r="C1516" s="73"/>
      <c r="D1516" s="169"/>
      <c r="E1516" s="34"/>
      <c r="F1516" s="34"/>
      <c r="G1516" s="34"/>
      <c r="N1516" s="34"/>
      <c r="O1516" s="34"/>
      <c r="P1516" s="34"/>
      <c r="Q1516" s="34"/>
      <c r="R1516" s="34"/>
      <c r="S1516" s="34"/>
      <c r="T1516" s="34"/>
      <c r="U1516" s="34"/>
      <c r="V1516" s="34"/>
      <c r="W1516" s="34"/>
      <c r="X1516" s="34"/>
      <c r="Y1516" s="170"/>
    </row>
    <row r="1517" spans="1:25" x14ac:dyDescent="0.25">
      <c r="A1517" s="73"/>
      <c r="B1517" s="73"/>
      <c r="C1517" s="73"/>
      <c r="D1517" s="169"/>
      <c r="E1517" s="34"/>
      <c r="F1517" s="34"/>
      <c r="G1517" s="34"/>
      <c r="N1517" s="34"/>
      <c r="O1517" s="34"/>
      <c r="P1517" s="34"/>
      <c r="Q1517" s="34"/>
      <c r="R1517" s="34"/>
      <c r="S1517" s="34"/>
      <c r="T1517" s="34"/>
      <c r="U1517" s="34"/>
      <c r="V1517" s="34"/>
      <c r="W1517" s="34"/>
      <c r="X1517" s="34"/>
      <c r="Y1517" s="170"/>
    </row>
    <row r="1518" spans="1:25" x14ac:dyDescent="0.25">
      <c r="A1518" s="73" t="s">
        <v>1130</v>
      </c>
      <c r="B1518" s="73"/>
      <c r="C1518" s="73"/>
      <c r="D1518" s="169"/>
      <c r="E1518" s="34"/>
      <c r="F1518" s="34"/>
      <c r="G1518" s="34"/>
      <c r="N1518" s="34"/>
      <c r="O1518" s="34"/>
      <c r="P1518" s="34"/>
      <c r="Q1518" s="34"/>
      <c r="R1518" s="34"/>
      <c r="S1518" s="34"/>
      <c r="T1518" s="34"/>
      <c r="U1518" s="34"/>
      <c r="V1518" s="34"/>
      <c r="W1518" s="34"/>
      <c r="X1518" s="34"/>
      <c r="Y1518" s="170"/>
    </row>
    <row r="1519" spans="1:25" x14ac:dyDescent="0.25">
      <c r="A1519" s="73"/>
      <c r="B1519" s="73"/>
      <c r="C1519" s="73"/>
      <c r="D1519" s="169"/>
      <c r="E1519" s="34"/>
      <c r="F1519" s="34"/>
      <c r="G1519" s="34"/>
      <c r="N1519" s="34"/>
      <c r="O1519" s="34"/>
      <c r="P1519" s="34"/>
      <c r="Q1519" s="34"/>
      <c r="R1519" s="34"/>
      <c r="S1519" s="34"/>
      <c r="T1519" s="34"/>
      <c r="U1519" s="34"/>
      <c r="V1519" s="34"/>
      <c r="W1519" s="34"/>
      <c r="X1519" s="34"/>
      <c r="Y1519" s="170"/>
    </row>
    <row r="1520" spans="1:25" ht="15.6" x14ac:dyDescent="0.3">
      <c r="A1520" s="75" t="s">
        <v>1131</v>
      </c>
      <c r="B1520" s="75"/>
      <c r="C1520" s="75"/>
      <c r="D1520" s="169"/>
      <c r="E1520" s="34"/>
      <c r="F1520" s="34"/>
      <c r="G1520" s="34"/>
      <c r="N1520" s="34"/>
      <c r="O1520" s="34"/>
      <c r="P1520" s="34"/>
      <c r="Q1520" s="34"/>
      <c r="R1520" s="34"/>
      <c r="S1520" s="34"/>
      <c r="T1520" s="34"/>
      <c r="U1520" s="34"/>
      <c r="V1520" s="34"/>
      <c r="W1520" s="34"/>
      <c r="X1520" s="34"/>
      <c r="Y1520" s="170"/>
    </row>
    <row r="1521" spans="1:3" x14ac:dyDescent="0.25">
      <c r="A1521" s="164"/>
      <c r="B1521" s="164"/>
      <c r="C1521" s="164"/>
    </row>
    <row r="1522" spans="1:3" ht="15.6" x14ac:dyDescent="0.3">
      <c r="A1522" s="75" t="s">
        <v>1132</v>
      </c>
      <c r="B1522" s="75"/>
      <c r="C1522" s="75"/>
    </row>
    <row r="1523" spans="1:3" x14ac:dyDescent="0.25">
      <c r="A1523" s="73" t="s">
        <v>1133</v>
      </c>
      <c r="B1523" s="73"/>
      <c r="C1523" s="73"/>
    </row>
    <row r="1524" spans="1:3" x14ac:dyDescent="0.25">
      <c r="A1524" s="73" t="s">
        <v>1134</v>
      </c>
      <c r="B1524" s="73"/>
      <c r="C1524" s="73"/>
    </row>
    <row r="1525" spans="1:3" x14ac:dyDescent="0.25">
      <c r="A1525" s="73" t="s">
        <v>1135</v>
      </c>
      <c r="B1525" s="73"/>
      <c r="C1525" s="73"/>
    </row>
    <row r="1526" spans="1:3" x14ac:dyDescent="0.25">
      <c r="A1526" s="73" t="s">
        <v>1136</v>
      </c>
      <c r="B1526" s="73"/>
      <c r="C1526" s="73"/>
    </row>
    <row r="1527" spans="1:3" x14ac:dyDescent="0.25">
      <c r="A1527" s="73"/>
      <c r="B1527" s="73"/>
      <c r="C1527" s="73"/>
    </row>
    <row r="1528" spans="1:3" x14ac:dyDescent="0.25">
      <c r="A1528" s="73" t="s">
        <v>1137</v>
      </c>
      <c r="B1528" s="73"/>
      <c r="C1528" s="73"/>
    </row>
    <row r="1529" spans="1:3" x14ac:dyDescent="0.25">
      <c r="A1529" s="73" t="s">
        <v>1138</v>
      </c>
      <c r="B1529" s="73"/>
      <c r="C1529" s="73"/>
    </row>
    <row r="1530" spans="1:3" x14ac:dyDescent="0.25">
      <c r="A1530" s="73" t="s">
        <v>1139</v>
      </c>
      <c r="B1530" s="73"/>
      <c r="C1530" s="73"/>
    </row>
    <row r="1531" spans="1:3" x14ac:dyDescent="0.25">
      <c r="A1531" s="73" t="s">
        <v>1136</v>
      </c>
      <c r="B1531" s="73"/>
      <c r="C1531" s="73"/>
    </row>
    <row r="1532" spans="1:3" x14ac:dyDescent="0.25">
      <c r="A1532" s="73"/>
      <c r="B1532" s="73"/>
      <c r="C1532" s="73"/>
    </row>
    <row r="1533" spans="1:3" x14ac:dyDescent="0.25">
      <c r="A1533" s="73" t="s">
        <v>1140</v>
      </c>
      <c r="B1533" s="73"/>
      <c r="C1533" s="73"/>
    </row>
    <row r="1534" spans="1:3" x14ac:dyDescent="0.25">
      <c r="A1534" s="73"/>
      <c r="B1534" s="73"/>
      <c r="C1534" s="73"/>
    </row>
    <row r="1535" spans="1:3" x14ac:dyDescent="0.25">
      <c r="A1535" s="73" t="s">
        <v>1141</v>
      </c>
      <c r="B1535" s="73"/>
      <c r="C1535" s="73"/>
    </row>
    <row r="1536" spans="1:3" x14ac:dyDescent="0.25">
      <c r="A1536" s="168" t="s">
        <v>1142</v>
      </c>
      <c r="B1536" s="168"/>
      <c r="C1536" s="168"/>
    </row>
    <row r="1537" spans="1:3" x14ac:dyDescent="0.25">
      <c r="A1537" s="73"/>
      <c r="B1537" s="73"/>
      <c r="C1537" s="73"/>
    </row>
    <row r="1538" spans="1:3" x14ac:dyDescent="0.25">
      <c r="A1538" s="73" t="s">
        <v>1143</v>
      </c>
      <c r="B1538" s="73"/>
      <c r="C1538" s="73"/>
    </row>
    <row r="1539" spans="1:3" x14ac:dyDescent="0.25">
      <c r="A1539" s="168" t="s">
        <v>1144</v>
      </c>
      <c r="B1539" s="168"/>
      <c r="C1539" s="168"/>
    </row>
    <row r="1540" spans="1:3" x14ac:dyDescent="0.25">
      <c r="A1540" s="164"/>
      <c r="B1540" s="164"/>
      <c r="C1540" s="164"/>
    </row>
    <row r="1541" spans="1:3" ht="15.6" x14ac:dyDescent="0.3">
      <c r="A1541" s="75" t="s">
        <v>1145</v>
      </c>
      <c r="B1541" s="75"/>
      <c r="C1541" s="75"/>
    </row>
    <row r="1542" spans="1:3" x14ac:dyDescent="0.25">
      <c r="A1542" s="168" t="s">
        <v>1146</v>
      </c>
      <c r="B1542" s="168"/>
      <c r="C1542" s="168"/>
    </row>
    <row r="1543" spans="1:3" x14ac:dyDescent="0.25">
      <c r="A1543" s="73" t="s">
        <v>1031</v>
      </c>
      <c r="B1543" s="73"/>
      <c r="C1543" s="73"/>
    </row>
    <row r="1544" spans="1:3" x14ac:dyDescent="0.25">
      <c r="A1544" s="73" t="s">
        <v>1147</v>
      </c>
      <c r="B1544" s="73"/>
      <c r="C1544" s="73"/>
    </row>
    <row r="1545" spans="1:3" x14ac:dyDescent="0.25">
      <c r="A1545" s="164"/>
      <c r="B1545" s="164"/>
      <c r="C1545" s="164"/>
    </row>
    <row r="1546" spans="1:3" ht="15.6" x14ac:dyDescent="0.3">
      <c r="A1546" s="75" t="s">
        <v>1148</v>
      </c>
      <c r="B1546" s="75"/>
      <c r="C1546" s="75"/>
    </row>
    <row r="1547" spans="1:3" x14ac:dyDescent="0.25">
      <c r="A1547" s="73" t="s">
        <v>1058</v>
      </c>
      <c r="B1547" s="73"/>
      <c r="C1547" s="73"/>
    </row>
    <row r="1548" spans="1:3" x14ac:dyDescent="0.25">
      <c r="A1548" s="171"/>
      <c r="B1548" s="171"/>
      <c r="C1548" s="171"/>
    </row>
    <row r="1549" spans="1:3" ht="15.6" x14ac:dyDescent="0.3">
      <c r="A1549" s="75" t="s">
        <v>1149</v>
      </c>
      <c r="B1549" s="75"/>
      <c r="C1549" s="75"/>
    </row>
    <row r="1550" spans="1:3" x14ac:dyDescent="0.25">
      <c r="A1550" s="73" t="s">
        <v>1150</v>
      </c>
      <c r="B1550" s="73"/>
      <c r="C1550" s="73"/>
    </row>
    <row r="1551" spans="1:3" x14ac:dyDescent="0.25">
      <c r="A1551" s="73" t="s">
        <v>1151</v>
      </c>
      <c r="B1551" s="73"/>
      <c r="C1551" s="73"/>
    </row>
    <row r="1552" spans="1:3" x14ac:dyDescent="0.25">
      <c r="A1552" s="73" t="s">
        <v>1152</v>
      </c>
      <c r="B1552" s="73"/>
      <c r="C1552" s="73"/>
    </row>
    <row r="1553" spans="1:13" x14ac:dyDescent="0.25">
      <c r="A1553" s="73" t="s">
        <v>1153</v>
      </c>
      <c r="B1553" s="73"/>
      <c r="C1553" s="73"/>
    </row>
    <row r="1554" spans="1:13" x14ac:dyDescent="0.25">
      <c r="A1554" s="73"/>
      <c r="B1554" s="73"/>
      <c r="C1554" s="73"/>
    </row>
    <row r="1555" spans="1:13" x14ac:dyDescent="0.25">
      <c r="A1555" s="168" t="s">
        <v>1154</v>
      </c>
      <c r="B1555" s="168"/>
      <c r="C1555" s="168"/>
    </row>
    <row r="1556" spans="1:13" x14ac:dyDescent="0.25">
      <c r="A1556" s="73" t="s">
        <v>1155</v>
      </c>
      <c r="B1556" s="73"/>
      <c r="C1556" s="73"/>
    </row>
    <row r="1557" spans="1:13" x14ac:dyDescent="0.25">
      <c r="A1557" s="73" t="s">
        <v>1156</v>
      </c>
      <c r="B1557" s="73"/>
      <c r="C1557" s="73"/>
    </row>
    <row r="1558" spans="1:13" x14ac:dyDescent="0.25">
      <c r="A1558" s="73" t="s">
        <v>1157</v>
      </c>
      <c r="B1558" s="73"/>
      <c r="C1558" s="73"/>
    </row>
    <row r="1559" spans="1:13" x14ac:dyDescent="0.25">
      <c r="A1559" s="164"/>
      <c r="B1559" s="164"/>
      <c r="C1559" s="164"/>
    </row>
    <row r="1560" spans="1:13" ht="15.6" x14ac:dyDescent="0.3">
      <c r="A1560" s="75" t="s">
        <v>1158</v>
      </c>
      <c r="B1560" s="75"/>
      <c r="C1560" s="75"/>
    </row>
    <row r="1561" spans="1:13" x14ac:dyDescent="0.25">
      <c r="A1561" s="86" t="s">
        <v>1159</v>
      </c>
      <c r="B1561" s="86"/>
      <c r="C1561" s="86"/>
      <c r="H1561" s="20"/>
      <c r="I1561" s="20"/>
      <c r="J1561" s="20"/>
      <c r="K1561" s="20"/>
      <c r="L1561" s="20"/>
      <c r="M1561" s="20"/>
    </row>
    <row r="1562" spans="1:13" x14ac:dyDescent="0.25">
      <c r="A1562" s="86" t="s">
        <v>1160</v>
      </c>
      <c r="B1562" s="86"/>
      <c r="C1562" s="86"/>
      <c r="H1562" s="20"/>
      <c r="I1562" s="20"/>
      <c r="J1562" s="20"/>
      <c r="K1562" s="20"/>
      <c r="L1562" s="20"/>
      <c r="M1562" s="20"/>
    </row>
    <row r="1563" spans="1:13" x14ac:dyDescent="0.25">
      <c r="A1563" s="86" t="s">
        <v>1161</v>
      </c>
      <c r="B1563" s="86"/>
      <c r="C1563" s="86"/>
      <c r="H1563" s="20"/>
      <c r="I1563" s="20"/>
      <c r="J1563" s="20"/>
      <c r="K1563" s="20"/>
      <c r="L1563" s="20"/>
      <c r="M1563" s="20"/>
    </row>
    <row r="1564" spans="1:13" x14ac:dyDescent="0.25">
      <c r="A1564" s="86" t="s">
        <v>1162</v>
      </c>
      <c r="B1564" s="86"/>
      <c r="C1564" s="86"/>
      <c r="H1564" s="20"/>
      <c r="I1564" s="20"/>
      <c r="J1564" s="20"/>
      <c r="K1564" s="20"/>
      <c r="L1564" s="20"/>
      <c r="M1564" s="20"/>
    </row>
    <row r="1565" spans="1:13" x14ac:dyDescent="0.25">
      <c r="A1565" s="86" t="s">
        <v>1163</v>
      </c>
      <c r="B1565" s="86"/>
      <c r="C1565" s="86"/>
      <c r="H1565" s="20"/>
      <c r="I1565" s="20"/>
      <c r="J1565" s="20"/>
      <c r="K1565" s="20"/>
      <c r="L1565" s="20"/>
      <c r="M1565" s="20"/>
    </row>
    <row r="1566" spans="1:13" x14ac:dyDescent="0.25">
      <c r="A1566" s="86" t="s">
        <v>1164</v>
      </c>
      <c r="B1566" s="86"/>
      <c r="C1566" s="86"/>
      <c r="H1566" s="20"/>
      <c r="I1566" s="20"/>
      <c r="J1566" s="20"/>
      <c r="K1566" s="20"/>
      <c r="L1566" s="20"/>
      <c r="M1566" s="20"/>
    </row>
    <row r="1567" spans="1:13" x14ac:dyDescent="0.25">
      <c r="A1567" s="86" t="s">
        <v>1165</v>
      </c>
      <c r="B1567" s="86"/>
      <c r="C1567" s="86"/>
      <c r="H1567" s="20"/>
      <c r="I1567" s="20"/>
      <c r="J1567" s="20"/>
      <c r="K1567" s="20"/>
      <c r="L1567" s="20"/>
      <c r="M1567" s="20"/>
    </row>
    <row r="1568" spans="1:13" x14ac:dyDescent="0.25">
      <c r="H1568" s="20"/>
      <c r="I1568" s="20"/>
      <c r="J1568" s="20"/>
      <c r="K1568" s="20"/>
      <c r="L1568" s="20"/>
      <c r="M1568" s="20"/>
    </row>
    <row r="1569" spans="1:3" ht="15.6" x14ac:dyDescent="0.3">
      <c r="A1569" s="75" t="s">
        <v>1166</v>
      </c>
      <c r="B1569" s="75"/>
      <c r="C1569" s="75"/>
    </row>
    <row r="1570" spans="1:3" x14ac:dyDescent="0.25">
      <c r="A1570" s="73" t="s">
        <v>1167</v>
      </c>
      <c r="B1570" s="73"/>
      <c r="C1570" s="73"/>
    </row>
    <row r="1571" spans="1:3" x14ac:dyDescent="0.25">
      <c r="A1571" s="86" t="s">
        <v>1168</v>
      </c>
      <c r="B1571" s="86"/>
      <c r="C1571" s="86"/>
    </row>
    <row r="1572" spans="1:3" x14ac:dyDescent="0.25">
      <c r="A1572" s="73" t="s">
        <v>1169</v>
      </c>
      <c r="B1572" s="73"/>
      <c r="C1572" s="73"/>
    </row>
    <row r="1573" spans="1:3" x14ac:dyDescent="0.25">
      <c r="A1573" s="73" t="s">
        <v>1170</v>
      </c>
      <c r="B1573" s="73"/>
      <c r="C1573" s="73"/>
    </row>
    <row r="1574" spans="1:3" x14ac:dyDescent="0.25">
      <c r="A1574" s="73"/>
      <c r="B1574" s="73"/>
      <c r="C1574" s="73"/>
    </row>
    <row r="1575" spans="1:3" x14ac:dyDescent="0.25">
      <c r="A1575" s="73" t="s">
        <v>1171</v>
      </c>
      <c r="B1575" s="73"/>
      <c r="C1575" s="73"/>
    </row>
    <row r="1576" spans="1:3" x14ac:dyDescent="0.25">
      <c r="A1576" s="86"/>
      <c r="B1576" s="86"/>
      <c r="C1576" s="86"/>
    </row>
    <row r="1577" spans="1:3" x14ac:dyDescent="0.25">
      <c r="A1577" s="73" t="s">
        <v>1172</v>
      </c>
      <c r="B1577" s="73"/>
      <c r="C1577" s="73"/>
    </row>
    <row r="1578" spans="1:3" x14ac:dyDescent="0.25">
      <c r="A1578" s="73"/>
      <c r="B1578" s="73"/>
      <c r="C1578" s="73"/>
    </row>
    <row r="1579" spans="1:3" x14ac:dyDescent="0.25">
      <c r="A1579" s="73" t="s">
        <v>1173</v>
      </c>
      <c r="B1579" s="73"/>
      <c r="C1579" s="73"/>
    </row>
    <row r="1580" spans="1:3" x14ac:dyDescent="0.25">
      <c r="A1580" s="73" t="s">
        <v>1174</v>
      </c>
      <c r="B1580" s="73"/>
      <c r="C1580" s="73"/>
    </row>
    <row r="1581" spans="1:3" x14ac:dyDescent="0.25">
      <c r="A1581" s="73"/>
      <c r="B1581" s="73"/>
      <c r="C1581" s="73"/>
    </row>
    <row r="1582" spans="1:3" x14ac:dyDescent="0.25">
      <c r="A1582" s="73" t="s">
        <v>1175</v>
      </c>
      <c r="B1582" s="73"/>
      <c r="C1582" s="73"/>
    </row>
    <row r="1583" spans="1:3" x14ac:dyDescent="0.25">
      <c r="A1583" s="73" t="s">
        <v>1176</v>
      </c>
      <c r="B1583" s="73"/>
      <c r="C1583" s="73"/>
    </row>
    <row r="1584" spans="1:3" x14ac:dyDescent="0.25">
      <c r="A1584" s="73" t="s">
        <v>1177</v>
      </c>
      <c r="B1584" s="73"/>
      <c r="C1584" s="73"/>
    </row>
    <row r="1585" spans="1:3" x14ac:dyDescent="0.25">
      <c r="A1585" s="73" t="s">
        <v>1178</v>
      </c>
      <c r="B1585" s="73"/>
      <c r="C1585" s="73"/>
    </row>
    <row r="1586" spans="1:3" x14ac:dyDescent="0.25">
      <c r="A1586" s="73"/>
      <c r="B1586" s="73"/>
      <c r="C1586" s="73"/>
    </row>
    <row r="1587" spans="1:3" x14ac:dyDescent="0.25">
      <c r="A1587" s="73" t="s">
        <v>1179</v>
      </c>
      <c r="B1587" s="73"/>
      <c r="C1587" s="73"/>
    </row>
    <row r="1588" spans="1:3" x14ac:dyDescent="0.25">
      <c r="A1588" s="73" t="s">
        <v>1180</v>
      </c>
      <c r="B1588" s="73"/>
      <c r="C1588" s="73"/>
    </row>
    <row r="1589" spans="1:3" x14ac:dyDescent="0.25">
      <c r="A1589" s="73"/>
      <c r="B1589" s="73"/>
      <c r="C1589" s="73"/>
    </row>
    <row r="1590" spans="1:3" ht="15.6" x14ac:dyDescent="0.3">
      <c r="A1590" s="75" t="s">
        <v>1181</v>
      </c>
      <c r="B1590" s="75"/>
      <c r="C1590" s="75"/>
    </row>
    <row r="1591" spans="1:3" x14ac:dyDescent="0.25">
      <c r="A1591" s="73" t="s">
        <v>1182</v>
      </c>
      <c r="B1591" s="73"/>
      <c r="C1591" s="73"/>
    </row>
    <row r="1592" spans="1:3" x14ac:dyDescent="0.25">
      <c r="A1592" s="73" t="s">
        <v>1183</v>
      </c>
      <c r="B1592" s="73"/>
      <c r="C1592" s="73"/>
    </row>
    <row r="1593" spans="1:3" x14ac:dyDescent="0.25">
      <c r="A1593" s="73" t="s">
        <v>1184</v>
      </c>
      <c r="B1593" s="73"/>
      <c r="C1593" s="73"/>
    </row>
    <row r="1594" spans="1:3" x14ac:dyDescent="0.25">
      <c r="A1594" s="86" t="s">
        <v>1185</v>
      </c>
      <c r="B1594" s="86"/>
      <c r="C1594" s="86"/>
    </row>
  </sheetData>
  <sortState xmlns:xlrd2="http://schemas.microsoft.com/office/spreadsheetml/2017/richdata2" ref="A279:W289">
    <sortCondition ref="C279:C289"/>
  </sortState>
  <mergeCells count="78">
    <mergeCell ref="E8:N8"/>
    <mergeCell ref="A15:S15"/>
    <mergeCell ref="A13:Y13"/>
    <mergeCell ref="E10:H10"/>
    <mergeCell ref="I10:Q10"/>
    <mergeCell ref="T10:U10"/>
    <mergeCell ref="V10:X10"/>
    <mergeCell ref="A1162:Y1162"/>
    <mergeCell ref="A14:Y14"/>
    <mergeCell ref="A1163:Y1163"/>
    <mergeCell ref="A1164:Y1164"/>
    <mergeCell ref="A1167:Y1167"/>
    <mergeCell ref="A1157:Y1157"/>
    <mergeCell ref="A1158:Y1158"/>
    <mergeCell ref="A906:W906"/>
    <mergeCell ref="A872:Y872"/>
    <mergeCell ref="A924:Y924"/>
    <mergeCell ref="A936:Y936"/>
    <mergeCell ref="A735:Y735"/>
    <mergeCell ref="A1169:Y1169"/>
    <mergeCell ref="A1170:Y1170"/>
    <mergeCell ref="A1172:Y1172"/>
    <mergeCell ref="A1174:Y1174"/>
    <mergeCell ref="A1176:Y1176"/>
    <mergeCell ref="A1179:Y1179"/>
    <mergeCell ref="A1182:Y1182"/>
    <mergeCell ref="A1183:Y1183"/>
    <mergeCell ref="A1184:Y1184"/>
    <mergeCell ref="A1187:Y1187"/>
    <mergeCell ref="A1189:Y1189"/>
    <mergeCell ref="A1190:Y1190"/>
    <mergeCell ref="A1193:Y1193"/>
    <mergeCell ref="A1196:Y1196"/>
    <mergeCell ref="A1197:Y1197"/>
    <mergeCell ref="A1199:Y1199"/>
    <mergeCell ref="A1200:Y1200"/>
    <mergeCell ref="A1201:Y1201"/>
    <mergeCell ref="A1204:Y1204"/>
    <mergeCell ref="A1207:Y1207"/>
    <mergeCell ref="A1208:Y1208"/>
    <mergeCell ref="A1209:Y1209"/>
    <mergeCell ref="A1212:Y1212"/>
    <mergeCell ref="A1213:Y1213"/>
    <mergeCell ref="A1214:Y1214"/>
    <mergeCell ref="A1220:Y1220"/>
    <mergeCell ref="A1221:Y1221"/>
    <mergeCell ref="A1222:Y1222"/>
    <mergeCell ref="A1225:Y1225"/>
    <mergeCell ref="A1226:Y1226"/>
    <mergeCell ref="A1228:Y1228"/>
    <mergeCell ref="A1229:Y1229"/>
    <mergeCell ref="A1231:Y1231"/>
    <mergeCell ref="A1287:Y1287"/>
    <mergeCell ref="A1288:Y1288"/>
    <mergeCell ref="A1264:Y1264"/>
    <mergeCell ref="A1267:Y1267"/>
    <mergeCell ref="A1270:Y1270"/>
    <mergeCell ref="A1271:Y1271"/>
    <mergeCell ref="A1278:Y1278"/>
    <mergeCell ref="A1279:Y1279"/>
    <mergeCell ref="A1282:Y1282"/>
    <mergeCell ref="A1284:Y1284"/>
    <mergeCell ref="A1277:Y1277"/>
    <mergeCell ref="A1235:Y1235"/>
    <mergeCell ref="A1236:Y1236"/>
    <mergeCell ref="A1415:Y1415"/>
    <mergeCell ref="A1289:Y1289"/>
    <mergeCell ref="A1294:Y1294"/>
    <mergeCell ref="A1309:Y1309"/>
    <mergeCell ref="A1310:Y1310"/>
    <mergeCell ref="A1319:Y1319"/>
    <mergeCell ref="A1323:Y1323"/>
    <mergeCell ref="A1332:Y1332"/>
    <mergeCell ref="A1272:Y1272"/>
    <mergeCell ref="A1230:Y1230"/>
    <mergeCell ref="A1232:Y1232"/>
    <mergeCell ref="A1262:Y1262"/>
    <mergeCell ref="A1357:Y1357"/>
  </mergeCells>
  <phoneticPr fontId="3" type="noConversion"/>
  <printOptions horizontalCentered="1"/>
  <pageMargins left="0.5" right="0.5" top="0.5" bottom="0.7" header="0" footer="0.5"/>
  <pageSetup scale="70" fitToHeight="0" orientation="landscape" r:id="rId1"/>
  <headerFooter alignWithMargins="0">
    <oddFooter>&amp;L&amp;D&amp;CPage &amp;P of  &amp;N&amp;RPrepared by Distribution</oddFooter>
  </headerFooter>
  <rowBreaks count="2" manualBreakCount="2">
    <brk id="11" max="23" man="1"/>
    <brk id="1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6"/>
  <sheetViews>
    <sheetView zoomScaleNormal="100" workbookViewId="0">
      <pane xSplit="3" ySplit="11" topLeftCell="D12" activePane="bottomRight" state="frozen"/>
      <selection activeCell="E12" sqref="E12"/>
      <selection pane="topRight" activeCell="E12" sqref="E12"/>
      <selection pane="bottomLeft" activeCell="E12" sqref="E12"/>
      <selection pane="bottomRight"/>
    </sheetView>
  </sheetViews>
  <sheetFormatPr defaultColWidth="9.109375" defaultRowHeight="13.2" x14ac:dyDescent="0.25"/>
  <cols>
    <col min="1" max="1" width="28.6640625" style="20" customWidth="1"/>
    <col min="2" max="2" width="3.33203125" style="20" bestFit="1" customWidth="1"/>
    <col min="3" max="3" width="6.5546875" style="20" customWidth="1"/>
    <col min="4" max="7" width="7" style="20" customWidth="1"/>
    <col min="8" max="8" width="7.44140625" style="87" customWidth="1"/>
    <col min="9" max="9" width="9.33203125" style="128" bestFit="1" customWidth="1"/>
    <col min="10" max="11" width="7" style="20" customWidth="1"/>
    <col min="12" max="12" width="12.88671875" style="20" bestFit="1" customWidth="1"/>
    <col min="13" max="14" width="7" style="20" customWidth="1"/>
    <col min="15" max="17" width="7" style="84" customWidth="1"/>
    <col min="18" max="18" width="8.88671875" style="84" bestFit="1" customWidth="1"/>
    <col min="19" max="19" width="9.88671875" style="20" customWidth="1"/>
    <col min="20" max="20" width="8.6640625" style="20" customWidth="1"/>
    <col min="21" max="16384" width="9.109375" style="20"/>
  </cols>
  <sheetData>
    <row r="1" spans="1:23" ht="13.8" thickBot="1" x14ac:dyDescent="0.3">
      <c r="A1" s="17" t="s">
        <v>693</v>
      </c>
      <c r="B1" s="17"/>
      <c r="C1" s="17"/>
      <c r="D1" s="17"/>
      <c r="E1" s="17"/>
      <c r="F1" s="17"/>
      <c r="G1" s="17"/>
      <c r="H1" s="18"/>
      <c r="I1" s="88"/>
      <c r="J1" s="17"/>
      <c r="K1" s="17"/>
      <c r="L1" s="17"/>
      <c r="M1" s="17"/>
      <c r="N1" s="17"/>
      <c r="O1" s="89"/>
      <c r="P1" s="89"/>
      <c r="Q1" s="89"/>
      <c r="R1" s="89"/>
      <c r="S1" s="17"/>
      <c r="T1" s="17"/>
    </row>
    <row r="2" spans="1:23" ht="15.9" customHeight="1" thickTop="1" x14ac:dyDescent="0.25">
      <c r="A2" s="21"/>
      <c r="B2" s="22"/>
      <c r="C2" s="23"/>
      <c r="D2" s="22" t="s">
        <v>24</v>
      </c>
      <c r="E2" s="23"/>
      <c r="F2" s="23"/>
      <c r="G2" s="23"/>
      <c r="H2" s="23"/>
      <c r="I2" s="26"/>
      <c r="J2" s="23"/>
      <c r="K2" s="90"/>
      <c r="L2" s="90"/>
      <c r="M2" s="90"/>
      <c r="N2" s="90"/>
      <c r="O2" s="91"/>
      <c r="P2" s="91"/>
      <c r="Q2" s="91"/>
      <c r="R2" s="91"/>
      <c r="S2" s="90"/>
      <c r="T2" s="92"/>
    </row>
    <row r="3" spans="1:23" ht="15.9" customHeight="1" x14ac:dyDescent="0.25">
      <c r="A3" s="27"/>
      <c r="B3" s="17"/>
      <c r="C3" s="93"/>
      <c r="D3" s="17" t="s">
        <v>25</v>
      </c>
      <c r="E3" s="30"/>
      <c r="F3" s="30"/>
      <c r="G3" s="30"/>
      <c r="H3" s="93"/>
      <c r="I3" s="94"/>
      <c r="J3" s="178"/>
      <c r="K3" s="95"/>
      <c r="L3" s="95"/>
      <c r="M3" s="95"/>
      <c r="T3" s="96"/>
    </row>
    <row r="4" spans="1:23" ht="15.9" customHeight="1" x14ac:dyDescent="0.25">
      <c r="A4" s="27"/>
      <c r="B4" s="31"/>
      <c r="C4" s="97"/>
      <c r="D4" s="31" t="s">
        <v>535</v>
      </c>
      <c r="E4" s="30"/>
      <c r="F4" s="30"/>
      <c r="G4" s="30"/>
      <c r="H4" s="93"/>
      <c r="I4" s="94"/>
      <c r="J4" s="178"/>
      <c r="K4" s="95"/>
      <c r="L4" s="95"/>
      <c r="M4" s="95"/>
      <c r="T4" s="96"/>
    </row>
    <row r="5" spans="1:23" ht="15.9" customHeight="1" x14ac:dyDescent="0.25">
      <c r="A5" s="27"/>
      <c r="B5" s="93"/>
      <c r="C5" s="97"/>
      <c r="D5" s="17" t="s">
        <v>509</v>
      </c>
      <c r="E5" s="242"/>
      <c r="F5" s="242"/>
      <c r="G5" s="242"/>
      <c r="H5" s="242"/>
      <c r="I5" s="307"/>
      <c r="J5" s="308"/>
      <c r="K5" s="95"/>
      <c r="L5" s="95"/>
      <c r="M5" s="95"/>
      <c r="T5" s="96"/>
    </row>
    <row r="6" spans="1:23" ht="12.75" customHeight="1" x14ac:dyDescent="0.25">
      <c r="A6" s="27"/>
      <c r="B6" s="98"/>
      <c r="C6" s="97"/>
      <c r="D6" s="340" t="str">
        <f>+'Combined Rate'!E6</f>
        <v>Rates In effect as of July 1, 2025</v>
      </c>
      <c r="E6" s="340"/>
      <c r="F6" s="340"/>
      <c r="G6" s="340"/>
      <c r="H6" s="340"/>
      <c r="I6" s="340"/>
      <c r="J6" s="340"/>
      <c r="K6" s="95"/>
      <c r="L6" s="95"/>
      <c r="M6" s="95"/>
      <c r="T6" s="96"/>
    </row>
    <row r="7" spans="1:23" ht="17.25" customHeight="1" x14ac:dyDescent="0.25">
      <c r="A7" s="27"/>
      <c r="B7" s="31"/>
      <c r="C7" s="31"/>
      <c r="D7" s="341" t="str">
        <f>+'Combined Rate'!E7</f>
        <v>Please see instructions below</v>
      </c>
      <c r="E7" s="341"/>
      <c r="F7" s="341"/>
      <c r="G7" s="341"/>
      <c r="H7" s="341"/>
      <c r="I7" s="341"/>
      <c r="J7" s="341"/>
      <c r="K7" s="95"/>
      <c r="L7" s="95"/>
      <c r="M7" s="95"/>
      <c r="T7" s="96"/>
    </row>
    <row r="8" spans="1:23" ht="41.4" customHeight="1" thickBot="1" x14ac:dyDescent="0.3">
      <c r="A8" s="27"/>
      <c r="B8" s="99"/>
      <c r="C8" s="99"/>
      <c r="D8" s="342"/>
      <c r="E8" s="342"/>
      <c r="F8" s="342"/>
      <c r="G8" s="342"/>
      <c r="H8" s="342"/>
      <c r="I8" s="342"/>
      <c r="J8" s="342"/>
      <c r="K8" s="95"/>
      <c r="L8" s="95"/>
      <c r="M8" s="95"/>
      <c r="T8" s="96"/>
    </row>
    <row r="9" spans="1:23" ht="16.2" thickBot="1" x14ac:dyDescent="0.35">
      <c r="A9" s="35"/>
      <c r="B9" s="36"/>
      <c r="C9" s="37" t="s">
        <v>26</v>
      </c>
      <c r="D9" s="191" t="s">
        <v>27</v>
      </c>
      <c r="E9" s="38"/>
      <c r="F9" s="39"/>
      <c r="G9" s="39"/>
      <c r="H9" s="39"/>
      <c r="I9" s="39"/>
      <c r="J9" s="39"/>
      <c r="K9" s="39"/>
      <c r="L9" s="39"/>
      <c r="M9" s="39"/>
      <c r="N9" s="39"/>
      <c r="O9" s="100"/>
      <c r="P9" s="100"/>
      <c r="Q9" s="100"/>
      <c r="R9" s="100"/>
      <c r="S9" s="39"/>
      <c r="T9" s="277"/>
    </row>
    <row r="10" spans="1:23" x14ac:dyDescent="0.25">
      <c r="A10" s="40"/>
      <c r="B10" s="41"/>
      <c r="C10" s="42" t="s">
        <v>28</v>
      </c>
      <c r="D10" s="188" t="s">
        <v>30</v>
      </c>
      <c r="E10" s="186"/>
      <c r="F10" s="186"/>
      <c r="G10" s="186"/>
      <c r="H10" s="187"/>
      <c r="I10" s="192" t="s">
        <v>29</v>
      </c>
      <c r="J10" s="187" t="s">
        <v>31</v>
      </c>
      <c r="K10" s="187"/>
      <c r="L10" s="187"/>
      <c r="M10" s="187"/>
      <c r="N10" s="217"/>
      <c r="O10" s="189" t="s">
        <v>504</v>
      </c>
      <c r="P10" s="190"/>
      <c r="Q10" s="190"/>
      <c r="R10" s="190"/>
      <c r="S10" s="187"/>
      <c r="T10" s="278" t="s">
        <v>32</v>
      </c>
    </row>
    <row r="11" spans="1:23" ht="13.8" thickBot="1" x14ac:dyDescent="0.3">
      <c r="A11" s="208" t="s">
        <v>33</v>
      </c>
      <c r="B11" s="45"/>
      <c r="C11" s="46" t="s">
        <v>34</v>
      </c>
      <c r="D11" s="219" t="s">
        <v>43</v>
      </c>
      <c r="E11" s="220" t="s">
        <v>1303</v>
      </c>
      <c r="F11" s="220" t="s">
        <v>44</v>
      </c>
      <c r="G11" s="221" t="s">
        <v>45</v>
      </c>
      <c r="H11" s="222" t="s">
        <v>1372</v>
      </c>
      <c r="I11" s="223" t="s">
        <v>46</v>
      </c>
      <c r="J11" s="221" t="s">
        <v>47</v>
      </c>
      <c r="K11" s="221" t="s">
        <v>48</v>
      </c>
      <c r="L11" s="224" t="s">
        <v>696</v>
      </c>
      <c r="M11" s="221" t="s">
        <v>1685</v>
      </c>
      <c r="N11" s="221" t="s">
        <v>49</v>
      </c>
      <c r="O11" s="225" t="s">
        <v>505</v>
      </c>
      <c r="P11" s="226" t="s">
        <v>506</v>
      </c>
      <c r="Q11" s="227" t="s">
        <v>1289</v>
      </c>
      <c r="R11" s="228" t="s">
        <v>507</v>
      </c>
      <c r="S11" s="222" t="s">
        <v>771</v>
      </c>
      <c r="T11" s="279" t="s">
        <v>772</v>
      </c>
    </row>
    <row r="12" spans="1:23" ht="176.25" customHeight="1" thickTop="1" x14ac:dyDescent="0.4">
      <c r="A12" s="245" t="s">
        <v>510</v>
      </c>
      <c r="B12" s="246"/>
      <c r="C12" s="247"/>
      <c r="D12" s="248"/>
      <c r="E12" s="248"/>
      <c r="F12" s="249"/>
      <c r="G12" s="249"/>
      <c r="H12" s="249"/>
      <c r="I12" s="250"/>
      <c r="J12" s="248"/>
      <c r="K12" s="249"/>
      <c r="L12" s="249"/>
      <c r="M12" s="249"/>
      <c r="N12" s="249"/>
      <c r="O12" s="251"/>
      <c r="P12" s="252"/>
      <c r="Q12" s="252"/>
      <c r="R12" s="253"/>
      <c r="S12" s="254"/>
      <c r="T12" s="255"/>
    </row>
    <row r="13" spans="1:23" s="204" customFormat="1" ht="87.75" customHeight="1" x14ac:dyDescent="0.25">
      <c r="A13" s="331" t="s">
        <v>513</v>
      </c>
      <c r="B13" s="330"/>
      <c r="C13" s="330"/>
      <c r="D13" s="330"/>
      <c r="E13" s="330"/>
      <c r="F13" s="330"/>
      <c r="G13" s="330"/>
      <c r="H13" s="330"/>
      <c r="I13" s="330"/>
      <c r="J13" s="330"/>
      <c r="K13" s="330"/>
      <c r="L13" s="330"/>
      <c r="M13" s="330"/>
      <c r="N13" s="330"/>
      <c r="O13" s="330"/>
      <c r="P13" s="330"/>
      <c r="Q13" s="330"/>
      <c r="R13" s="330"/>
      <c r="S13" s="330"/>
      <c r="T13" s="330"/>
    </row>
    <row r="14" spans="1:23" s="204" customFormat="1" ht="99" customHeight="1" x14ac:dyDescent="0.25">
      <c r="A14" s="331" t="s">
        <v>697</v>
      </c>
      <c r="B14" s="331"/>
      <c r="C14" s="331"/>
      <c r="D14" s="331"/>
      <c r="E14" s="331"/>
      <c r="F14" s="331"/>
      <c r="G14" s="331"/>
      <c r="H14" s="331"/>
      <c r="I14" s="331"/>
      <c r="J14" s="331"/>
      <c r="K14" s="331"/>
      <c r="L14" s="331"/>
      <c r="M14" s="331"/>
      <c r="N14" s="331"/>
      <c r="O14" s="331"/>
      <c r="P14" s="331"/>
      <c r="Q14" s="331"/>
      <c r="R14" s="331"/>
      <c r="S14" s="331"/>
      <c r="T14" s="331"/>
    </row>
    <row r="15" spans="1:23" s="204" customFormat="1" ht="81.75" customHeight="1" x14ac:dyDescent="0.25">
      <c r="A15" s="329" t="s">
        <v>1686</v>
      </c>
      <c r="B15" s="329"/>
      <c r="C15" s="329"/>
      <c r="D15" s="329"/>
      <c r="E15" s="329"/>
      <c r="F15" s="329"/>
      <c r="G15" s="329"/>
      <c r="H15" s="329"/>
      <c r="I15" s="329"/>
      <c r="J15" s="329"/>
      <c r="K15" s="329"/>
      <c r="L15" s="329"/>
      <c r="M15" s="329"/>
      <c r="N15" s="329"/>
      <c r="O15" s="329"/>
      <c r="P15" s="329"/>
      <c r="Q15" s="329"/>
      <c r="R15" s="329"/>
      <c r="S15" s="329"/>
      <c r="T15" s="329"/>
      <c r="U15" s="218"/>
      <c r="V15" s="218"/>
      <c r="W15" s="218"/>
    </row>
    <row r="16" spans="1:23" s="204" customFormat="1" ht="3.75" customHeight="1" x14ac:dyDescent="0.25">
      <c r="A16" s="347"/>
      <c r="B16" s="348"/>
      <c r="C16" s="348"/>
      <c r="D16" s="348"/>
      <c r="E16" s="348"/>
      <c r="F16" s="348"/>
      <c r="G16" s="348"/>
      <c r="H16" s="348"/>
      <c r="I16" s="348"/>
      <c r="J16" s="348"/>
      <c r="K16" s="348"/>
      <c r="L16" s="348"/>
      <c r="M16" s="348"/>
      <c r="N16" s="348"/>
      <c r="O16" s="348"/>
      <c r="P16" s="348"/>
      <c r="Q16" s="348"/>
      <c r="R16" s="348"/>
      <c r="S16" s="348"/>
      <c r="T16" s="349"/>
      <c r="U16" s="218"/>
      <c r="V16" s="218"/>
      <c r="W16" s="218"/>
    </row>
    <row r="17" spans="1:20" x14ac:dyDescent="0.25">
      <c r="A17" s="229" t="s">
        <v>51</v>
      </c>
      <c r="B17" s="230"/>
      <c r="C17" s="231" t="s">
        <v>52</v>
      </c>
      <c r="D17" s="318">
        <v>4.2500000000000003E-2</v>
      </c>
      <c r="E17" s="119">
        <v>1.0699999999999999E-2</v>
      </c>
      <c r="F17" s="232"/>
      <c r="G17" s="103"/>
      <c r="H17" s="103"/>
      <c r="I17" s="104">
        <f>SUM(D17:H17)</f>
        <v>5.3200000000000004E-2</v>
      </c>
      <c r="J17" s="233">
        <v>2.5000000000000001E-2</v>
      </c>
      <c r="K17" s="103"/>
      <c r="L17" s="104">
        <f>+J17+K17</f>
        <v>2.5000000000000001E-2</v>
      </c>
      <c r="M17" s="103"/>
      <c r="N17" s="234">
        <v>0.01</v>
      </c>
      <c r="O17" s="235">
        <v>0.73</v>
      </c>
      <c r="P17" s="236">
        <v>0.25</v>
      </c>
      <c r="Q17" s="237">
        <v>0.27</v>
      </c>
      <c r="R17" s="238">
        <f>SUM(O17:Q17)</f>
        <v>1.25</v>
      </c>
      <c r="S17" s="232"/>
      <c r="T17" s="239"/>
    </row>
    <row r="18" spans="1:20" x14ac:dyDescent="0.25">
      <c r="A18" s="55" t="s">
        <v>53</v>
      </c>
      <c r="B18" s="56"/>
      <c r="C18" s="57" t="s">
        <v>54</v>
      </c>
      <c r="D18" s="113">
        <v>4.2500000000000003E-2</v>
      </c>
      <c r="E18" s="119">
        <v>1.0699999999999999E-2</v>
      </c>
      <c r="F18" s="101">
        <v>0.01</v>
      </c>
      <c r="G18" s="60"/>
      <c r="H18" s="60"/>
      <c r="I18" s="104">
        <f>SUM(D18:H18)</f>
        <v>6.3200000000000006E-2</v>
      </c>
      <c r="J18" s="102">
        <v>2.5000000000000001E-2</v>
      </c>
      <c r="K18" s="103"/>
      <c r="L18" s="104">
        <f t="shared" ref="L18:L93" si="0">+J18+K18</f>
        <v>2.5000000000000001E-2</v>
      </c>
      <c r="M18" s="103"/>
      <c r="N18" s="105">
        <v>0.01</v>
      </c>
      <c r="O18" s="106">
        <v>0.73</v>
      </c>
      <c r="P18" s="107">
        <v>0.25</v>
      </c>
      <c r="Q18" s="108">
        <v>0.27</v>
      </c>
      <c r="R18" s="109">
        <f t="shared" ref="R18:R93" si="1">SUM(O18:Q18)</f>
        <v>1.25</v>
      </c>
      <c r="S18" s="101">
        <v>3.5000000000000003E-2</v>
      </c>
      <c r="T18" s="110">
        <v>0.06</v>
      </c>
    </row>
    <row r="19" spans="1:20" x14ac:dyDescent="0.25">
      <c r="A19" s="55" t="s">
        <v>55</v>
      </c>
      <c r="B19" s="56"/>
      <c r="C19" s="57" t="s">
        <v>56</v>
      </c>
      <c r="D19" s="113">
        <v>4.2500000000000003E-2</v>
      </c>
      <c r="E19" s="119">
        <v>1.0699999999999999E-2</v>
      </c>
      <c r="F19" s="101">
        <v>0.01</v>
      </c>
      <c r="G19" s="60"/>
      <c r="H19" s="60"/>
      <c r="I19" s="104">
        <f>SUM(D19:H19)</f>
        <v>6.3200000000000006E-2</v>
      </c>
      <c r="J19" s="102">
        <v>2.5000000000000001E-2</v>
      </c>
      <c r="K19" s="103"/>
      <c r="L19" s="104">
        <f t="shared" si="0"/>
        <v>2.5000000000000001E-2</v>
      </c>
      <c r="M19" s="103"/>
      <c r="N19" s="105">
        <v>0.01</v>
      </c>
      <c r="O19" s="106">
        <v>0.73</v>
      </c>
      <c r="P19" s="107">
        <v>0.25</v>
      </c>
      <c r="Q19" s="108">
        <v>0.27</v>
      </c>
      <c r="R19" s="109">
        <f t="shared" si="1"/>
        <v>1.25</v>
      </c>
      <c r="S19" s="101">
        <v>3.5000000000000003E-2</v>
      </c>
      <c r="T19" s="110">
        <v>0.06</v>
      </c>
    </row>
    <row r="20" spans="1:20" x14ac:dyDescent="0.25">
      <c r="A20" s="55" t="s">
        <v>57</v>
      </c>
      <c r="B20" s="56"/>
      <c r="C20" s="57" t="s">
        <v>58</v>
      </c>
      <c r="D20" s="113">
        <v>4.2500000000000003E-2</v>
      </c>
      <c r="E20" s="119">
        <v>1.0699999999999999E-2</v>
      </c>
      <c r="F20" s="101">
        <v>0.01</v>
      </c>
      <c r="G20" s="60"/>
      <c r="H20" s="60"/>
      <c r="I20" s="104">
        <f>SUM(D20:H20)</f>
        <v>6.3200000000000006E-2</v>
      </c>
      <c r="J20" s="102">
        <v>2.5000000000000001E-2</v>
      </c>
      <c r="K20" s="103"/>
      <c r="L20" s="104">
        <f t="shared" si="0"/>
        <v>2.5000000000000001E-2</v>
      </c>
      <c r="M20" s="103"/>
      <c r="N20" s="105">
        <v>0.01</v>
      </c>
      <c r="O20" s="106">
        <v>0.73</v>
      </c>
      <c r="P20" s="107">
        <v>0.25</v>
      </c>
      <c r="Q20" s="108">
        <v>0.27</v>
      </c>
      <c r="R20" s="109">
        <f t="shared" si="1"/>
        <v>1.25</v>
      </c>
      <c r="S20" s="101">
        <v>3.5000000000000003E-2</v>
      </c>
      <c r="T20" s="110">
        <v>0.06</v>
      </c>
    </row>
    <row r="21" spans="1:20" x14ac:dyDescent="0.25">
      <c r="A21" s="55" t="s">
        <v>1789</v>
      </c>
      <c r="B21" s="65" t="s">
        <v>239</v>
      </c>
      <c r="C21" s="57" t="s">
        <v>1792</v>
      </c>
      <c r="D21" s="318">
        <v>4.2500000000000003E-2</v>
      </c>
      <c r="E21" s="119">
        <v>1.0699999999999999E-2</v>
      </c>
      <c r="F21" s="232"/>
      <c r="G21" s="103"/>
      <c r="H21" s="103"/>
      <c r="I21" s="104">
        <f t="shared" ref="I21:I23" si="2">SUM(D21:H21)</f>
        <v>5.3200000000000004E-2</v>
      </c>
      <c r="J21" s="102">
        <v>2.5000000000000001E-2</v>
      </c>
      <c r="K21" s="103"/>
      <c r="L21" s="104">
        <f t="shared" ref="L21:L23" si="3">+J21+K21</f>
        <v>2.5000000000000001E-2</v>
      </c>
      <c r="M21" s="103"/>
      <c r="N21" s="105">
        <v>0.01</v>
      </c>
      <c r="O21" s="106">
        <v>0.73</v>
      </c>
      <c r="P21" s="107">
        <v>0.25</v>
      </c>
      <c r="Q21" s="108">
        <v>0.27</v>
      </c>
      <c r="R21" s="109">
        <f t="shared" ref="R21:R23" si="4">SUM(O21:Q21)</f>
        <v>1.25</v>
      </c>
      <c r="S21" s="232"/>
      <c r="T21" s="239"/>
    </row>
    <row r="22" spans="1:20" x14ac:dyDescent="0.25">
      <c r="A22" s="55" t="s">
        <v>1790</v>
      </c>
      <c r="B22" s="65" t="s">
        <v>239</v>
      </c>
      <c r="C22" s="57" t="s">
        <v>1793</v>
      </c>
      <c r="D22" s="113">
        <v>4.2500000000000003E-2</v>
      </c>
      <c r="E22" s="119">
        <v>1.0699999999999999E-2</v>
      </c>
      <c r="F22" s="101">
        <v>0.01</v>
      </c>
      <c r="G22" s="60"/>
      <c r="H22" s="60"/>
      <c r="I22" s="104">
        <f t="shared" si="2"/>
        <v>6.3200000000000006E-2</v>
      </c>
      <c r="J22" s="102">
        <v>2.5000000000000001E-2</v>
      </c>
      <c r="K22" s="103"/>
      <c r="L22" s="104">
        <f t="shared" si="3"/>
        <v>2.5000000000000001E-2</v>
      </c>
      <c r="M22" s="103"/>
      <c r="N22" s="105">
        <v>0.01</v>
      </c>
      <c r="O22" s="106">
        <v>0.73</v>
      </c>
      <c r="P22" s="107">
        <v>0.25</v>
      </c>
      <c r="Q22" s="108">
        <v>0.27</v>
      </c>
      <c r="R22" s="109">
        <f t="shared" si="4"/>
        <v>1.25</v>
      </c>
      <c r="S22" s="101">
        <v>3.5000000000000003E-2</v>
      </c>
      <c r="T22" s="110">
        <v>0.06</v>
      </c>
    </row>
    <row r="23" spans="1:20" x14ac:dyDescent="0.25">
      <c r="A23" s="55" t="s">
        <v>1791</v>
      </c>
      <c r="B23" s="65" t="s">
        <v>239</v>
      </c>
      <c r="C23" s="57" t="s">
        <v>1794</v>
      </c>
      <c r="D23" s="113">
        <v>4.2500000000000003E-2</v>
      </c>
      <c r="E23" s="119">
        <v>1.0699999999999999E-2</v>
      </c>
      <c r="F23" s="101">
        <v>0.01</v>
      </c>
      <c r="G23" s="60"/>
      <c r="H23" s="60"/>
      <c r="I23" s="104">
        <f t="shared" si="2"/>
        <v>6.3200000000000006E-2</v>
      </c>
      <c r="J23" s="102">
        <v>2.5000000000000001E-2</v>
      </c>
      <c r="K23" s="103"/>
      <c r="L23" s="104">
        <f t="shared" si="3"/>
        <v>2.5000000000000001E-2</v>
      </c>
      <c r="M23" s="103"/>
      <c r="N23" s="105">
        <v>0.01</v>
      </c>
      <c r="O23" s="106">
        <v>0.73</v>
      </c>
      <c r="P23" s="107">
        <v>0.25</v>
      </c>
      <c r="Q23" s="108">
        <v>0.27</v>
      </c>
      <c r="R23" s="109">
        <f t="shared" si="4"/>
        <v>1.25</v>
      </c>
      <c r="S23" s="101">
        <v>3.5000000000000003E-2</v>
      </c>
      <c r="T23" s="110">
        <v>0.06</v>
      </c>
    </row>
    <row r="24" spans="1:20" ht="6" customHeight="1" x14ac:dyDescent="0.25">
      <c r="A24" s="62"/>
      <c r="B24" s="63"/>
      <c r="C24" s="63"/>
      <c r="D24" s="64"/>
      <c r="E24" s="64"/>
      <c r="F24" s="64"/>
      <c r="G24" s="64"/>
      <c r="H24" s="64"/>
      <c r="I24" s="64"/>
      <c r="J24" s="64"/>
      <c r="K24" s="64"/>
      <c r="L24" s="64"/>
      <c r="M24" s="64"/>
      <c r="N24" s="64"/>
      <c r="O24" s="111"/>
      <c r="P24" s="111"/>
      <c r="Q24" s="111"/>
      <c r="R24" s="111"/>
      <c r="S24" s="64"/>
      <c r="T24" s="112"/>
    </row>
    <row r="25" spans="1:20" x14ac:dyDescent="0.25">
      <c r="A25" s="55" t="s">
        <v>59</v>
      </c>
      <c r="B25" s="56"/>
      <c r="C25" s="57" t="s">
        <v>60</v>
      </c>
      <c r="D25" s="113">
        <v>4.2500000000000003E-2</v>
      </c>
      <c r="E25" s="119">
        <v>1.0699999999999999E-2</v>
      </c>
      <c r="F25" s="101"/>
      <c r="G25" s="60"/>
      <c r="H25" s="60"/>
      <c r="I25" s="104">
        <f t="shared" ref="I25:I46" si="5">SUM(D25:H25)</f>
        <v>5.3200000000000004E-2</v>
      </c>
      <c r="J25" s="115">
        <v>2.5000000000000001E-2</v>
      </c>
      <c r="K25" s="103"/>
      <c r="L25" s="104">
        <f t="shared" si="0"/>
        <v>2.5000000000000001E-2</v>
      </c>
      <c r="M25" s="103"/>
      <c r="N25" s="105">
        <v>0.01</v>
      </c>
      <c r="O25" s="106">
        <v>0.73</v>
      </c>
      <c r="P25" s="107">
        <v>0.25</v>
      </c>
      <c r="Q25" s="108">
        <v>0.27</v>
      </c>
      <c r="R25" s="109">
        <f t="shared" si="1"/>
        <v>1.25</v>
      </c>
      <c r="S25" s="101"/>
      <c r="T25" s="110"/>
    </row>
    <row r="26" spans="1:20" x14ac:dyDescent="0.25">
      <c r="A26" s="55" t="s">
        <v>61</v>
      </c>
      <c r="B26" s="56"/>
      <c r="C26" s="57" t="s">
        <v>62</v>
      </c>
      <c r="D26" s="113">
        <v>4.2500000000000003E-2</v>
      </c>
      <c r="E26" s="119">
        <v>1.0699999999999999E-2</v>
      </c>
      <c r="F26" s="101"/>
      <c r="G26" s="60"/>
      <c r="H26" s="60"/>
      <c r="I26" s="104">
        <f t="shared" si="5"/>
        <v>5.3200000000000004E-2</v>
      </c>
      <c r="J26" s="115">
        <v>2.5000000000000001E-2</v>
      </c>
      <c r="K26" s="103"/>
      <c r="L26" s="104">
        <f t="shared" si="0"/>
        <v>2.5000000000000001E-2</v>
      </c>
      <c r="M26" s="103"/>
      <c r="N26" s="105">
        <v>0.01</v>
      </c>
      <c r="O26" s="106">
        <v>0.73</v>
      </c>
      <c r="P26" s="107">
        <v>0.25</v>
      </c>
      <c r="Q26" s="108">
        <v>0.27</v>
      </c>
      <c r="R26" s="109">
        <f t="shared" si="1"/>
        <v>1.25</v>
      </c>
      <c r="S26" s="101">
        <v>3.5000000000000003E-2</v>
      </c>
      <c r="T26" s="110"/>
    </row>
    <row r="27" spans="1:20" x14ac:dyDescent="0.25">
      <c r="A27" s="55" t="s">
        <v>63</v>
      </c>
      <c r="B27" s="56"/>
      <c r="C27" s="57" t="s">
        <v>64</v>
      </c>
      <c r="D27" s="113">
        <v>4.2500000000000003E-2</v>
      </c>
      <c r="E27" s="119">
        <v>1.0699999999999999E-2</v>
      </c>
      <c r="F27" s="101">
        <v>0.01</v>
      </c>
      <c r="G27" s="60"/>
      <c r="H27" s="60"/>
      <c r="I27" s="104">
        <f t="shared" si="5"/>
        <v>6.3200000000000006E-2</v>
      </c>
      <c r="J27" s="115">
        <v>2.5000000000000001E-2</v>
      </c>
      <c r="K27" s="103"/>
      <c r="L27" s="104">
        <f t="shared" si="0"/>
        <v>2.5000000000000001E-2</v>
      </c>
      <c r="M27" s="103"/>
      <c r="N27" s="105">
        <v>0.01</v>
      </c>
      <c r="O27" s="106">
        <v>0.73</v>
      </c>
      <c r="P27" s="107">
        <v>0.25</v>
      </c>
      <c r="Q27" s="108">
        <v>0.27</v>
      </c>
      <c r="R27" s="109">
        <f t="shared" si="1"/>
        <v>1.25</v>
      </c>
      <c r="S27" s="101">
        <v>3.5000000000000003E-2</v>
      </c>
      <c r="T27" s="110">
        <v>0.06</v>
      </c>
    </row>
    <row r="28" spans="1:20" x14ac:dyDescent="0.25">
      <c r="A28" s="55" t="s">
        <v>65</v>
      </c>
      <c r="B28" s="56"/>
      <c r="C28" s="57" t="s">
        <v>66</v>
      </c>
      <c r="D28" s="113">
        <v>4.2500000000000003E-2</v>
      </c>
      <c r="E28" s="119">
        <v>1.0699999999999999E-2</v>
      </c>
      <c r="F28" s="101"/>
      <c r="G28" s="60"/>
      <c r="H28" s="60"/>
      <c r="I28" s="104">
        <f t="shared" si="5"/>
        <v>5.3200000000000004E-2</v>
      </c>
      <c r="J28" s="115">
        <v>2.5000000000000001E-2</v>
      </c>
      <c r="K28" s="103"/>
      <c r="L28" s="104">
        <f t="shared" si="0"/>
        <v>2.5000000000000001E-2</v>
      </c>
      <c r="M28" s="103"/>
      <c r="N28" s="105">
        <v>0.01</v>
      </c>
      <c r="O28" s="106">
        <v>0.73</v>
      </c>
      <c r="P28" s="107">
        <v>0.25</v>
      </c>
      <c r="Q28" s="108">
        <v>0.27</v>
      </c>
      <c r="R28" s="109">
        <f t="shared" si="1"/>
        <v>1.25</v>
      </c>
      <c r="S28" s="101"/>
      <c r="T28" s="110">
        <v>0.04</v>
      </c>
    </row>
    <row r="29" spans="1:20" x14ac:dyDescent="0.25">
      <c r="A29" s="55" t="s">
        <v>67</v>
      </c>
      <c r="B29" s="56"/>
      <c r="C29" s="57" t="s">
        <v>68</v>
      </c>
      <c r="D29" s="113">
        <v>4.2500000000000003E-2</v>
      </c>
      <c r="E29" s="119">
        <v>1.0699999999999999E-2</v>
      </c>
      <c r="F29" s="101"/>
      <c r="G29" s="60"/>
      <c r="H29" s="60"/>
      <c r="I29" s="104">
        <f t="shared" si="5"/>
        <v>5.3200000000000004E-2</v>
      </c>
      <c r="J29" s="115">
        <v>2.5000000000000001E-2</v>
      </c>
      <c r="K29" s="103"/>
      <c r="L29" s="104">
        <f t="shared" si="0"/>
        <v>2.5000000000000001E-2</v>
      </c>
      <c r="M29" s="103"/>
      <c r="N29" s="105">
        <v>0.01</v>
      </c>
      <c r="O29" s="106">
        <v>0.73</v>
      </c>
      <c r="P29" s="107">
        <v>0.25</v>
      </c>
      <c r="Q29" s="108">
        <v>0.27</v>
      </c>
      <c r="R29" s="109">
        <f t="shared" si="1"/>
        <v>1.25</v>
      </c>
      <c r="S29" s="101"/>
      <c r="T29" s="110"/>
    </row>
    <row r="30" spans="1:20" x14ac:dyDescent="0.25">
      <c r="A30" s="55" t="s">
        <v>69</v>
      </c>
      <c r="B30" s="56"/>
      <c r="C30" s="57" t="s">
        <v>70</v>
      </c>
      <c r="D30" s="113">
        <v>4.2500000000000003E-2</v>
      </c>
      <c r="E30" s="119">
        <v>1.0699999999999999E-2</v>
      </c>
      <c r="F30" s="101"/>
      <c r="G30" s="60"/>
      <c r="H30" s="60"/>
      <c r="I30" s="104">
        <f t="shared" si="5"/>
        <v>5.3200000000000004E-2</v>
      </c>
      <c r="J30" s="115">
        <v>2.5000000000000001E-2</v>
      </c>
      <c r="K30" s="103"/>
      <c r="L30" s="104">
        <f t="shared" si="0"/>
        <v>2.5000000000000001E-2</v>
      </c>
      <c r="M30" s="103"/>
      <c r="N30" s="105">
        <v>0.01</v>
      </c>
      <c r="O30" s="106">
        <v>0.73</v>
      </c>
      <c r="P30" s="107">
        <v>0.25</v>
      </c>
      <c r="Q30" s="108">
        <v>0.27</v>
      </c>
      <c r="R30" s="109">
        <f t="shared" si="1"/>
        <v>1.25</v>
      </c>
      <c r="S30" s="101"/>
      <c r="T30" s="110"/>
    </row>
    <row r="31" spans="1:20" x14ac:dyDescent="0.25">
      <c r="A31" s="55" t="s">
        <v>71</v>
      </c>
      <c r="B31" s="56"/>
      <c r="C31" s="57" t="s">
        <v>72</v>
      </c>
      <c r="D31" s="113">
        <v>4.2500000000000003E-2</v>
      </c>
      <c r="E31" s="119">
        <v>1.0699999999999999E-2</v>
      </c>
      <c r="F31" s="101"/>
      <c r="G31" s="60"/>
      <c r="H31" s="60"/>
      <c r="I31" s="104">
        <f t="shared" si="5"/>
        <v>5.3200000000000004E-2</v>
      </c>
      <c r="J31" s="115">
        <v>2.5000000000000001E-2</v>
      </c>
      <c r="K31" s="103"/>
      <c r="L31" s="104">
        <f t="shared" si="0"/>
        <v>2.5000000000000001E-2</v>
      </c>
      <c r="M31" s="103"/>
      <c r="N31" s="105">
        <v>0.01</v>
      </c>
      <c r="O31" s="106">
        <v>0.73</v>
      </c>
      <c r="P31" s="107">
        <v>0.25</v>
      </c>
      <c r="Q31" s="108">
        <v>0.27</v>
      </c>
      <c r="R31" s="109">
        <f t="shared" si="1"/>
        <v>1.25</v>
      </c>
      <c r="S31" s="101">
        <v>3.5000000000000003E-2</v>
      </c>
      <c r="T31" s="110">
        <v>0.06</v>
      </c>
    </row>
    <row r="32" spans="1:20" x14ac:dyDescent="0.25">
      <c r="A32" s="55" t="s">
        <v>73</v>
      </c>
      <c r="B32" s="56"/>
      <c r="C32" s="57" t="s">
        <v>74</v>
      </c>
      <c r="D32" s="113">
        <v>4.2500000000000003E-2</v>
      </c>
      <c r="E32" s="119">
        <v>1.0699999999999999E-2</v>
      </c>
      <c r="F32" s="101"/>
      <c r="G32" s="60"/>
      <c r="H32" s="60"/>
      <c r="I32" s="104">
        <f t="shared" si="5"/>
        <v>5.3200000000000004E-2</v>
      </c>
      <c r="J32" s="115">
        <v>2.5000000000000001E-2</v>
      </c>
      <c r="K32" s="103"/>
      <c r="L32" s="104">
        <f t="shared" si="0"/>
        <v>2.5000000000000001E-2</v>
      </c>
      <c r="M32" s="103"/>
      <c r="N32" s="105">
        <v>0.01</v>
      </c>
      <c r="O32" s="106">
        <v>0.73</v>
      </c>
      <c r="P32" s="107">
        <v>0.25</v>
      </c>
      <c r="Q32" s="108">
        <v>0.27</v>
      </c>
      <c r="R32" s="109">
        <f t="shared" si="1"/>
        <v>1.25</v>
      </c>
      <c r="S32" s="101">
        <v>3.5000000000000003E-2</v>
      </c>
      <c r="T32" s="110">
        <v>0.04</v>
      </c>
    </row>
    <row r="33" spans="1:20" x14ac:dyDescent="0.25">
      <c r="A33" s="55" t="s">
        <v>75</v>
      </c>
      <c r="B33" s="56"/>
      <c r="C33" s="57" t="s">
        <v>76</v>
      </c>
      <c r="D33" s="113">
        <v>4.2500000000000003E-2</v>
      </c>
      <c r="E33" s="119">
        <v>1.0699999999999999E-2</v>
      </c>
      <c r="F33" s="101"/>
      <c r="G33" s="60"/>
      <c r="H33" s="60"/>
      <c r="I33" s="104">
        <f t="shared" si="5"/>
        <v>5.3200000000000004E-2</v>
      </c>
      <c r="J33" s="115">
        <v>2.5000000000000001E-2</v>
      </c>
      <c r="K33" s="103"/>
      <c r="L33" s="104">
        <f t="shared" si="0"/>
        <v>2.5000000000000001E-2</v>
      </c>
      <c r="M33" s="103"/>
      <c r="N33" s="105">
        <v>0.01</v>
      </c>
      <c r="O33" s="106">
        <v>0.73</v>
      </c>
      <c r="P33" s="107">
        <v>0.25</v>
      </c>
      <c r="Q33" s="108">
        <v>0.27</v>
      </c>
      <c r="R33" s="109">
        <f t="shared" si="1"/>
        <v>1.25</v>
      </c>
      <c r="S33" s="101"/>
      <c r="T33" s="110"/>
    </row>
    <row r="34" spans="1:20" x14ac:dyDescent="0.25">
      <c r="A34" s="55" t="s">
        <v>77</v>
      </c>
      <c r="B34" s="56"/>
      <c r="C34" s="57" t="s">
        <v>78</v>
      </c>
      <c r="D34" s="113">
        <v>4.2500000000000003E-2</v>
      </c>
      <c r="E34" s="119">
        <v>1.0699999999999999E-2</v>
      </c>
      <c r="F34" s="101"/>
      <c r="G34" s="60"/>
      <c r="H34" s="60"/>
      <c r="I34" s="104">
        <f t="shared" si="5"/>
        <v>5.3200000000000004E-2</v>
      </c>
      <c r="J34" s="115">
        <v>2.5000000000000001E-2</v>
      </c>
      <c r="K34" s="103"/>
      <c r="L34" s="104">
        <f t="shared" si="0"/>
        <v>2.5000000000000001E-2</v>
      </c>
      <c r="M34" s="103"/>
      <c r="N34" s="105">
        <v>0.01</v>
      </c>
      <c r="O34" s="106">
        <v>0.73</v>
      </c>
      <c r="P34" s="107">
        <v>0.25</v>
      </c>
      <c r="Q34" s="108">
        <v>0.27</v>
      </c>
      <c r="R34" s="109">
        <f t="shared" si="1"/>
        <v>1.25</v>
      </c>
      <c r="S34" s="101"/>
      <c r="T34" s="110"/>
    </row>
    <row r="35" spans="1:20" x14ac:dyDescent="0.25">
      <c r="A35" s="55" t="s">
        <v>79</v>
      </c>
      <c r="B35" s="56"/>
      <c r="C35" s="57" t="s">
        <v>80</v>
      </c>
      <c r="D35" s="113">
        <v>4.2500000000000003E-2</v>
      </c>
      <c r="E35" s="119">
        <v>1.0699999999999999E-2</v>
      </c>
      <c r="F35" s="101">
        <v>0.01</v>
      </c>
      <c r="G35" s="60"/>
      <c r="H35" s="60"/>
      <c r="I35" s="104">
        <f t="shared" si="5"/>
        <v>6.3200000000000006E-2</v>
      </c>
      <c r="J35" s="115">
        <v>2.5000000000000001E-2</v>
      </c>
      <c r="K35" s="103"/>
      <c r="L35" s="104">
        <f t="shared" si="0"/>
        <v>2.5000000000000001E-2</v>
      </c>
      <c r="M35" s="103"/>
      <c r="N35" s="105">
        <v>0.01</v>
      </c>
      <c r="O35" s="106">
        <v>0.73</v>
      </c>
      <c r="P35" s="107">
        <v>0.25</v>
      </c>
      <c r="Q35" s="108">
        <v>0.27</v>
      </c>
      <c r="R35" s="109">
        <f t="shared" si="1"/>
        <v>1.25</v>
      </c>
      <c r="S35" s="101">
        <v>3.5000000000000003E-2</v>
      </c>
      <c r="T35" s="110"/>
    </row>
    <row r="36" spans="1:20" x14ac:dyDescent="0.25">
      <c r="A36" s="55" t="s">
        <v>81</v>
      </c>
      <c r="B36" s="56"/>
      <c r="C36" s="57" t="s">
        <v>82</v>
      </c>
      <c r="D36" s="113">
        <v>4.2500000000000003E-2</v>
      </c>
      <c r="E36" s="119">
        <v>1.0699999999999999E-2</v>
      </c>
      <c r="F36" s="101">
        <v>0.01</v>
      </c>
      <c r="G36" s="60"/>
      <c r="H36" s="60"/>
      <c r="I36" s="104">
        <f t="shared" si="5"/>
        <v>6.3200000000000006E-2</v>
      </c>
      <c r="J36" s="115">
        <v>2.5000000000000001E-2</v>
      </c>
      <c r="K36" s="103"/>
      <c r="L36" s="104">
        <f t="shared" si="0"/>
        <v>2.5000000000000001E-2</v>
      </c>
      <c r="M36" s="103"/>
      <c r="N36" s="105">
        <v>0.01</v>
      </c>
      <c r="O36" s="106">
        <v>0.73</v>
      </c>
      <c r="P36" s="107">
        <v>0.25</v>
      </c>
      <c r="Q36" s="108">
        <v>0.27</v>
      </c>
      <c r="R36" s="109">
        <f t="shared" si="1"/>
        <v>1.25</v>
      </c>
      <c r="S36" s="101"/>
      <c r="T36" s="110">
        <v>0.06</v>
      </c>
    </row>
    <row r="37" spans="1:20" x14ac:dyDescent="0.25">
      <c r="A37" s="55" t="s">
        <v>83</v>
      </c>
      <c r="B37" s="56"/>
      <c r="C37" s="57" t="s">
        <v>84</v>
      </c>
      <c r="D37" s="113">
        <v>4.2500000000000003E-2</v>
      </c>
      <c r="E37" s="119">
        <v>1.0699999999999999E-2</v>
      </c>
      <c r="F37" s="101"/>
      <c r="G37" s="60"/>
      <c r="H37" s="60"/>
      <c r="I37" s="104">
        <f t="shared" si="5"/>
        <v>5.3200000000000004E-2</v>
      </c>
      <c r="J37" s="115">
        <v>2.5000000000000001E-2</v>
      </c>
      <c r="K37" s="103"/>
      <c r="L37" s="104">
        <f t="shared" si="0"/>
        <v>2.5000000000000001E-2</v>
      </c>
      <c r="M37" s="103"/>
      <c r="N37" s="105">
        <v>0.01</v>
      </c>
      <c r="O37" s="106">
        <v>0.73</v>
      </c>
      <c r="P37" s="107">
        <v>0.25</v>
      </c>
      <c r="Q37" s="108">
        <v>0.27</v>
      </c>
      <c r="R37" s="109">
        <f t="shared" si="1"/>
        <v>1.25</v>
      </c>
      <c r="S37" s="101"/>
      <c r="T37" s="110"/>
    </row>
    <row r="38" spans="1:20" x14ac:dyDescent="0.25">
      <c r="A38" s="55" t="s">
        <v>85</v>
      </c>
      <c r="B38" s="56"/>
      <c r="C38" s="57" t="s">
        <v>86</v>
      </c>
      <c r="D38" s="113">
        <v>4.2500000000000003E-2</v>
      </c>
      <c r="E38" s="119">
        <v>1.0699999999999999E-2</v>
      </c>
      <c r="F38" s="101"/>
      <c r="G38" s="60"/>
      <c r="H38" s="60"/>
      <c r="I38" s="104">
        <f t="shared" si="5"/>
        <v>5.3200000000000004E-2</v>
      </c>
      <c r="J38" s="115">
        <v>2.5000000000000001E-2</v>
      </c>
      <c r="K38" s="103"/>
      <c r="L38" s="104">
        <f t="shared" si="0"/>
        <v>2.5000000000000001E-2</v>
      </c>
      <c r="M38" s="103"/>
      <c r="N38" s="105">
        <v>0.01</v>
      </c>
      <c r="O38" s="106">
        <v>0.73</v>
      </c>
      <c r="P38" s="107">
        <v>0.25</v>
      </c>
      <c r="Q38" s="108">
        <v>0.27</v>
      </c>
      <c r="R38" s="109">
        <f t="shared" si="1"/>
        <v>1.25</v>
      </c>
      <c r="S38" s="101">
        <v>3.5000000000000003E-2</v>
      </c>
      <c r="T38" s="110"/>
    </row>
    <row r="39" spans="1:20" x14ac:dyDescent="0.25">
      <c r="A39" s="55" t="s">
        <v>87</v>
      </c>
      <c r="B39" s="56"/>
      <c r="C39" s="57" t="s">
        <v>88</v>
      </c>
      <c r="D39" s="113">
        <v>4.2500000000000003E-2</v>
      </c>
      <c r="E39" s="119">
        <v>1.0699999999999999E-2</v>
      </c>
      <c r="F39" s="101"/>
      <c r="G39" s="60"/>
      <c r="H39" s="60"/>
      <c r="I39" s="104">
        <f t="shared" si="5"/>
        <v>5.3200000000000004E-2</v>
      </c>
      <c r="J39" s="115">
        <v>2.5000000000000001E-2</v>
      </c>
      <c r="K39" s="103"/>
      <c r="L39" s="104">
        <f t="shared" si="0"/>
        <v>2.5000000000000001E-2</v>
      </c>
      <c r="M39" s="103"/>
      <c r="N39" s="105">
        <v>0.01</v>
      </c>
      <c r="O39" s="106">
        <v>0.73</v>
      </c>
      <c r="P39" s="107">
        <v>0.25</v>
      </c>
      <c r="Q39" s="108">
        <v>0.27</v>
      </c>
      <c r="R39" s="109">
        <f t="shared" si="1"/>
        <v>1.25</v>
      </c>
      <c r="S39" s="101"/>
      <c r="T39" s="110"/>
    </row>
    <row r="40" spans="1:20" x14ac:dyDescent="0.25">
      <c r="A40" s="55" t="s">
        <v>89</v>
      </c>
      <c r="B40" s="56"/>
      <c r="C40" s="57" t="s">
        <v>90</v>
      </c>
      <c r="D40" s="113">
        <v>4.2500000000000003E-2</v>
      </c>
      <c r="E40" s="119">
        <v>1.0699999999999999E-2</v>
      </c>
      <c r="F40" s="101">
        <v>0.01</v>
      </c>
      <c r="G40" s="60"/>
      <c r="H40" s="60"/>
      <c r="I40" s="104">
        <f t="shared" si="5"/>
        <v>6.3200000000000006E-2</v>
      </c>
      <c r="J40" s="115">
        <v>2.5000000000000001E-2</v>
      </c>
      <c r="K40" s="103"/>
      <c r="L40" s="104">
        <f t="shared" si="0"/>
        <v>2.5000000000000001E-2</v>
      </c>
      <c r="M40" s="103"/>
      <c r="N40" s="105">
        <v>0.01</v>
      </c>
      <c r="O40" s="106">
        <v>0.73</v>
      </c>
      <c r="P40" s="107">
        <v>0.25</v>
      </c>
      <c r="Q40" s="108">
        <v>0.27</v>
      </c>
      <c r="R40" s="109">
        <f t="shared" si="1"/>
        <v>1.25</v>
      </c>
      <c r="S40" s="101">
        <v>3.5000000000000003E-2</v>
      </c>
      <c r="T40" s="110">
        <v>0.06</v>
      </c>
    </row>
    <row r="41" spans="1:20" x14ac:dyDescent="0.25">
      <c r="A41" s="55" t="s">
        <v>91</v>
      </c>
      <c r="B41" s="56"/>
      <c r="C41" s="57" t="s">
        <v>92</v>
      </c>
      <c r="D41" s="113">
        <v>4.2500000000000003E-2</v>
      </c>
      <c r="E41" s="119">
        <v>1.0699999999999999E-2</v>
      </c>
      <c r="F41" s="101">
        <v>0.01</v>
      </c>
      <c r="G41" s="60"/>
      <c r="H41" s="60"/>
      <c r="I41" s="104">
        <f t="shared" si="5"/>
        <v>6.3200000000000006E-2</v>
      </c>
      <c r="J41" s="115">
        <v>2.5000000000000001E-2</v>
      </c>
      <c r="K41" s="103"/>
      <c r="L41" s="104">
        <f t="shared" si="0"/>
        <v>2.5000000000000001E-2</v>
      </c>
      <c r="M41" s="103"/>
      <c r="N41" s="105">
        <v>0.01</v>
      </c>
      <c r="O41" s="106">
        <v>0.73</v>
      </c>
      <c r="P41" s="107">
        <v>0.25</v>
      </c>
      <c r="Q41" s="108">
        <v>0.27</v>
      </c>
      <c r="R41" s="109">
        <f t="shared" si="1"/>
        <v>1.25</v>
      </c>
      <c r="S41" s="101">
        <v>3.5000000000000003E-2</v>
      </c>
      <c r="T41" s="110">
        <v>0.06</v>
      </c>
    </row>
    <row r="42" spans="1:20" x14ac:dyDescent="0.25">
      <c r="A42" s="55" t="s">
        <v>1875</v>
      </c>
      <c r="B42" s="65" t="s">
        <v>239</v>
      </c>
      <c r="C42" s="57" t="s">
        <v>1876</v>
      </c>
      <c r="D42" s="113">
        <v>4.2500000000000003E-2</v>
      </c>
      <c r="E42" s="119">
        <v>1.0699999999999999E-2</v>
      </c>
      <c r="F42" s="101">
        <v>0.01</v>
      </c>
      <c r="G42" s="60"/>
      <c r="H42" s="60"/>
      <c r="I42" s="104">
        <f t="shared" ref="I42" si="6">SUM(D42:H42)</f>
        <v>6.3200000000000006E-2</v>
      </c>
      <c r="J42" s="115">
        <v>2.5000000000000001E-2</v>
      </c>
      <c r="K42" s="103"/>
      <c r="L42" s="104">
        <f t="shared" ref="L42" si="7">+J42+K42</f>
        <v>2.5000000000000001E-2</v>
      </c>
      <c r="M42" s="103"/>
      <c r="N42" s="105">
        <v>0.01</v>
      </c>
      <c r="O42" s="106">
        <v>0.73</v>
      </c>
      <c r="P42" s="107">
        <v>0.25</v>
      </c>
      <c r="Q42" s="108">
        <v>0.27</v>
      </c>
      <c r="R42" s="109">
        <f t="shared" ref="R42" si="8">SUM(O42:Q42)</f>
        <v>1.25</v>
      </c>
      <c r="S42" s="101"/>
      <c r="T42" s="110"/>
    </row>
    <row r="43" spans="1:20" x14ac:dyDescent="0.25">
      <c r="A43" s="55" t="s">
        <v>1795</v>
      </c>
      <c r="B43" s="65" t="s">
        <v>239</v>
      </c>
      <c r="C43" s="57" t="s">
        <v>1799</v>
      </c>
      <c r="D43" s="113">
        <v>4.2500000000000003E-2</v>
      </c>
      <c r="E43" s="119">
        <v>1.0699999999999999E-2</v>
      </c>
      <c r="F43" s="101"/>
      <c r="G43" s="60"/>
      <c r="H43" s="60"/>
      <c r="I43" s="104">
        <f t="shared" si="5"/>
        <v>5.3200000000000004E-2</v>
      </c>
      <c r="J43" s="115">
        <v>2.5000000000000001E-2</v>
      </c>
      <c r="K43" s="103"/>
      <c r="L43" s="104">
        <f t="shared" ref="L43:L46" si="9">+J43+K43</f>
        <v>2.5000000000000001E-2</v>
      </c>
      <c r="M43" s="103"/>
      <c r="N43" s="105">
        <v>0.01</v>
      </c>
      <c r="O43" s="106">
        <v>0.73</v>
      </c>
      <c r="P43" s="107">
        <v>0.25</v>
      </c>
      <c r="Q43" s="108">
        <v>0.27</v>
      </c>
      <c r="R43" s="109">
        <f t="shared" ref="R43:R46" si="10">SUM(O43:Q43)</f>
        <v>1.25</v>
      </c>
      <c r="S43" s="101"/>
      <c r="T43" s="110"/>
    </row>
    <row r="44" spans="1:20" x14ac:dyDescent="0.25">
      <c r="A44" s="55" t="s">
        <v>1796</v>
      </c>
      <c r="B44" s="65" t="s">
        <v>239</v>
      </c>
      <c r="C44" s="57" t="s">
        <v>1800</v>
      </c>
      <c r="D44" s="113">
        <v>4.2500000000000003E-2</v>
      </c>
      <c r="E44" s="119">
        <v>1.0699999999999999E-2</v>
      </c>
      <c r="F44" s="101">
        <v>0.01</v>
      </c>
      <c r="G44" s="60"/>
      <c r="H44" s="60"/>
      <c r="I44" s="104">
        <f t="shared" si="5"/>
        <v>6.3200000000000006E-2</v>
      </c>
      <c r="J44" s="115">
        <v>2.5000000000000001E-2</v>
      </c>
      <c r="K44" s="103"/>
      <c r="L44" s="104">
        <f t="shared" si="9"/>
        <v>2.5000000000000001E-2</v>
      </c>
      <c r="M44" s="103"/>
      <c r="N44" s="105">
        <v>0.01</v>
      </c>
      <c r="O44" s="106">
        <v>0.73</v>
      </c>
      <c r="P44" s="107">
        <v>0.25</v>
      </c>
      <c r="Q44" s="108">
        <v>0.27</v>
      </c>
      <c r="R44" s="109">
        <f t="shared" si="10"/>
        <v>1.25</v>
      </c>
      <c r="S44" s="101">
        <v>3.5000000000000003E-2</v>
      </c>
      <c r="T44" s="110">
        <v>0.06</v>
      </c>
    </row>
    <row r="45" spans="1:20" x14ac:dyDescent="0.25">
      <c r="A45" s="55" t="s">
        <v>1797</v>
      </c>
      <c r="B45" s="65" t="s">
        <v>239</v>
      </c>
      <c r="C45" s="57" t="s">
        <v>1801</v>
      </c>
      <c r="D45" s="113">
        <v>4.2500000000000003E-2</v>
      </c>
      <c r="E45" s="119">
        <v>1.0699999999999999E-2</v>
      </c>
      <c r="F45" s="101"/>
      <c r="G45" s="60"/>
      <c r="H45" s="60"/>
      <c r="I45" s="104">
        <f t="shared" si="5"/>
        <v>5.3200000000000004E-2</v>
      </c>
      <c r="J45" s="115">
        <v>2.5000000000000001E-2</v>
      </c>
      <c r="K45" s="103"/>
      <c r="L45" s="104">
        <f t="shared" si="9"/>
        <v>2.5000000000000001E-2</v>
      </c>
      <c r="M45" s="103"/>
      <c r="N45" s="105">
        <v>0.01</v>
      </c>
      <c r="O45" s="106">
        <v>0.73</v>
      </c>
      <c r="P45" s="107">
        <v>0.25</v>
      </c>
      <c r="Q45" s="108">
        <v>0.27</v>
      </c>
      <c r="R45" s="109">
        <f t="shared" si="10"/>
        <v>1.25</v>
      </c>
      <c r="S45" s="101">
        <v>3.5000000000000003E-2</v>
      </c>
      <c r="T45" s="110">
        <v>0.04</v>
      </c>
    </row>
    <row r="46" spans="1:20" x14ac:dyDescent="0.25">
      <c r="A46" s="55" t="s">
        <v>1798</v>
      </c>
      <c r="B46" s="65" t="s">
        <v>239</v>
      </c>
      <c r="C46" s="57" t="s">
        <v>1802</v>
      </c>
      <c r="D46" s="113">
        <v>4.2500000000000003E-2</v>
      </c>
      <c r="E46" s="119">
        <v>1.0699999999999999E-2</v>
      </c>
      <c r="F46" s="101">
        <v>0.01</v>
      </c>
      <c r="G46" s="60"/>
      <c r="H46" s="60"/>
      <c r="I46" s="104">
        <f t="shared" si="5"/>
        <v>6.3200000000000006E-2</v>
      </c>
      <c r="J46" s="115">
        <v>2.5000000000000001E-2</v>
      </c>
      <c r="K46" s="103"/>
      <c r="L46" s="104">
        <f t="shared" si="9"/>
        <v>2.5000000000000001E-2</v>
      </c>
      <c r="M46" s="103"/>
      <c r="N46" s="105">
        <v>0.01</v>
      </c>
      <c r="O46" s="106">
        <v>0.73</v>
      </c>
      <c r="P46" s="107">
        <v>0.25</v>
      </c>
      <c r="Q46" s="108">
        <v>0.27</v>
      </c>
      <c r="R46" s="109">
        <f t="shared" si="10"/>
        <v>1.25</v>
      </c>
      <c r="S46" s="101">
        <v>3.5000000000000003E-2</v>
      </c>
      <c r="T46" s="110">
        <v>0.06</v>
      </c>
    </row>
    <row r="47" spans="1:20" ht="6" customHeight="1" x14ac:dyDescent="0.25">
      <c r="A47" s="62"/>
      <c r="B47" s="63"/>
      <c r="C47" s="63"/>
      <c r="D47" s="64"/>
      <c r="E47" s="64"/>
      <c r="F47" s="64"/>
      <c r="G47" s="64"/>
      <c r="H47" s="64"/>
      <c r="I47" s="64"/>
      <c r="J47" s="64"/>
      <c r="K47" s="64"/>
      <c r="L47" s="64"/>
      <c r="M47" s="64"/>
      <c r="N47" s="64"/>
      <c r="O47" s="111"/>
      <c r="P47" s="111"/>
      <c r="Q47" s="111"/>
      <c r="R47" s="111"/>
      <c r="S47" s="64"/>
      <c r="T47" s="112"/>
    </row>
    <row r="48" spans="1:20" x14ac:dyDescent="0.25">
      <c r="A48" s="55" t="s">
        <v>93</v>
      </c>
      <c r="B48" s="56"/>
      <c r="C48" s="57" t="s">
        <v>94</v>
      </c>
      <c r="D48" s="113">
        <v>4.2500000000000003E-2</v>
      </c>
      <c r="E48" s="119">
        <v>1.0699999999999999E-2</v>
      </c>
      <c r="F48" s="101"/>
      <c r="G48" s="60"/>
      <c r="H48" s="60"/>
      <c r="I48" s="104">
        <f t="shared" ref="I48:I69" si="11">SUM(D48:H48)</f>
        <v>5.3200000000000004E-2</v>
      </c>
      <c r="J48" s="115">
        <v>2.5000000000000001E-2</v>
      </c>
      <c r="K48" s="103"/>
      <c r="L48" s="104">
        <f t="shared" si="0"/>
        <v>2.5000000000000001E-2</v>
      </c>
      <c r="M48" s="103"/>
      <c r="N48" s="105">
        <v>0.01</v>
      </c>
      <c r="O48" s="106">
        <v>0.73</v>
      </c>
      <c r="P48" s="107">
        <v>0.25</v>
      </c>
      <c r="Q48" s="108">
        <v>0.27</v>
      </c>
      <c r="R48" s="109">
        <f t="shared" si="1"/>
        <v>1.25</v>
      </c>
      <c r="S48" s="101"/>
      <c r="T48" s="110"/>
    </row>
    <row r="49" spans="1:20" x14ac:dyDescent="0.25">
      <c r="A49" s="55" t="s">
        <v>95</v>
      </c>
      <c r="B49" s="56"/>
      <c r="C49" s="57" t="s">
        <v>96</v>
      </c>
      <c r="D49" s="113">
        <v>4.2500000000000003E-2</v>
      </c>
      <c r="E49" s="119">
        <v>1.0699999999999999E-2</v>
      </c>
      <c r="F49" s="101"/>
      <c r="G49" s="60"/>
      <c r="H49" s="60"/>
      <c r="I49" s="104">
        <f t="shared" si="11"/>
        <v>5.3200000000000004E-2</v>
      </c>
      <c r="J49" s="115">
        <v>2.5000000000000001E-2</v>
      </c>
      <c r="K49" s="103"/>
      <c r="L49" s="104">
        <f t="shared" si="0"/>
        <v>2.5000000000000001E-2</v>
      </c>
      <c r="M49" s="103"/>
      <c r="N49" s="105">
        <v>0.01</v>
      </c>
      <c r="O49" s="106">
        <v>0.73</v>
      </c>
      <c r="P49" s="107">
        <v>0.25</v>
      </c>
      <c r="Q49" s="108">
        <v>0.27</v>
      </c>
      <c r="R49" s="109">
        <f t="shared" si="1"/>
        <v>1.25</v>
      </c>
      <c r="S49" s="101"/>
      <c r="T49" s="110"/>
    </row>
    <row r="50" spans="1:20" x14ac:dyDescent="0.25">
      <c r="A50" s="55" t="s">
        <v>97</v>
      </c>
      <c r="B50" s="56"/>
      <c r="C50" s="57" t="s">
        <v>98</v>
      </c>
      <c r="D50" s="113">
        <v>4.2500000000000003E-2</v>
      </c>
      <c r="E50" s="119">
        <v>1.0699999999999999E-2</v>
      </c>
      <c r="F50" s="101"/>
      <c r="G50" s="60"/>
      <c r="H50" s="60"/>
      <c r="I50" s="104">
        <f t="shared" si="11"/>
        <v>5.3200000000000004E-2</v>
      </c>
      <c r="J50" s="115">
        <v>2.5000000000000001E-2</v>
      </c>
      <c r="K50" s="103"/>
      <c r="L50" s="104">
        <f t="shared" si="0"/>
        <v>2.5000000000000001E-2</v>
      </c>
      <c r="M50" s="103"/>
      <c r="N50" s="105">
        <v>0.01</v>
      </c>
      <c r="O50" s="106">
        <v>0.73</v>
      </c>
      <c r="P50" s="107">
        <v>0.25</v>
      </c>
      <c r="Q50" s="108">
        <v>0.27</v>
      </c>
      <c r="R50" s="109">
        <f t="shared" si="1"/>
        <v>1.25</v>
      </c>
      <c r="S50" s="101">
        <v>3.5000000000000003E-2</v>
      </c>
      <c r="T50" s="110"/>
    </row>
    <row r="51" spans="1:20" x14ac:dyDescent="0.25">
      <c r="A51" s="55" t="s">
        <v>99</v>
      </c>
      <c r="B51" s="56"/>
      <c r="C51" s="57" t="s">
        <v>100</v>
      </c>
      <c r="D51" s="113">
        <v>4.2500000000000003E-2</v>
      </c>
      <c r="E51" s="119">
        <v>1.0699999999999999E-2</v>
      </c>
      <c r="F51" s="101"/>
      <c r="G51" s="60"/>
      <c r="H51" s="60"/>
      <c r="I51" s="104">
        <f t="shared" si="11"/>
        <v>5.3200000000000004E-2</v>
      </c>
      <c r="J51" s="115">
        <v>2.5000000000000001E-2</v>
      </c>
      <c r="K51" s="103"/>
      <c r="L51" s="104">
        <f t="shared" si="0"/>
        <v>2.5000000000000001E-2</v>
      </c>
      <c r="M51" s="103"/>
      <c r="N51" s="105">
        <v>0.01</v>
      </c>
      <c r="O51" s="106">
        <v>0.73</v>
      </c>
      <c r="P51" s="107">
        <v>0.25</v>
      </c>
      <c r="Q51" s="108">
        <v>0.27</v>
      </c>
      <c r="R51" s="109">
        <f t="shared" si="1"/>
        <v>1.25</v>
      </c>
      <c r="S51" s="101"/>
      <c r="T51" s="110"/>
    </row>
    <row r="52" spans="1:20" x14ac:dyDescent="0.25">
      <c r="A52" s="55" t="s">
        <v>101</v>
      </c>
      <c r="B52" s="56"/>
      <c r="C52" s="57" t="s">
        <v>102</v>
      </c>
      <c r="D52" s="113">
        <v>4.2500000000000003E-2</v>
      </c>
      <c r="E52" s="119">
        <v>1.0699999999999999E-2</v>
      </c>
      <c r="F52" s="101"/>
      <c r="G52" s="60"/>
      <c r="H52" s="60"/>
      <c r="I52" s="104">
        <f t="shared" si="11"/>
        <v>5.3200000000000004E-2</v>
      </c>
      <c r="J52" s="115">
        <v>2.5000000000000001E-2</v>
      </c>
      <c r="K52" s="103"/>
      <c r="L52" s="104">
        <f t="shared" si="0"/>
        <v>2.5000000000000001E-2</v>
      </c>
      <c r="M52" s="103"/>
      <c r="N52" s="105">
        <v>0.01</v>
      </c>
      <c r="O52" s="106">
        <v>0.73</v>
      </c>
      <c r="P52" s="107">
        <v>0.25</v>
      </c>
      <c r="Q52" s="108">
        <v>0.27</v>
      </c>
      <c r="R52" s="109">
        <f t="shared" si="1"/>
        <v>1.25</v>
      </c>
      <c r="S52" s="101"/>
      <c r="T52" s="110"/>
    </row>
    <row r="53" spans="1:20" x14ac:dyDescent="0.25">
      <c r="A53" s="55" t="s">
        <v>103</v>
      </c>
      <c r="B53" s="56"/>
      <c r="C53" s="57" t="s">
        <v>104</v>
      </c>
      <c r="D53" s="113">
        <v>4.2500000000000003E-2</v>
      </c>
      <c r="E53" s="119">
        <v>1.0699999999999999E-2</v>
      </c>
      <c r="F53" s="101">
        <v>0.01</v>
      </c>
      <c r="G53" s="60"/>
      <c r="H53" s="60"/>
      <c r="I53" s="104">
        <f t="shared" si="11"/>
        <v>6.3200000000000006E-2</v>
      </c>
      <c r="J53" s="115">
        <v>2.5000000000000001E-2</v>
      </c>
      <c r="K53" s="103"/>
      <c r="L53" s="104">
        <f t="shared" si="0"/>
        <v>2.5000000000000001E-2</v>
      </c>
      <c r="M53" s="103"/>
      <c r="N53" s="105">
        <v>0.01</v>
      </c>
      <c r="O53" s="106">
        <v>0.73</v>
      </c>
      <c r="P53" s="107">
        <v>0.25</v>
      </c>
      <c r="Q53" s="108">
        <v>0.27</v>
      </c>
      <c r="R53" s="109">
        <f t="shared" si="1"/>
        <v>1.25</v>
      </c>
      <c r="S53" s="101">
        <v>8.9999999999999993E-3</v>
      </c>
      <c r="T53" s="110">
        <v>0.06</v>
      </c>
    </row>
    <row r="54" spans="1:20" x14ac:dyDescent="0.25">
      <c r="A54" s="55" t="s">
        <v>105</v>
      </c>
      <c r="B54" s="56"/>
      <c r="C54" s="57" t="s">
        <v>106</v>
      </c>
      <c r="D54" s="113">
        <v>4.2500000000000003E-2</v>
      </c>
      <c r="E54" s="119">
        <v>1.0699999999999999E-2</v>
      </c>
      <c r="F54" s="101"/>
      <c r="G54" s="60"/>
      <c r="H54" s="60"/>
      <c r="I54" s="104">
        <f t="shared" si="11"/>
        <v>5.3200000000000004E-2</v>
      </c>
      <c r="J54" s="115">
        <v>2.5000000000000001E-2</v>
      </c>
      <c r="K54" s="103"/>
      <c r="L54" s="104">
        <f t="shared" si="0"/>
        <v>2.5000000000000001E-2</v>
      </c>
      <c r="M54" s="103"/>
      <c r="N54" s="105">
        <v>0.01</v>
      </c>
      <c r="O54" s="106">
        <v>0.73</v>
      </c>
      <c r="P54" s="107">
        <v>0.25</v>
      </c>
      <c r="Q54" s="108">
        <v>0.27</v>
      </c>
      <c r="R54" s="109">
        <f t="shared" si="1"/>
        <v>1.25</v>
      </c>
      <c r="S54" s="101"/>
      <c r="T54" s="110"/>
    </row>
    <row r="55" spans="1:20" x14ac:dyDescent="0.25">
      <c r="A55" s="55" t="s">
        <v>107</v>
      </c>
      <c r="B55" s="56"/>
      <c r="C55" s="57" t="s">
        <v>108</v>
      </c>
      <c r="D55" s="113">
        <v>4.2500000000000003E-2</v>
      </c>
      <c r="E55" s="119">
        <v>1.0699999999999999E-2</v>
      </c>
      <c r="F55" s="101">
        <v>0.01</v>
      </c>
      <c r="G55" s="60"/>
      <c r="H55" s="60"/>
      <c r="I55" s="104">
        <f t="shared" si="11"/>
        <v>6.3200000000000006E-2</v>
      </c>
      <c r="J55" s="115">
        <v>2.5000000000000001E-2</v>
      </c>
      <c r="K55" s="103"/>
      <c r="L55" s="104">
        <f t="shared" si="0"/>
        <v>2.5000000000000001E-2</v>
      </c>
      <c r="M55" s="103"/>
      <c r="N55" s="105">
        <v>0.01</v>
      </c>
      <c r="O55" s="106">
        <v>0.73</v>
      </c>
      <c r="P55" s="107">
        <v>0.25</v>
      </c>
      <c r="Q55" s="108">
        <v>0.27</v>
      </c>
      <c r="R55" s="109">
        <f t="shared" si="1"/>
        <v>1.25</v>
      </c>
      <c r="S55" s="101">
        <v>3.5000000000000003E-2</v>
      </c>
      <c r="T55" s="110">
        <v>0.06</v>
      </c>
    </row>
    <row r="56" spans="1:20" x14ac:dyDescent="0.25">
      <c r="A56" s="55" t="s">
        <v>109</v>
      </c>
      <c r="B56" s="56"/>
      <c r="C56" s="57" t="s">
        <v>110</v>
      </c>
      <c r="D56" s="113">
        <v>4.2500000000000003E-2</v>
      </c>
      <c r="E56" s="119">
        <v>1.0699999999999999E-2</v>
      </c>
      <c r="F56" s="101"/>
      <c r="G56" s="60"/>
      <c r="H56" s="60"/>
      <c r="I56" s="104">
        <f t="shared" si="11"/>
        <v>5.3200000000000004E-2</v>
      </c>
      <c r="J56" s="115">
        <v>2.5000000000000001E-2</v>
      </c>
      <c r="K56" s="103"/>
      <c r="L56" s="104">
        <f t="shared" si="0"/>
        <v>2.5000000000000001E-2</v>
      </c>
      <c r="M56" s="103"/>
      <c r="N56" s="105">
        <v>0.01</v>
      </c>
      <c r="O56" s="106">
        <v>0.73</v>
      </c>
      <c r="P56" s="107">
        <v>0.25</v>
      </c>
      <c r="Q56" s="108">
        <v>0.27</v>
      </c>
      <c r="R56" s="109">
        <f t="shared" si="1"/>
        <v>1.25</v>
      </c>
      <c r="S56" s="101"/>
      <c r="T56" s="110"/>
    </row>
    <row r="57" spans="1:20" x14ac:dyDescent="0.25">
      <c r="A57" s="55" t="s">
        <v>111</v>
      </c>
      <c r="B57" s="56"/>
      <c r="C57" s="57" t="s">
        <v>112</v>
      </c>
      <c r="D57" s="113">
        <v>4.2500000000000003E-2</v>
      </c>
      <c r="E57" s="119">
        <v>1.0699999999999999E-2</v>
      </c>
      <c r="F57" s="101"/>
      <c r="G57" s="60"/>
      <c r="H57" s="60"/>
      <c r="I57" s="104">
        <f t="shared" si="11"/>
        <v>5.3200000000000004E-2</v>
      </c>
      <c r="J57" s="115">
        <v>2.5000000000000001E-2</v>
      </c>
      <c r="K57" s="103"/>
      <c r="L57" s="104">
        <f t="shared" si="0"/>
        <v>2.5000000000000001E-2</v>
      </c>
      <c r="M57" s="103"/>
      <c r="N57" s="105">
        <v>0.01</v>
      </c>
      <c r="O57" s="106">
        <v>0.73</v>
      </c>
      <c r="P57" s="107">
        <v>0.25</v>
      </c>
      <c r="Q57" s="108">
        <v>0.27</v>
      </c>
      <c r="R57" s="109">
        <f t="shared" si="1"/>
        <v>1.25</v>
      </c>
      <c r="S57" s="101">
        <v>0.03</v>
      </c>
      <c r="T57" s="110">
        <v>0.06</v>
      </c>
    </row>
    <row r="58" spans="1:20" x14ac:dyDescent="0.25">
      <c r="A58" s="55" t="s">
        <v>113</v>
      </c>
      <c r="B58" s="56"/>
      <c r="C58" s="57" t="s">
        <v>114</v>
      </c>
      <c r="D58" s="113">
        <v>4.2500000000000003E-2</v>
      </c>
      <c r="E58" s="119">
        <v>1.0699999999999999E-2</v>
      </c>
      <c r="F58" s="101"/>
      <c r="G58" s="60"/>
      <c r="H58" s="60"/>
      <c r="I58" s="104">
        <f t="shared" si="11"/>
        <v>5.3200000000000004E-2</v>
      </c>
      <c r="J58" s="115">
        <v>2.5000000000000001E-2</v>
      </c>
      <c r="K58" s="103"/>
      <c r="L58" s="104">
        <f t="shared" si="0"/>
        <v>2.5000000000000001E-2</v>
      </c>
      <c r="M58" s="103"/>
      <c r="N58" s="105">
        <v>0.01</v>
      </c>
      <c r="O58" s="106">
        <v>0.73</v>
      </c>
      <c r="P58" s="107">
        <v>0.25</v>
      </c>
      <c r="Q58" s="108">
        <v>0.27</v>
      </c>
      <c r="R58" s="109">
        <f t="shared" si="1"/>
        <v>1.25</v>
      </c>
      <c r="S58" s="101"/>
      <c r="T58" s="110"/>
    </row>
    <row r="59" spans="1:20" x14ac:dyDescent="0.25">
      <c r="A59" s="55" t="s">
        <v>115</v>
      </c>
      <c r="B59" s="56"/>
      <c r="C59" s="57" t="s">
        <v>116</v>
      </c>
      <c r="D59" s="113">
        <v>4.2500000000000003E-2</v>
      </c>
      <c r="E59" s="119">
        <v>1.0699999999999999E-2</v>
      </c>
      <c r="F59" s="101">
        <v>0.01</v>
      </c>
      <c r="G59" s="60"/>
      <c r="H59" s="60"/>
      <c r="I59" s="104">
        <f t="shared" si="11"/>
        <v>6.3200000000000006E-2</v>
      </c>
      <c r="J59" s="115">
        <v>2.5000000000000001E-2</v>
      </c>
      <c r="K59" s="103"/>
      <c r="L59" s="104">
        <f t="shared" si="0"/>
        <v>2.5000000000000001E-2</v>
      </c>
      <c r="M59" s="103"/>
      <c r="N59" s="105">
        <v>0.01</v>
      </c>
      <c r="O59" s="106">
        <v>0.73</v>
      </c>
      <c r="P59" s="107">
        <v>0.25</v>
      </c>
      <c r="Q59" s="108">
        <v>0.27</v>
      </c>
      <c r="R59" s="109">
        <f t="shared" si="1"/>
        <v>1.25</v>
      </c>
      <c r="S59" s="101"/>
      <c r="T59" s="110">
        <v>0.06</v>
      </c>
    </row>
    <row r="60" spans="1:20" x14ac:dyDescent="0.25">
      <c r="A60" s="55" t="s">
        <v>117</v>
      </c>
      <c r="B60" s="56"/>
      <c r="C60" s="57" t="s">
        <v>118</v>
      </c>
      <c r="D60" s="113">
        <v>4.2500000000000003E-2</v>
      </c>
      <c r="E60" s="119">
        <v>1.0699999999999999E-2</v>
      </c>
      <c r="F60" s="101"/>
      <c r="G60" s="60"/>
      <c r="H60" s="60"/>
      <c r="I60" s="104">
        <f t="shared" si="11"/>
        <v>5.3200000000000004E-2</v>
      </c>
      <c r="J60" s="115">
        <v>2.5000000000000001E-2</v>
      </c>
      <c r="K60" s="103"/>
      <c r="L60" s="104">
        <f t="shared" si="0"/>
        <v>2.5000000000000001E-2</v>
      </c>
      <c r="M60" s="103"/>
      <c r="N60" s="105">
        <v>0.01</v>
      </c>
      <c r="O60" s="106">
        <v>0.73</v>
      </c>
      <c r="P60" s="107">
        <v>0.25</v>
      </c>
      <c r="Q60" s="108">
        <v>0.27</v>
      </c>
      <c r="R60" s="109">
        <f t="shared" si="1"/>
        <v>1.25</v>
      </c>
      <c r="S60" s="101"/>
      <c r="T60" s="110"/>
    </row>
    <row r="61" spans="1:20" x14ac:dyDescent="0.25">
      <c r="A61" s="55" t="s">
        <v>119</v>
      </c>
      <c r="B61" s="56"/>
      <c r="C61" s="57" t="s">
        <v>120</v>
      </c>
      <c r="D61" s="113">
        <v>4.2500000000000003E-2</v>
      </c>
      <c r="E61" s="119">
        <v>1.0699999999999999E-2</v>
      </c>
      <c r="F61" s="101">
        <v>0.01</v>
      </c>
      <c r="G61" s="60"/>
      <c r="H61" s="60"/>
      <c r="I61" s="104">
        <f t="shared" si="11"/>
        <v>6.3200000000000006E-2</v>
      </c>
      <c r="J61" s="115">
        <v>2.5000000000000001E-2</v>
      </c>
      <c r="K61" s="103"/>
      <c r="L61" s="104">
        <f t="shared" si="0"/>
        <v>2.5000000000000001E-2</v>
      </c>
      <c r="M61" s="103"/>
      <c r="N61" s="105">
        <v>0.01</v>
      </c>
      <c r="O61" s="106">
        <v>0.73</v>
      </c>
      <c r="P61" s="107">
        <v>0.25</v>
      </c>
      <c r="Q61" s="108">
        <v>0.27</v>
      </c>
      <c r="R61" s="109">
        <f t="shared" si="1"/>
        <v>1.25</v>
      </c>
      <c r="S61" s="101">
        <v>3.5000000000000003E-2</v>
      </c>
      <c r="T61" s="110">
        <v>0.06</v>
      </c>
    </row>
    <row r="62" spans="1:20" x14ac:dyDescent="0.25">
      <c r="A62" s="55" t="s">
        <v>121</v>
      </c>
      <c r="B62" s="56"/>
      <c r="C62" s="57" t="s">
        <v>122</v>
      </c>
      <c r="D62" s="113">
        <v>4.2500000000000003E-2</v>
      </c>
      <c r="E62" s="119">
        <v>1.0699999999999999E-2</v>
      </c>
      <c r="F62" s="101"/>
      <c r="G62" s="60"/>
      <c r="H62" s="60"/>
      <c r="I62" s="104">
        <f t="shared" si="11"/>
        <v>5.3200000000000004E-2</v>
      </c>
      <c r="J62" s="115">
        <v>2.5000000000000001E-2</v>
      </c>
      <c r="K62" s="103"/>
      <c r="L62" s="104">
        <f t="shared" si="0"/>
        <v>2.5000000000000001E-2</v>
      </c>
      <c r="M62" s="103"/>
      <c r="N62" s="105">
        <v>0.01</v>
      </c>
      <c r="O62" s="106">
        <v>0.73</v>
      </c>
      <c r="P62" s="107">
        <v>0.25</v>
      </c>
      <c r="Q62" s="108">
        <v>0.27</v>
      </c>
      <c r="R62" s="109">
        <f t="shared" si="1"/>
        <v>1.25</v>
      </c>
      <c r="S62" s="101">
        <v>3.5000000000000003E-2</v>
      </c>
      <c r="T62" s="110">
        <v>0.06</v>
      </c>
    </row>
    <row r="63" spans="1:20" x14ac:dyDescent="0.25">
      <c r="A63" s="55" t="s">
        <v>123</v>
      </c>
      <c r="B63" s="56"/>
      <c r="C63" s="57" t="s">
        <v>124</v>
      </c>
      <c r="D63" s="113">
        <v>4.2500000000000003E-2</v>
      </c>
      <c r="E63" s="119">
        <v>1.0699999999999999E-2</v>
      </c>
      <c r="F63" s="101"/>
      <c r="G63" s="60"/>
      <c r="H63" s="60"/>
      <c r="I63" s="104">
        <f t="shared" si="11"/>
        <v>5.3200000000000004E-2</v>
      </c>
      <c r="J63" s="115">
        <v>2.5000000000000001E-2</v>
      </c>
      <c r="K63" s="103"/>
      <c r="L63" s="104">
        <f t="shared" si="0"/>
        <v>2.5000000000000001E-2</v>
      </c>
      <c r="M63" s="103"/>
      <c r="N63" s="105">
        <v>0.01</v>
      </c>
      <c r="O63" s="106">
        <v>0.73</v>
      </c>
      <c r="P63" s="107">
        <v>0.25</v>
      </c>
      <c r="Q63" s="108">
        <v>0.27</v>
      </c>
      <c r="R63" s="109">
        <f t="shared" si="1"/>
        <v>1.25</v>
      </c>
      <c r="S63" s="101">
        <v>3.5000000000000003E-2</v>
      </c>
      <c r="T63" s="110">
        <v>0.05</v>
      </c>
    </row>
    <row r="64" spans="1:20" x14ac:dyDescent="0.25">
      <c r="A64" s="55" t="s">
        <v>125</v>
      </c>
      <c r="B64" s="56"/>
      <c r="C64" s="57" t="s">
        <v>126</v>
      </c>
      <c r="D64" s="113">
        <v>4.2500000000000003E-2</v>
      </c>
      <c r="E64" s="119">
        <v>1.0699999999999999E-2</v>
      </c>
      <c r="F64" s="101"/>
      <c r="G64" s="60"/>
      <c r="H64" s="60"/>
      <c r="I64" s="104">
        <f t="shared" si="11"/>
        <v>5.3200000000000004E-2</v>
      </c>
      <c r="J64" s="115">
        <v>2.5000000000000001E-2</v>
      </c>
      <c r="K64" s="103"/>
      <c r="L64" s="104">
        <f t="shared" si="0"/>
        <v>2.5000000000000001E-2</v>
      </c>
      <c r="M64" s="103"/>
      <c r="N64" s="105">
        <v>0.01</v>
      </c>
      <c r="O64" s="106">
        <v>0.73</v>
      </c>
      <c r="P64" s="107">
        <v>0.25</v>
      </c>
      <c r="Q64" s="108">
        <v>0.27</v>
      </c>
      <c r="R64" s="109">
        <f t="shared" si="1"/>
        <v>1.25</v>
      </c>
      <c r="S64" s="101">
        <v>3.5000000000000003E-2</v>
      </c>
      <c r="T64" s="110">
        <v>0.06</v>
      </c>
    </row>
    <row r="65" spans="1:20" x14ac:dyDescent="0.25">
      <c r="A65" s="55" t="s">
        <v>127</v>
      </c>
      <c r="B65" s="56"/>
      <c r="C65" s="57" t="s">
        <v>128</v>
      </c>
      <c r="D65" s="113">
        <v>4.2500000000000003E-2</v>
      </c>
      <c r="E65" s="119">
        <v>1.0699999999999999E-2</v>
      </c>
      <c r="F65" s="101"/>
      <c r="G65" s="60"/>
      <c r="H65" s="60"/>
      <c r="I65" s="104">
        <f t="shared" si="11"/>
        <v>5.3200000000000004E-2</v>
      </c>
      <c r="J65" s="115">
        <v>2.5000000000000001E-2</v>
      </c>
      <c r="K65" s="103"/>
      <c r="L65" s="104">
        <f t="shared" si="0"/>
        <v>2.5000000000000001E-2</v>
      </c>
      <c r="M65" s="103"/>
      <c r="N65" s="105">
        <v>0.01</v>
      </c>
      <c r="O65" s="106">
        <v>0.73</v>
      </c>
      <c r="P65" s="107">
        <v>0.25</v>
      </c>
      <c r="Q65" s="108">
        <v>0.27</v>
      </c>
      <c r="R65" s="109">
        <f t="shared" si="1"/>
        <v>1.25</v>
      </c>
      <c r="S65" s="101">
        <v>3.5000000000000003E-2</v>
      </c>
      <c r="T65" s="110">
        <v>0.05</v>
      </c>
    </row>
    <row r="66" spans="1:20" x14ac:dyDescent="0.25">
      <c r="A66" s="55" t="s">
        <v>129</v>
      </c>
      <c r="B66" s="56"/>
      <c r="C66" s="57" t="s">
        <v>130</v>
      </c>
      <c r="D66" s="113">
        <v>4.2500000000000003E-2</v>
      </c>
      <c r="E66" s="119">
        <v>1.0699999999999999E-2</v>
      </c>
      <c r="F66" s="101"/>
      <c r="G66" s="60"/>
      <c r="H66" s="60"/>
      <c r="I66" s="104">
        <f t="shared" si="11"/>
        <v>5.3200000000000004E-2</v>
      </c>
      <c r="J66" s="115">
        <v>2.5000000000000001E-2</v>
      </c>
      <c r="K66" s="103"/>
      <c r="L66" s="104">
        <f t="shared" si="0"/>
        <v>2.5000000000000001E-2</v>
      </c>
      <c r="M66" s="103"/>
      <c r="N66" s="105">
        <v>0.01</v>
      </c>
      <c r="O66" s="106">
        <v>0.73</v>
      </c>
      <c r="P66" s="107">
        <v>0.25</v>
      </c>
      <c r="Q66" s="108">
        <v>0.27</v>
      </c>
      <c r="R66" s="109">
        <f t="shared" si="1"/>
        <v>1.25</v>
      </c>
      <c r="S66" s="101"/>
      <c r="T66" s="110">
        <v>0.03</v>
      </c>
    </row>
    <row r="67" spans="1:20" x14ac:dyDescent="0.25">
      <c r="A67" s="55" t="s">
        <v>131</v>
      </c>
      <c r="B67" s="56"/>
      <c r="C67" s="57" t="s">
        <v>132</v>
      </c>
      <c r="D67" s="113">
        <v>4.2500000000000003E-2</v>
      </c>
      <c r="E67" s="119">
        <v>1.0699999999999999E-2</v>
      </c>
      <c r="F67" s="101"/>
      <c r="G67" s="60"/>
      <c r="H67" s="60"/>
      <c r="I67" s="104">
        <f t="shared" si="11"/>
        <v>5.3200000000000004E-2</v>
      </c>
      <c r="J67" s="115">
        <v>2.5000000000000001E-2</v>
      </c>
      <c r="K67" s="103"/>
      <c r="L67" s="104">
        <f t="shared" si="0"/>
        <v>2.5000000000000001E-2</v>
      </c>
      <c r="M67" s="103"/>
      <c r="N67" s="105">
        <v>0.01</v>
      </c>
      <c r="O67" s="106">
        <v>0.73</v>
      </c>
      <c r="P67" s="107">
        <v>0.25</v>
      </c>
      <c r="Q67" s="108">
        <v>0.27</v>
      </c>
      <c r="R67" s="109">
        <f t="shared" si="1"/>
        <v>1.25</v>
      </c>
      <c r="S67" s="101">
        <v>3.5000000000000003E-2</v>
      </c>
      <c r="T67" s="110">
        <v>0.06</v>
      </c>
    </row>
    <row r="68" spans="1:20" x14ac:dyDescent="0.25">
      <c r="A68" s="55" t="s">
        <v>1877</v>
      </c>
      <c r="B68" s="116" t="s">
        <v>239</v>
      </c>
      <c r="C68" s="57" t="s">
        <v>1878</v>
      </c>
      <c r="D68" s="113">
        <v>4.2500000000000003E-2</v>
      </c>
      <c r="E68" s="119">
        <v>1.0699999999999999E-2</v>
      </c>
      <c r="F68" s="101">
        <v>0.01</v>
      </c>
      <c r="G68" s="60"/>
      <c r="H68" s="60"/>
      <c r="I68" s="104">
        <f t="shared" ref="I68" si="12">SUM(D68:H68)</f>
        <v>6.3200000000000006E-2</v>
      </c>
      <c r="J68" s="115">
        <v>2.5000000000000001E-2</v>
      </c>
      <c r="K68" s="103"/>
      <c r="L68" s="104">
        <f t="shared" ref="L68" si="13">+J68+K68</f>
        <v>2.5000000000000001E-2</v>
      </c>
      <c r="M68" s="103"/>
      <c r="N68" s="105">
        <v>0.01</v>
      </c>
      <c r="O68" s="106">
        <v>0.73</v>
      </c>
      <c r="P68" s="107">
        <v>0.25</v>
      </c>
      <c r="Q68" s="108">
        <v>0.27</v>
      </c>
      <c r="R68" s="109">
        <f t="shared" ref="R68" si="14">SUM(O68:Q68)</f>
        <v>1.25</v>
      </c>
      <c r="S68" s="101"/>
      <c r="T68" s="110"/>
    </row>
    <row r="69" spans="1:20" x14ac:dyDescent="0.25">
      <c r="A69" s="55" t="s">
        <v>656</v>
      </c>
      <c r="B69" s="116" t="s">
        <v>239</v>
      </c>
      <c r="C69" s="66" t="s">
        <v>657</v>
      </c>
      <c r="D69" s="113">
        <v>4.2500000000000003E-2</v>
      </c>
      <c r="E69" s="119">
        <v>1.0699999999999999E-2</v>
      </c>
      <c r="F69" s="101"/>
      <c r="G69" s="60"/>
      <c r="H69" s="60"/>
      <c r="I69" s="104">
        <f t="shared" si="11"/>
        <v>5.3200000000000004E-2</v>
      </c>
      <c r="J69" s="115">
        <v>2.5000000000000001E-2</v>
      </c>
      <c r="K69" s="103"/>
      <c r="L69" s="104">
        <f t="shared" si="0"/>
        <v>2.5000000000000001E-2</v>
      </c>
      <c r="M69" s="103"/>
      <c r="N69" s="105">
        <v>0.01</v>
      </c>
      <c r="O69" s="106">
        <v>0.73</v>
      </c>
      <c r="P69" s="107">
        <v>0.25</v>
      </c>
      <c r="Q69" s="108">
        <v>0.27</v>
      </c>
      <c r="R69" s="109">
        <f t="shared" si="1"/>
        <v>1.25</v>
      </c>
      <c r="S69" s="101"/>
      <c r="T69" s="110"/>
    </row>
    <row r="70" spans="1:20" ht="6" customHeight="1" x14ac:dyDescent="0.25">
      <c r="A70" s="62"/>
      <c r="B70" s="63"/>
      <c r="C70" s="63"/>
      <c r="D70" s="64"/>
      <c r="E70" s="64"/>
      <c r="F70" s="64"/>
      <c r="G70" s="64"/>
      <c r="H70" s="64"/>
      <c r="I70" s="64"/>
      <c r="J70" s="64"/>
      <c r="K70" s="64"/>
      <c r="L70" s="64"/>
      <c r="M70" s="64"/>
      <c r="N70" s="64"/>
      <c r="O70" s="111"/>
      <c r="P70" s="111"/>
      <c r="Q70" s="111"/>
      <c r="R70" s="111"/>
      <c r="S70" s="64"/>
      <c r="T70" s="112"/>
    </row>
    <row r="71" spans="1:20" x14ac:dyDescent="0.25">
      <c r="A71" s="55" t="s">
        <v>133</v>
      </c>
      <c r="B71" s="56"/>
      <c r="C71" s="57" t="s">
        <v>134</v>
      </c>
      <c r="D71" s="113">
        <v>4.2500000000000003E-2</v>
      </c>
      <c r="E71" s="119">
        <v>1.0699999999999999E-2</v>
      </c>
      <c r="F71" s="101"/>
      <c r="G71" s="60"/>
      <c r="H71" s="60"/>
      <c r="I71" s="104">
        <f t="shared" ref="I71:I76" si="15">SUM(D71:H71)</f>
        <v>5.3200000000000004E-2</v>
      </c>
      <c r="J71" s="115">
        <v>2.5000000000000001E-2</v>
      </c>
      <c r="K71" s="103"/>
      <c r="L71" s="104">
        <f t="shared" si="0"/>
        <v>2.5000000000000001E-2</v>
      </c>
      <c r="M71" s="103"/>
      <c r="N71" s="105">
        <v>0.01</v>
      </c>
      <c r="O71" s="106">
        <v>0.73</v>
      </c>
      <c r="P71" s="107">
        <v>0.25</v>
      </c>
      <c r="Q71" s="108">
        <v>0.27</v>
      </c>
      <c r="R71" s="109">
        <f t="shared" si="1"/>
        <v>1.25</v>
      </c>
      <c r="S71" s="101"/>
      <c r="T71" s="110"/>
    </row>
    <row r="72" spans="1:20" x14ac:dyDescent="0.25">
      <c r="A72" s="55" t="s">
        <v>135</v>
      </c>
      <c r="B72" s="56"/>
      <c r="C72" s="57" t="s">
        <v>136</v>
      </c>
      <c r="D72" s="113">
        <v>4.2500000000000003E-2</v>
      </c>
      <c r="E72" s="119">
        <v>1.0699999999999999E-2</v>
      </c>
      <c r="F72" s="101">
        <v>0.01</v>
      </c>
      <c r="G72" s="60"/>
      <c r="H72" s="60"/>
      <c r="I72" s="104">
        <f t="shared" si="15"/>
        <v>6.3200000000000006E-2</v>
      </c>
      <c r="J72" s="115">
        <v>2.5000000000000001E-2</v>
      </c>
      <c r="K72" s="103"/>
      <c r="L72" s="104">
        <f t="shared" si="0"/>
        <v>2.5000000000000001E-2</v>
      </c>
      <c r="M72" s="103"/>
      <c r="N72" s="105">
        <v>0.01</v>
      </c>
      <c r="O72" s="106">
        <v>0.73</v>
      </c>
      <c r="P72" s="107">
        <v>0.25</v>
      </c>
      <c r="Q72" s="108">
        <v>0.27</v>
      </c>
      <c r="R72" s="109">
        <f t="shared" si="1"/>
        <v>1.25</v>
      </c>
      <c r="S72" s="101">
        <v>3.5000000000000003E-2</v>
      </c>
      <c r="T72" s="110"/>
    </row>
    <row r="73" spans="1:20" x14ac:dyDescent="0.25">
      <c r="A73" s="55" t="s">
        <v>137</v>
      </c>
      <c r="B73" s="56"/>
      <c r="C73" s="57" t="s">
        <v>138</v>
      </c>
      <c r="D73" s="113">
        <v>4.2500000000000003E-2</v>
      </c>
      <c r="E73" s="119">
        <v>1.0699999999999999E-2</v>
      </c>
      <c r="F73" s="101">
        <v>0.01</v>
      </c>
      <c r="G73" s="60"/>
      <c r="H73" s="60"/>
      <c r="I73" s="104">
        <f t="shared" si="15"/>
        <v>6.3200000000000006E-2</v>
      </c>
      <c r="J73" s="115">
        <v>2.5000000000000001E-2</v>
      </c>
      <c r="K73" s="103"/>
      <c r="L73" s="104">
        <f t="shared" si="0"/>
        <v>2.5000000000000001E-2</v>
      </c>
      <c r="M73" s="103"/>
      <c r="N73" s="105">
        <v>0.01</v>
      </c>
      <c r="O73" s="106">
        <v>0.73</v>
      </c>
      <c r="P73" s="107">
        <v>0.25</v>
      </c>
      <c r="Q73" s="108">
        <v>0.27</v>
      </c>
      <c r="R73" s="109">
        <f t="shared" si="1"/>
        <v>1.25</v>
      </c>
      <c r="S73" s="101">
        <v>3.5000000000000003E-2</v>
      </c>
      <c r="T73" s="110">
        <v>0.06</v>
      </c>
    </row>
    <row r="74" spans="1:20" x14ac:dyDescent="0.25">
      <c r="A74" s="55" t="s">
        <v>139</v>
      </c>
      <c r="B74" s="56"/>
      <c r="C74" s="57" t="s">
        <v>140</v>
      </c>
      <c r="D74" s="113">
        <v>4.2500000000000003E-2</v>
      </c>
      <c r="E74" s="119">
        <v>1.0699999999999999E-2</v>
      </c>
      <c r="F74" s="101"/>
      <c r="G74" s="60"/>
      <c r="H74" s="60"/>
      <c r="I74" s="104">
        <f t="shared" si="15"/>
        <v>5.3200000000000004E-2</v>
      </c>
      <c r="J74" s="115">
        <v>2.5000000000000001E-2</v>
      </c>
      <c r="K74" s="103"/>
      <c r="L74" s="104">
        <f t="shared" si="0"/>
        <v>2.5000000000000001E-2</v>
      </c>
      <c r="M74" s="103"/>
      <c r="N74" s="105">
        <v>0.01</v>
      </c>
      <c r="O74" s="106">
        <v>0.73</v>
      </c>
      <c r="P74" s="107">
        <v>0.25</v>
      </c>
      <c r="Q74" s="108">
        <v>0.27</v>
      </c>
      <c r="R74" s="109">
        <f t="shared" si="1"/>
        <v>1.25</v>
      </c>
      <c r="S74" s="101"/>
      <c r="T74" s="110"/>
    </row>
    <row r="75" spans="1:20" x14ac:dyDescent="0.25">
      <c r="A75" s="55" t="s">
        <v>141</v>
      </c>
      <c r="B75" s="56"/>
      <c r="C75" s="57" t="s">
        <v>142</v>
      </c>
      <c r="D75" s="113">
        <v>4.2500000000000003E-2</v>
      </c>
      <c r="E75" s="119">
        <v>1.0699999999999999E-2</v>
      </c>
      <c r="F75" s="101">
        <v>0.01</v>
      </c>
      <c r="G75" s="60"/>
      <c r="H75" s="60"/>
      <c r="I75" s="104">
        <f t="shared" si="15"/>
        <v>6.3200000000000006E-2</v>
      </c>
      <c r="J75" s="115">
        <v>2.5000000000000001E-2</v>
      </c>
      <c r="K75" s="103"/>
      <c r="L75" s="104">
        <f t="shared" si="0"/>
        <v>2.5000000000000001E-2</v>
      </c>
      <c r="M75" s="103"/>
      <c r="N75" s="105">
        <v>0.01</v>
      </c>
      <c r="O75" s="106">
        <v>0.73</v>
      </c>
      <c r="P75" s="107">
        <v>0.25</v>
      </c>
      <c r="Q75" s="108">
        <v>0.27</v>
      </c>
      <c r="R75" s="109">
        <f t="shared" si="1"/>
        <v>1.25</v>
      </c>
      <c r="S75" s="101">
        <v>3.5000000000000003E-2</v>
      </c>
      <c r="T75" s="110">
        <v>0.06</v>
      </c>
    </row>
    <row r="76" spans="1:20" x14ac:dyDescent="0.25">
      <c r="A76" s="55" t="s">
        <v>143</v>
      </c>
      <c r="B76" s="56"/>
      <c r="C76" s="57" t="s">
        <v>144</v>
      </c>
      <c r="D76" s="113">
        <v>4.2500000000000003E-2</v>
      </c>
      <c r="E76" s="119">
        <v>1.0699999999999999E-2</v>
      </c>
      <c r="F76" s="101"/>
      <c r="G76" s="60"/>
      <c r="H76" s="60"/>
      <c r="I76" s="104">
        <f t="shared" si="15"/>
        <v>5.3200000000000004E-2</v>
      </c>
      <c r="J76" s="115">
        <v>2.5000000000000001E-2</v>
      </c>
      <c r="K76" s="103"/>
      <c r="L76" s="104">
        <f t="shared" si="0"/>
        <v>2.5000000000000001E-2</v>
      </c>
      <c r="M76" s="103"/>
      <c r="N76" s="105">
        <v>0.01</v>
      </c>
      <c r="O76" s="106">
        <v>0.73</v>
      </c>
      <c r="P76" s="107">
        <v>0.25</v>
      </c>
      <c r="Q76" s="108">
        <v>0.27</v>
      </c>
      <c r="R76" s="109">
        <f t="shared" si="1"/>
        <v>1.25</v>
      </c>
      <c r="S76" s="101">
        <v>3.5000000000000003E-2</v>
      </c>
      <c r="T76" s="110">
        <v>0.06</v>
      </c>
    </row>
    <row r="77" spans="1:20" x14ac:dyDescent="0.25">
      <c r="A77" s="55" t="s">
        <v>1879</v>
      </c>
      <c r="B77" s="116" t="s">
        <v>239</v>
      </c>
      <c r="C77" s="57" t="s">
        <v>1880</v>
      </c>
      <c r="D77" s="113">
        <v>4.2500000000000003E-2</v>
      </c>
      <c r="E77" s="119">
        <v>1.0699999999999999E-2</v>
      </c>
      <c r="F77" s="101"/>
      <c r="G77" s="60"/>
      <c r="H77" s="60"/>
      <c r="I77" s="104">
        <f t="shared" ref="I77" si="16">SUM(D77:H77)</f>
        <v>5.3200000000000004E-2</v>
      </c>
      <c r="J77" s="115">
        <v>2.5000000000000001E-2</v>
      </c>
      <c r="K77" s="103"/>
      <c r="L77" s="104">
        <f t="shared" ref="L77" si="17">+J77+K77</f>
        <v>2.5000000000000001E-2</v>
      </c>
      <c r="M77" s="103"/>
      <c r="N77" s="105">
        <v>0.01</v>
      </c>
      <c r="O77" s="106">
        <v>0.73</v>
      </c>
      <c r="P77" s="107">
        <v>0.25</v>
      </c>
      <c r="Q77" s="108">
        <v>0.27</v>
      </c>
      <c r="R77" s="109">
        <f t="shared" ref="R77" si="18">SUM(O77:Q77)</f>
        <v>1.25</v>
      </c>
      <c r="S77" s="101"/>
      <c r="T77" s="110"/>
    </row>
    <row r="78" spans="1:20" x14ac:dyDescent="0.25">
      <c r="A78" s="55" t="s">
        <v>1857</v>
      </c>
      <c r="B78" s="116" t="s">
        <v>239</v>
      </c>
      <c r="C78" s="57" t="s">
        <v>1851</v>
      </c>
      <c r="D78" s="113">
        <v>4.2500000000000003E-2</v>
      </c>
      <c r="E78" s="119">
        <v>1.0699999999999999E-2</v>
      </c>
      <c r="F78" s="101"/>
      <c r="G78" s="60"/>
      <c r="H78" s="60"/>
      <c r="I78" s="104">
        <f t="shared" ref="I78:I79" si="19">SUM(D78:H78)</f>
        <v>5.3200000000000004E-2</v>
      </c>
      <c r="J78" s="115">
        <v>2.5000000000000001E-2</v>
      </c>
      <c r="K78" s="103"/>
      <c r="L78" s="104">
        <f t="shared" ref="L78:L79" si="20">+J78+K78</f>
        <v>2.5000000000000001E-2</v>
      </c>
      <c r="M78" s="103"/>
      <c r="N78" s="105">
        <v>0.01</v>
      </c>
      <c r="O78" s="106">
        <v>0.73</v>
      </c>
      <c r="P78" s="107">
        <v>0.25</v>
      </c>
      <c r="Q78" s="108">
        <v>0.27</v>
      </c>
      <c r="R78" s="109">
        <f>SUM(O78:Q78)</f>
        <v>1.25</v>
      </c>
      <c r="S78" s="101"/>
      <c r="T78" s="110"/>
    </row>
    <row r="79" spans="1:20" x14ac:dyDescent="0.25">
      <c r="A79" s="55" t="s">
        <v>1935</v>
      </c>
      <c r="B79" s="116" t="s">
        <v>239</v>
      </c>
      <c r="C79" s="57" t="s">
        <v>1934</v>
      </c>
      <c r="D79" s="113">
        <v>4.2500000000000003E-2</v>
      </c>
      <c r="E79" s="119">
        <v>1.0699999999999999E-2</v>
      </c>
      <c r="F79" s="101">
        <v>0.01</v>
      </c>
      <c r="G79" s="60"/>
      <c r="H79" s="60"/>
      <c r="I79" s="104">
        <f t="shared" si="19"/>
        <v>6.3200000000000006E-2</v>
      </c>
      <c r="J79" s="115">
        <v>2.5000000000000001E-2</v>
      </c>
      <c r="K79" s="103"/>
      <c r="L79" s="104">
        <f t="shared" si="20"/>
        <v>2.5000000000000001E-2</v>
      </c>
      <c r="M79" s="103"/>
      <c r="N79" s="105">
        <v>0.01</v>
      </c>
      <c r="O79" s="106">
        <v>0.73</v>
      </c>
      <c r="P79" s="107">
        <v>0.25</v>
      </c>
      <c r="Q79" s="108">
        <v>0.27</v>
      </c>
      <c r="R79" s="109">
        <f t="shared" ref="R79" si="21">SUM(O79:Q79)</f>
        <v>1.25</v>
      </c>
      <c r="S79" s="101">
        <v>3.5000000000000003E-2</v>
      </c>
      <c r="T79" s="110">
        <v>0.06</v>
      </c>
    </row>
    <row r="80" spans="1:20" ht="6" customHeight="1" x14ac:dyDescent="0.25">
      <c r="A80" s="62"/>
      <c r="B80" s="63"/>
      <c r="C80" s="63"/>
      <c r="D80" s="64"/>
      <c r="E80" s="64"/>
      <c r="F80" s="64"/>
      <c r="G80" s="64"/>
      <c r="H80" s="64"/>
      <c r="I80" s="64"/>
      <c r="J80" s="64"/>
      <c r="K80" s="64"/>
      <c r="L80" s="64"/>
      <c r="M80" s="64"/>
      <c r="N80" s="64"/>
      <c r="O80" s="111"/>
      <c r="P80" s="111"/>
      <c r="Q80" s="111"/>
      <c r="R80" s="111"/>
      <c r="S80" s="64"/>
      <c r="T80" s="112"/>
    </row>
    <row r="81" spans="1:20" x14ac:dyDescent="0.25">
      <c r="A81" s="55" t="s">
        <v>145</v>
      </c>
      <c r="B81" s="56"/>
      <c r="C81" s="57" t="s">
        <v>146</v>
      </c>
      <c r="D81" s="117">
        <v>4.2500000000000003E-2</v>
      </c>
      <c r="E81" s="119">
        <v>1.0699999999999999E-2</v>
      </c>
      <c r="F81" s="101"/>
      <c r="G81" s="60"/>
      <c r="H81" s="60"/>
      <c r="I81" s="104">
        <f>SUM(D81:H81)</f>
        <v>5.3200000000000004E-2</v>
      </c>
      <c r="J81" s="118">
        <v>2.5000000000000001E-2</v>
      </c>
      <c r="K81" s="103"/>
      <c r="L81" s="104">
        <f t="shared" si="0"/>
        <v>2.5000000000000001E-2</v>
      </c>
      <c r="M81" s="103"/>
      <c r="N81" s="105">
        <v>0.01</v>
      </c>
      <c r="O81" s="106">
        <v>0.73</v>
      </c>
      <c r="P81" s="107">
        <v>0.25</v>
      </c>
      <c r="Q81" s="108">
        <v>0.27</v>
      </c>
      <c r="R81" s="109">
        <f t="shared" si="1"/>
        <v>1.25</v>
      </c>
      <c r="S81" s="101"/>
      <c r="T81" s="110"/>
    </row>
    <row r="82" spans="1:20" x14ac:dyDescent="0.25">
      <c r="A82" s="55" t="s">
        <v>1241</v>
      </c>
      <c r="B82" s="56"/>
      <c r="C82" s="57" t="s">
        <v>1242</v>
      </c>
      <c r="D82" s="117">
        <v>4.2500000000000003E-2</v>
      </c>
      <c r="E82" s="119">
        <v>1.0699999999999999E-2</v>
      </c>
      <c r="F82" s="101">
        <v>0.01</v>
      </c>
      <c r="G82" s="60"/>
      <c r="H82" s="60"/>
      <c r="I82" s="104">
        <f>SUM(D82:H82)</f>
        <v>6.3200000000000006E-2</v>
      </c>
      <c r="J82" s="118">
        <v>2.5000000000000001E-2</v>
      </c>
      <c r="K82" s="103"/>
      <c r="L82" s="104">
        <f t="shared" si="0"/>
        <v>2.5000000000000001E-2</v>
      </c>
      <c r="M82" s="103"/>
      <c r="N82" s="105">
        <v>0.01</v>
      </c>
      <c r="O82" s="106">
        <v>0.73</v>
      </c>
      <c r="P82" s="107">
        <v>0.25</v>
      </c>
      <c r="Q82" s="108">
        <v>0.27</v>
      </c>
      <c r="R82" s="109">
        <f t="shared" si="1"/>
        <v>1.25</v>
      </c>
      <c r="S82" s="101"/>
      <c r="T82" s="110"/>
    </row>
    <row r="83" spans="1:20" x14ac:dyDescent="0.25">
      <c r="A83" s="55" t="s">
        <v>147</v>
      </c>
      <c r="B83" s="56"/>
      <c r="C83" s="57" t="s">
        <v>148</v>
      </c>
      <c r="D83" s="117">
        <v>4.2500000000000003E-2</v>
      </c>
      <c r="E83" s="119">
        <v>1.0699999999999999E-2</v>
      </c>
      <c r="F83" s="101">
        <v>0.01</v>
      </c>
      <c r="G83" s="60"/>
      <c r="H83" s="60"/>
      <c r="I83" s="104">
        <f>SUM(D83:H83)</f>
        <v>6.3200000000000006E-2</v>
      </c>
      <c r="J83" s="118">
        <v>2.5000000000000001E-2</v>
      </c>
      <c r="K83" s="103"/>
      <c r="L83" s="104">
        <f t="shared" si="0"/>
        <v>2.5000000000000001E-2</v>
      </c>
      <c r="M83" s="103"/>
      <c r="N83" s="105">
        <v>0.01</v>
      </c>
      <c r="O83" s="106">
        <v>0.73</v>
      </c>
      <c r="P83" s="107">
        <v>0.25</v>
      </c>
      <c r="Q83" s="108">
        <v>0.27</v>
      </c>
      <c r="R83" s="109">
        <f t="shared" si="1"/>
        <v>1.25</v>
      </c>
      <c r="S83" s="101"/>
      <c r="T83" s="110"/>
    </row>
    <row r="84" spans="1:20" ht="6" customHeight="1" x14ac:dyDescent="0.25">
      <c r="A84" s="62"/>
      <c r="B84" s="63"/>
      <c r="C84" s="63"/>
      <c r="D84" s="64"/>
      <c r="E84" s="64"/>
      <c r="F84" s="64"/>
      <c r="G84" s="64"/>
      <c r="H84" s="64"/>
      <c r="I84" s="64"/>
      <c r="J84" s="64"/>
      <c r="K84" s="64"/>
      <c r="L84" s="64"/>
      <c r="M84" s="64"/>
      <c r="N84" s="64"/>
      <c r="O84" s="111"/>
      <c r="P84" s="111"/>
      <c r="Q84" s="111"/>
      <c r="R84" s="111"/>
      <c r="S84" s="64"/>
      <c r="T84" s="112"/>
    </row>
    <row r="85" spans="1:20" x14ac:dyDescent="0.25">
      <c r="A85" s="55" t="s">
        <v>149</v>
      </c>
      <c r="B85" s="56"/>
      <c r="C85" s="57" t="s">
        <v>150</v>
      </c>
      <c r="D85" s="113">
        <v>4.2500000000000003E-2</v>
      </c>
      <c r="E85" s="119">
        <v>1.0699999999999999E-2</v>
      </c>
      <c r="F85" s="101"/>
      <c r="G85" s="60"/>
      <c r="H85" s="60"/>
      <c r="I85" s="104">
        <f t="shared" ref="I85:I103" si="22">SUM(D85:H85)</f>
        <v>5.3200000000000004E-2</v>
      </c>
      <c r="J85" s="115">
        <v>2.5000000000000001E-2</v>
      </c>
      <c r="K85" s="103">
        <v>7.0000000000000007E-2</v>
      </c>
      <c r="L85" s="104">
        <f t="shared" si="0"/>
        <v>9.5000000000000001E-2</v>
      </c>
      <c r="M85" s="103"/>
      <c r="N85" s="105">
        <v>0.01</v>
      </c>
      <c r="O85" s="106">
        <v>0.73</v>
      </c>
      <c r="P85" s="107">
        <v>0.25</v>
      </c>
      <c r="Q85" s="108">
        <v>0.27</v>
      </c>
      <c r="R85" s="109">
        <f t="shared" si="1"/>
        <v>1.25</v>
      </c>
      <c r="S85" s="101"/>
      <c r="T85" s="110"/>
    </row>
    <row r="86" spans="1:20" x14ac:dyDescent="0.25">
      <c r="A86" s="55" t="s">
        <v>151</v>
      </c>
      <c r="B86" s="56"/>
      <c r="C86" s="57" t="s">
        <v>152</v>
      </c>
      <c r="D86" s="113">
        <v>4.2500000000000003E-2</v>
      </c>
      <c r="E86" s="119">
        <v>1.0699999999999999E-2</v>
      </c>
      <c r="F86" s="101">
        <v>0.01</v>
      </c>
      <c r="G86" s="60"/>
      <c r="H86" s="60"/>
      <c r="I86" s="104">
        <f t="shared" si="22"/>
        <v>6.3200000000000006E-2</v>
      </c>
      <c r="J86" s="115">
        <v>2.5000000000000001E-2</v>
      </c>
      <c r="K86" s="103">
        <v>7.0000000000000007E-2</v>
      </c>
      <c r="L86" s="104">
        <f t="shared" si="0"/>
        <v>9.5000000000000001E-2</v>
      </c>
      <c r="M86" s="103"/>
      <c r="N86" s="105">
        <v>0.01</v>
      </c>
      <c r="O86" s="106">
        <v>0.73</v>
      </c>
      <c r="P86" s="107">
        <v>0.25</v>
      </c>
      <c r="Q86" s="108">
        <v>0.27</v>
      </c>
      <c r="R86" s="109">
        <f t="shared" si="1"/>
        <v>1.25</v>
      </c>
      <c r="S86" s="101">
        <v>3.5000000000000003E-2</v>
      </c>
      <c r="T86" s="110">
        <v>0.06</v>
      </c>
    </row>
    <row r="87" spans="1:20" x14ac:dyDescent="0.25">
      <c r="A87" s="55" t="s">
        <v>153</v>
      </c>
      <c r="B87" s="56"/>
      <c r="C87" s="57" t="s">
        <v>154</v>
      </c>
      <c r="D87" s="113">
        <v>4.2500000000000003E-2</v>
      </c>
      <c r="E87" s="119">
        <v>1.0699999999999999E-2</v>
      </c>
      <c r="F87" s="101"/>
      <c r="G87" s="60"/>
      <c r="H87" s="60"/>
      <c r="I87" s="104">
        <f t="shared" si="22"/>
        <v>5.3200000000000004E-2</v>
      </c>
      <c r="J87" s="115">
        <v>2.5000000000000001E-2</v>
      </c>
      <c r="K87" s="103">
        <v>7.0000000000000007E-2</v>
      </c>
      <c r="L87" s="104">
        <f t="shared" si="0"/>
        <v>9.5000000000000001E-2</v>
      </c>
      <c r="M87" s="103"/>
      <c r="N87" s="105">
        <v>0.01</v>
      </c>
      <c r="O87" s="106">
        <v>0.73</v>
      </c>
      <c r="P87" s="107">
        <v>0.25</v>
      </c>
      <c r="Q87" s="108">
        <v>0.27</v>
      </c>
      <c r="R87" s="109">
        <f t="shared" si="1"/>
        <v>1.25</v>
      </c>
      <c r="S87" s="101">
        <v>3.5000000000000003E-2</v>
      </c>
      <c r="T87" s="110">
        <v>0.06</v>
      </c>
    </row>
    <row r="88" spans="1:20" x14ac:dyDescent="0.25">
      <c r="A88" s="55" t="s">
        <v>155</v>
      </c>
      <c r="B88" s="56"/>
      <c r="C88" s="57" t="s">
        <v>156</v>
      </c>
      <c r="D88" s="113">
        <v>4.2500000000000003E-2</v>
      </c>
      <c r="E88" s="119">
        <v>1.0699999999999999E-2</v>
      </c>
      <c r="F88" s="101">
        <v>0.01</v>
      </c>
      <c r="G88" s="60"/>
      <c r="H88" s="60"/>
      <c r="I88" s="104">
        <f t="shared" si="22"/>
        <v>6.3200000000000006E-2</v>
      </c>
      <c r="J88" s="115">
        <v>2.5000000000000001E-2</v>
      </c>
      <c r="K88" s="103">
        <v>7.0000000000000007E-2</v>
      </c>
      <c r="L88" s="104">
        <f t="shared" si="0"/>
        <v>9.5000000000000001E-2</v>
      </c>
      <c r="M88" s="103"/>
      <c r="N88" s="105">
        <v>0.01</v>
      </c>
      <c r="O88" s="106">
        <v>0.73</v>
      </c>
      <c r="P88" s="107">
        <v>0.25</v>
      </c>
      <c r="Q88" s="108">
        <v>0.27</v>
      </c>
      <c r="R88" s="109">
        <f t="shared" si="1"/>
        <v>1.25</v>
      </c>
      <c r="S88" s="101">
        <v>3.5000000000000003E-2</v>
      </c>
      <c r="T88" s="110">
        <v>0.06</v>
      </c>
    </row>
    <row r="89" spans="1:20" x14ac:dyDescent="0.25">
      <c r="A89" s="55" t="s">
        <v>157</v>
      </c>
      <c r="B89" s="56"/>
      <c r="C89" s="57" t="s">
        <v>158</v>
      </c>
      <c r="D89" s="113">
        <v>4.2500000000000003E-2</v>
      </c>
      <c r="E89" s="119">
        <v>1.0699999999999999E-2</v>
      </c>
      <c r="F89" s="101"/>
      <c r="G89" s="60"/>
      <c r="H89" s="60"/>
      <c r="I89" s="104">
        <f t="shared" si="22"/>
        <v>5.3200000000000004E-2</v>
      </c>
      <c r="J89" s="115">
        <v>2.5000000000000001E-2</v>
      </c>
      <c r="K89" s="103">
        <v>7.0000000000000007E-2</v>
      </c>
      <c r="L89" s="104">
        <f t="shared" si="0"/>
        <v>9.5000000000000001E-2</v>
      </c>
      <c r="M89" s="103"/>
      <c r="N89" s="105">
        <v>0.01</v>
      </c>
      <c r="O89" s="106">
        <v>0.73</v>
      </c>
      <c r="P89" s="107">
        <v>0.25</v>
      </c>
      <c r="Q89" s="108">
        <v>0.27</v>
      </c>
      <c r="R89" s="109">
        <f t="shared" si="1"/>
        <v>1.25</v>
      </c>
      <c r="S89" s="101"/>
      <c r="T89" s="110"/>
    </row>
    <row r="90" spans="1:20" x14ac:dyDescent="0.25">
      <c r="A90" s="55" t="s">
        <v>159</v>
      </c>
      <c r="B90" s="56"/>
      <c r="C90" s="57" t="s">
        <v>160</v>
      </c>
      <c r="D90" s="113">
        <v>4.2500000000000003E-2</v>
      </c>
      <c r="E90" s="119">
        <v>1.0699999999999999E-2</v>
      </c>
      <c r="F90" s="101">
        <v>0.01</v>
      </c>
      <c r="G90" s="60"/>
      <c r="H90" s="60"/>
      <c r="I90" s="104">
        <f t="shared" si="22"/>
        <v>6.3200000000000006E-2</v>
      </c>
      <c r="J90" s="115">
        <v>2.5000000000000001E-2</v>
      </c>
      <c r="K90" s="103">
        <v>7.0000000000000007E-2</v>
      </c>
      <c r="L90" s="104">
        <f t="shared" si="0"/>
        <v>9.5000000000000001E-2</v>
      </c>
      <c r="M90" s="103"/>
      <c r="N90" s="105">
        <v>0.01</v>
      </c>
      <c r="O90" s="106">
        <v>0.73</v>
      </c>
      <c r="P90" s="107">
        <v>0.25</v>
      </c>
      <c r="Q90" s="108">
        <v>0.27</v>
      </c>
      <c r="R90" s="109">
        <f t="shared" si="1"/>
        <v>1.25</v>
      </c>
      <c r="S90" s="101">
        <v>3.5000000000000003E-2</v>
      </c>
      <c r="T90" s="110">
        <v>0.06</v>
      </c>
    </row>
    <row r="91" spans="1:20" x14ac:dyDescent="0.25">
      <c r="A91" s="55" t="s">
        <v>161</v>
      </c>
      <c r="B91" s="56"/>
      <c r="C91" s="57" t="s">
        <v>162</v>
      </c>
      <c r="D91" s="113">
        <v>4.2500000000000003E-2</v>
      </c>
      <c r="E91" s="119">
        <v>1.0699999999999999E-2</v>
      </c>
      <c r="F91" s="101"/>
      <c r="G91" s="60"/>
      <c r="H91" s="60"/>
      <c r="I91" s="104">
        <f t="shared" si="22"/>
        <v>5.3200000000000004E-2</v>
      </c>
      <c r="J91" s="115">
        <v>2.5000000000000001E-2</v>
      </c>
      <c r="K91" s="103">
        <v>7.0000000000000007E-2</v>
      </c>
      <c r="L91" s="104">
        <f t="shared" si="0"/>
        <v>9.5000000000000001E-2</v>
      </c>
      <c r="M91" s="103"/>
      <c r="N91" s="105">
        <v>0.01</v>
      </c>
      <c r="O91" s="106">
        <v>0.73</v>
      </c>
      <c r="P91" s="107">
        <v>0.25</v>
      </c>
      <c r="Q91" s="108">
        <v>0.27</v>
      </c>
      <c r="R91" s="109">
        <f t="shared" si="1"/>
        <v>1.25</v>
      </c>
      <c r="S91" s="101">
        <v>3.5000000000000003E-2</v>
      </c>
      <c r="T91" s="110">
        <v>0.06</v>
      </c>
    </row>
    <row r="92" spans="1:20" x14ac:dyDescent="0.25">
      <c r="A92" s="55" t="s">
        <v>163</v>
      </c>
      <c r="B92" s="56"/>
      <c r="C92" s="57" t="s">
        <v>164</v>
      </c>
      <c r="D92" s="113">
        <v>4.2500000000000003E-2</v>
      </c>
      <c r="E92" s="119">
        <v>1.0699999999999999E-2</v>
      </c>
      <c r="F92" s="101">
        <v>0.01</v>
      </c>
      <c r="G92" s="60"/>
      <c r="H92" s="60"/>
      <c r="I92" s="104">
        <f t="shared" si="22"/>
        <v>6.3200000000000006E-2</v>
      </c>
      <c r="J92" s="115">
        <v>2.5000000000000001E-2</v>
      </c>
      <c r="K92" s="103">
        <v>7.0000000000000007E-2</v>
      </c>
      <c r="L92" s="104">
        <f t="shared" si="0"/>
        <v>9.5000000000000001E-2</v>
      </c>
      <c r="M92" s="103"/>
      <c r="N92" s="105">
        <v>0.01</v>
      </c>
      <c r="O92" s="106">
        <v>0.73</v>
      </c>
      <c r="P92" s="107">
        <v>0.25</v>
      </c>
      <c r="Q92" s="108">
        <v>0.27</v>
      </c>
      <c r="R92" s="109">
        <f t="shared" si="1"/>
        <v>1.25</v>
      </c>
      <c r="S92" s="101">
        <v>3.5000000000000003E-2</v>
      </c>
      <c r="T92" s="110">
        <v>0.06</v>
      </c>
    </row>
    <row r="93" spans="1:20" x14ac:dyDescent="0.25">
      <c r="A93" s="55" t="s">
        <v>165</v>
      </c>
      <c r="B93" s="56"/>
      <c r="C93" s="57" t="s">
        <v>166</v>
      </c>
      <c r="D93" s="113">
        <v>4.2500000000000003E-2</v>
      </c>
      <c r="E93" s="119">
        <v>1.0699999999999999E-2</v>
      </c>
      <c r="F93" s="101">
        <v>0.01</v>
      </c>
      <c r="G93" s="60"/>
      <c r="H93" s="60"/>
      <c r="I93" s="104">
        <f t="shared" si="22"/>
        <v>6.3200000000000006E-2</v>
      </c>
      <c r="J93" s="115">
        <v>2.5000000000000001E-2</v>
      </c>
      <c r="K93" s="103">
        <v>7.0000000000000007E-2</v>
      </c>
      <c r="L93" s="104">
        <f t="shared" si="0"/>
        <v>9.5000000000000001E-2</v>
      </c>
      <c r="M93" s="103"/>
      <c r="N93" s="105">
        <v>0.01</v>
      </c>
      <c r="O93" s="106">
        <v>0.73</v>
      </c>
      <c r="P93" s="107">
        <v>0.25</v>
      </c>
      <c r="Q93" s="108">
        <v>0.27</v>
      </c>
      <c r="R93" s="109">
        <f t="shared" si="1"/>
        <v>1.25</v>
      </c>
      <c r="S93" s="101">
        <v>3.5000000000000003E-2</v>
      </c>
      <c r="T93" s="110">
        <v>0.06</v>
      </c>
    </row>
    <row r="94" spans="1:20" x14ac:dyDescent="0.25">
      <c r="A94" s="55" t="s">
        <v>167</v>
      </c>
      <c r="B94" s="56"/>
      <c r="C94" s="57" t="s">
        <v>168</v>
      </c>
      <c r="D94" s="113">
        <v>4.2500000000000003E-2</v>
      </c>
      <c r="E94" s="119">
        <v>1.0699999999999999E-2</v>
      </c>
      <c r="F94" s="101">
        <v>0.01</v>
      </c>
      <c r="G94" s="60"/>
      <c r="H94" s="60"/>
      <c r="I94" s="104">
        <f t="shared" si="22"/>
        <v>6.3200000000000006E-2</v>
      </c>
      <c r="J94" s="115">
        <v>2.5000000000000001E-2</v>
      </c>
      <c r="K94" s="103">
        <v>7.0000000000000007E-2</v>
      </c>
      <c r="L94" s="104">
        <f t="shared" ref="L94:L163" si="23">+J94+K94</f>
        <v>9.5000000000000001E-2</v>
      </c>
      <c r="M94" s="103"/>
      <c r="N94" s="105">
        <v>0.01</v>
      </c>
      <c r="O94" s="106">
        <v>0.73</v>
      </c>
      <c r="P94" s="107">
        <v>0.25</v>
      </c>
      <c r="Q94" s="108">
        <v>0.27</v>
      </c>
      <c r="R94" s="109">
        <f t="shared" ref="R94:R162" si="24">SUM(O94:Q94)</f>
        <v>1.25</v>
      </c>
      <c r="S94" s="101">
        <v>3.5000000000000003E-2</v>
      </c>
      <c r="T94" s="110">
        <v>0.06</v>
      </c>
    </row>
    <row r="95" spans="1:20" x14ac:dyDescent="0.25">
      <c r="A95" s="55" t="s">
        <v>169</v>
      </c>
      <c r="B95" s="56"/>
      <c r="C95" s="57" t="s">
        <v>170</v>
      </c>
      <c r="D95" s="113">
        <v>4.2500000000000003E-2</v>
      </c>
      <c r="E95" s="119">
        <v>1.0699999999999999E-2</v>
      </c>
      <c r="F95" s="101">
        <v>0.01</v>
      </c>
      <c r="G95" s="60"/>
      <c r="H95" s="60"/>
      <c r="I95" s="104">
        <f t="shared" si="22"/>
        <v>6.3200000000000006E-2</v>
      </c>
      <c r="J95" s="115">
        <v>2.5000000000000001E-2</v>
      </c>
      <c r="K95" s="103">
        <v>7.0000000000000007E-2</v>
      </c>
      <c r="L95" s="104">
        <f t="shared" si="23"/>
        <v>9.5000000000000001E-2</v>
      </c>
      <c r="M95" s="103"/>
      <c r="N95" s="105">
        <v>0.01</v>
      </c>
      <c r="O95" s="106">
        <v>0.73</v>
      </c>
      <c r="P95" s="107">
        <v>0.25</v>
      </c>
      <c r="Q95" s="108">
        <v>0.27</v>
      </c>
      <c r="R95" s="109">
        <f t="shared" si="24"/>
        <v>1.25</v>
      </c>
      <c r="S95" s="101">
        <v>3.5000000000000003E-2</v>
      </c>
      <c r="T95" s="110">
        <v>0.06</v>
      </c>
    </row>
    <row r="96" spans="1:20" x14ac:dyDescent="0.25">
      <c r="A96" s="55" t="s">
        <v>171</v>
      </c>
      <c r="B96" s="56"/>
      <c r="C96" s="57" t="s">
        <v>172</v>
      </c>
      <c r="D96" s="113">
        <v>4.2500000000000003E-2</v>
      </c>
      <c r="E96" s="119">
        <v>1.0699999999999999E-2</v>
      </c>
      <c r="F96" s="101"/>
      <c r="G96" s="60"/>
      <c r="H96" s="60"/>
      <c r="I96" s="104">
        <f t="shared" si="22"/>
        <v>5.3200000000000004E-2</v>
      </c>
      <c r="J96" s="115">
        <v>2.5000000000000001E-2</v>
      </c>
      <c r="K96" s="103">
        <v>7.0000000000000007E-2</v>
      </c>
      <c r="L96" s="104">
        <f t="shared" si="23"/>
        <v>9.5000000000000001E-2</v>
      </c>
      <c r="M96" s="103"/>
      <c r="N96" s="105">
        <v>0.01</v>
      </c>
      <c r="O96" s="106">
        <v>0.73</v>
      </c>
      <c r="P96" s="107">
        <v>0.25</v>
      </c>
      <c r="Q96" s="108">
        <v>0.27</v>
      </c>
      <c r="R96" s="109">
        <f t="shared" si="24"/>
        <v>1.25</v>
      </c>
      <c r="S96" s="101">
        <v>3.5000000000000003E-2</v>
      </c>
      <c r="T96" s="110">
        <v>0.06</v>
      </c>
    </row>
    <row r="97" spans="1:20" x14ac:dyDescent="0.25">
      <c r="A97" s="55" t="s">
        <v>173</v>
      </c>
      <c r="B97" s="56"/>
      <c r="C97" s="57" t="s">
        <v>174</v>
      </c>
      <c r="D97" s="113">
        <v>4.2500000000000003E-2</v>
      </c>
      <c r="E97" s="119">
        <v>1.0699999999999999E-2</v>
      </c>
      <c r="F97" s="101"/>
      <c r="G97" s="60"/>
      <c r="H97" s="60"/>
      <c r="I97" s="104">
        <f t="shared" si="22"/>
        <v>5.3200000000000004E-2</v>
      </c>
      <c r="J97" s="115">
        <v>2.5000000000000001E-2</v>
      </c>
      <c r="K97" s="103">
        <v>7.0000000000000007E-2</v>
      </c>
      <c r="L97" s="104">
        <f t="shared" si="23"/>
        <v>9.5000000000000001E-2</v>
      </c>
      <c r="M97" s="103"/>
      <c r="N97" s="105">
        <v>0.01</v>
      </c>
      <c r="O97" s="106">
        <v>0.73</v>
      </c>
      <c r="P97" s="107">
        <v>0.25</v>
      </c>
      <c r="Q97" s="108">
        <v>0.27</v>
      </c>
      <c r="R97" s="109">
        <f t="shared" si="24"/>
        <v>1.25</v>
      </c>
      <c r="S97" s="101">
        <v>3.5000000000000003E-2</v>
      </c>
      <c r="T97" s="110">
        <v>0.06</v>
      </c>
    </row>
    <row r="98" spans="1:20" x14ac:dyDescent="0.25">
      <c r="A98" s="55" t="s">
        <v>175</v>
      </c>
      <c r="B98" s="56"/>
      <c r="C98" s="57" t="s">
        <v>176</v>
      </c>
      <c r="D98" s="113">
        <v>4.2500000000000003E-2</v>
      </c>
      <c r="E98" s="119">
        <v>1.0699999999999999E-2</v>
      </c>
      <c r="F98" s="101">
        <v>0.01</v>
      </c>
      <c r="G98" s="60"/>
      <c r="H98" s="60"/>
      <c r="I98" s="104">
        <f t="shared" si="22"/>
        <v>6.3200000000000006E-2</v>
      </c>
      <c r="J98" s="115">
        <v>2.5000000000000001E-2</v>
      </c>
      <c r="K98" s="103">
        <v>7.0000000000000007E-2</v>
      </c>
      <c r="L98" s="104">
        <f t="shared" si="23"/>
        <v>9.5000000000000001E-2</v>
      </c>
      <c r="M98" s="103"/>
      <c r="N98" s="105">
        <v>0.01</v>
      </c>
      <c r="O98" s="106">
        <v>0.73</v>
      </c>
      <c r="P98" s="107">
        <v>0.25</v>
      </c>
      <c r="Q98" s="108">
        <v>0.27</v>
      </c>
      <c r="R98" s="109">
        <f t="shared" si="24"/>
        <v>1.25</v>
      </c>
      <c r="S98" s="101">
        <v>0.02</v>
      </c>
      <c r="T98" s="110">
        <v>0.06</v>
      </c>
    </row>
    <row r="99" spans="1:20" x14ac:dyDescent="0.25">
      <c r="A99" s="55" t="s">
        <v>177</v>
      </c>
      <c r="B99" s="56"/>
      <c r="C99" s="57" t="s">
        <v>178</v>
      </c>
      <c r="D99" s="113">
        <v>4.2500000000000003E-2</v>
      </c>
      <c r="E99" s="119">
        <v>1.0699999999999999E-2</v>
      </c>
      <c r="F99" s="101"/>
      <c r="G99" s="60"/>
      <c r="H99" s="60"/>
      <c r="I99" s="104">
        <f t="shared" si="22"/>
        <v>5.3200000000000004E-2</v>
      </c>
      <c r="J99" s="115">
        <v>2.5000000000000001E-2</v>
      </c>
      <c r="K99" s="103">
        <v>7.0000000000000007E-2</v>
      </c>
      <c r="L99" s="104">
        <f t="shared" si="23"/>
        <v>9.5000000000000001E-2</v>
      </c>
      <c r="M99" s="103"/>
      <c r="N99" s="105">
        <v>0.01</v>
      </c>
      <c r="O99" s="106">
        <v>0.73</v>
      </c>
      <c r="P99" s="107">
        <v>0.25</v>
      </c>
      <c r="Q99" s="108">
        <v>0.27</v>
      </c>
      <c r="R99" s="109">
        <f t="shared" si="24"/>
        <v>1.25</v>
      </c>
      <c r="S99" s="101">
        <v>3.5000000000000003E-2</v>
      </c>
      <c r="T99" s="110">
        <v>0.06</v>
      </c>
    </row>
    <row r="100" spans="1:20" x14ac:dyDescent="0.25">
      <c r="A100" s="55" t="s">
        <v>179</v>
      </c>
      <c r="B100" s="56"/>
      <c r="C100" s="57" t="s">
        <v>180</v>
      </c>
      <c r="D100" s="113">
        <v>4.2500000000000003E-2</v>
      </c>
      <c r="E100" s="119">
        <v>1.0699999999999999E-2</v>
      </c>
      <c r="F100" s="101">
        <v>0.01</v>
      </c>
      <c r="G100" s="60"/>
      <c r="H100" s="60"/>
      <c r="I100" s="104">
        <f t="shared" si="22"/>
        <v>6.3200000000000006E-2</v>
      </c>
      <c r="J100" s="115">
        <v>2.5000000000000001E-2</v>
      </c>
      <c r="K100" s="103">
        <v>7.0000000000000007E-2</v>
      </c>
      <c r="L100" s="104">
        <f t="shared" si="23"/>
        <v>9.5000000000000001E-2</v>
      </c>
      <c r="M100" s="103"/>
      <c r="N100" s="105">
        <v>0.01</v>
      </c>
      <c r="O100" s="106">
        <v>0.73</v>
      </c>
      <c r="P100" s="107">
        <v>0.25</v>
      </c>
      <c r="Q100" s="108">
        <v>0.27</v>
      </c>
      <c r="R100" s="109">
        <f t="shared" si="24"/>
        <v>1.25</v>
      </c>
      <c r="S100" s="101">
        <v>3.5000000000000003E-2</v>
      </c>
      <c r="T100" s="110">
        <v>0.06</v>
      </c>
    </row>
    <row r="101" spans="1:20" x14ac:dyDescent="0.25">
      <c r="A101" s="55" t="s">
        <v>1191</v>
      </c>
      <c r="B101" s="56" t="s">
        <v>239</v>
      </c>
      <c r="C101" s="66" t="s">
        <v>749</v>
      </c>
      <c r="D101" s="113"/>
      <c r="E101" s="119"/>
      <c r="F101" s="101"/>
      <c r="G101" s="60"/>
      <c r="H101" s="60">
        <v>0.15</v>
      </c>
      <c r="I101" s="104">
        <f t="shared" si="22"/>
        <v>0.15</v>
      </c>
      <c r="J101" s="115">
        <v>2.5000000000000001E-2</v>
      </c>
      <c r="K101" s="103">
        <v>7.0000000000000007E-2</v>
      </c>
      <c r="L101" s="104">
        <f t="shared" si="23"/>
        <v>9.5000000000000001E-2</v>
      </c>
      <c r="M101" s="103"/>
      <c r="N101" s="105">
        <v>0.01</v>
      </c>
      <c r="O101" s="106">
        <v>0.73</v>
      </c>
      <c r="P101" s="107">
        <v>0.25</v>
      </c>
      <c r="Q101" s="108">
        <v>0.27</v>
      </c>
      <c r="R101" s="109">
        <f t="shared" si="24"/>
        <v>1.25</v>
      </c>
      <c r="S101" s="101">
        <v>3.5000000000000003E-2</v>
      </c>
      <c r="T101" s="110">
        <v>0.06</v>
      </c>
    </row>
    <row r="102" spans="1:20" x14ac:dyDescent="0.25">
      <c r="A102" s="67" t="s">
        <v>1192</v>
      </c>
      <c r="B102" s="65" t="s">
        <v>239</v>
      </c>
      <c r="C102" s="66" t="s">
        <v>761</v>
      </c>
      <c r="D102" s="113"/>
      <c r="E102" s="114"/>
      <c r="F102" s="101"/>
      <c r="G102" s="60"/>
      <c r="H102" s="60">
        <v>0.15</v>
      </c>
      <c r="I102" s="104">
        <f t="shared" si="22"/>
        <v>0.15</v>
      </c>
      <c r="J102" s="115">
        <v>2.5000000000000001E-2</v>
      </c>
      <c r="K102" s="103">
        <v>7.0000000000000007E-2</v>
      </c>
      <c r="L102" s="104">
        <f t="shared" si="23"/>
        <v>9.5000000000000001E-2</v>
      </c>
      <c r="M102" s="103"/>
      <c r="N102" s="105">
        <v>0.01</v>
      </c>
      <c r="O102" s="106">
        <v>0.73</v>
      </c>
      <c r="P102" s="107">
        <v>0.25</v>
      </c>
      <c r="Q102" s="108">
        <v>0.27</v>
      </c>
      <c r="R102" s="109">
        <f t="shared" si="24"/>
        <v>1.25</v>
      </c>
      <c r="S102" s="101">
        <v>3.5000000000000003E-2</v>
      </c>
      <c r="T102" s="110">
        <v>0.06</v>
      </c>
    </row>
    <row r="103" spans="1:20" x14ac:dyDescent="0.25">
      <c r="A103" s="67" t="s">
        <v>1193</v>
      </c>
      <c r="B103" s="65" t="s">
        <v>239</v>
      </c>
      <c r="C103" s="66" t="s">
        <v>762</v>
      </c>
      <c r="D103" s="113"/>
      <c r="E103" s="114"/>
      <c r="F103" s="101"/>
      <c r="G103" s="60"/>
      <c r="H103" s="60">
        <v>0.15</v>
      </c>
      <c r="I103" s="104">
        <f t="shared" si="22"/>
        <v>0.15</v>
      </c>
      <c r="J103" s="115">
        <v>2.5000000000000001E-2</v>
      </c>
      <c r="K103" s="103">
        <v>7.0000000000000007E-2</v>
      </c>
      <c r="L103" s="104">
        <f t="shared" si="23"/>
        <v>9.5000000000000001E-2</v>
      </c>
      <c r="M103" s="103"/>
      <c r="N103" s="105">
        <v>0.01</v>
      </c>
      <c r="O103" s="106">
        <v>0.73</v>
      </c>
      <c r="P103" s="107">
        <v>0.25</v>
      </c>
      <c r="Q103" s="108">
        <v>0.27</v>
      </c>
      <c r="R103" s="109">
        <f t="shared" si="24"/>
        <v>1.25</v>
      </c>
      <c r="S103" s="101">
        <v>3.5000000000000003E-2</v>
      </c>
      <c r="T103" s="110">
        <v>0.06</v>
      </c>
    </row>
    <row r="104" spans="1:20" ht="6" customHeight="1" x14ac:dyDescent="0.25">
      <c r="A104" s="62"/>
      <c r="B104" s="63"/>
      <c r="C104" s="63"/>
      <c r="D104" s="64"/>
      <c r="E104" s="64"/>
      <c r="F104" s="64"/>
      <c r="G104" s="64"/>
      <c r="H104" s="64"/>
      <c r="I104" s="64"/>
      <c r="J104" s="64"/>
      <c r="K104" s="64"/>
      <c r="L104" s="64"/>
      <c r="M104" s="64"/>
      <c r="N104" s="64"/>
      <c r="O104" s="111"/>
      <c r="P104" s="111"/>
      <c r="Q104" s="111"/>
      <c r="R104" s="111"/>
      <c r="S104" s="64"/>
      <c r="T104" s="112"/>
    </row>
    <row r="105" spans="1:20" x14ac:dyDescent="0.25">
      <c r="A105" s="55" t="s">
        <v>181</v>
      </c>
      <c r="B105" s="56"/>
      <c r="C105" s="57" t="s">
        <v>182</v>
      </c>
      <c r="D105" s="113">
        <v>0.03</v>
      </c>
      <c r="E105" s="119">
        <v>1.0699999999999999E-2</v>
      </c>
      <c r="F105" s="101"/>
      <c r="G105" s="60"/>
      <c r="H105" s="60"/>
      <c r="I105" s="104">
        <f t="shared" ref="I105:I110" si="25">SUM(D105:H105)</f>
        <v>4.07E-2</v>
      </c>
      <c r="J105" s="115">
        <v>2.5000000000000001E-2</v>
      </c>
      <c r="K105" s="59">
        <v>0.03</v>
      </c>
      <c r="L105" s="104">
        <f t="shared" si="23"/>
        <v>5.5E-2</v>
      </c>
      <c r="M105" s="103"/>
      <c r="N105" s="105">
        <v>0.01</v>
      </c>
      <c r="O105" s="106">
        <v>0.73</v>
      </c>
      <c r="P105" s="107">
        <v>0.25</v>
      </c>
      <c r="Q105" s="108">
        <v>0.27</v>
      </c>
      <c r="R105" s="109">
        <f t="shared" si="24"/>
        <v>1.25</v>
      </c>
      <c r="S105" s="101"/>
      <c r="T105" s="110"/>
    </row>
    <row r="106" spans="1:20" x14ac:dyDescent="0.25">
      <c r="A106" s="55" t="s">
        <v>183</v>
      </c>
      <c r="B106" s="56"/>
      <c r="C106" s="57" t="s">
        <v>184</v>
      </c>
      <c r="D106" s="113">
        <v>0.03</v>
      </c>
      <c r="E106" s="119">
        <v>1.0699999999999999E-2</v>
      </c>
      <c r="F106" s="101"/>
      <c r="G106" s="60"/>
      <c r="H106" s="60"/>
      <c r="I106" s="104">
        <f t="shared" si="25"/>
        <v>4.07E-2</v>
      </c>
      <c r="J106" s="115">
        <v>2.5000000000000001E-2</v>
      </c>
      <c r="K106" s="59">
        <v>0.03</v>
      </c>
      <c r="L106" s="104">
        <f t="shared" si="23"/>
        <v>5.5E-2</v>
      </c>
      <c r="M106" s="103"/>
      <c r="N106" s="105">
        <v>0.01</v>
      </c>
      <c r="O106" s="106">
        <v>0.73</v>
      </c>
      <c r="P106" s="107">
        <v>0.25</v>
      </c>
      <c r="Q106" s="108">
        <v>0.27</v>
      </c>
      <c r="R106" s="109">
        <f t="shared" si="24"/>
        <v>1.25</v>
      </c>
      <c r="S106" s="101"/>
      <c r="T106" s="110"/>
    </row>
    <row r="107" spans="1:20" x14ac:dyDescent="0.25">
      <c r="A107" s="55" t="s">
        <v>185</v>
      </c>
      <c r="B107" s="56"/>
      <c r="C107" s="57" t="s">
        <v>186</v>
      </c>
      <c r="D107" s="113">
        <v>0.03</v>
      </c>
      <c r="E107" s="119">
        <v>1.0699999999999999E-2</v>
      </c>
      <c r="F107" s="101"/>
      <c r="G107" s="60"/>
      <c r="H107" s="60"/>
      <c r="I107" s="104">
        <f t="shared" si="25"/>
        <v>4.07E-2</v>
      </c>
      <c r="J107" s="115">
        <v>2.5000000000000001E-2</v>
      </c>
      <c r="K107" s="59">
        <v>0.03</v>
      </c>
      <c r="L107" s="104">
        <f t="shared" si="23"/>
        <v>5.5E-2</v>
      </c>
      <c r="M107" s="103"/>
      <c r="N107" s="105">
        <v>0.01</v>
      </c>
      <c r="O107" s="106">
        <v>0.73</v>
      </c>
      <c r="P107" s="107">
        <v>0.25</v>
      </c>
      <c r="Q107" s="108">
        <v>0.27</v>
      </c>
      <c r="R107" s="109">
        <f t="shared" si="24"/>
        <v>1.25</v>
      </c>
      <c r="S107" s="101">
        <v>3.5000000000000003E-2</v>
      </c>
      <c r="T107" s="110">
        <v>0.06</v>
      </c>
    </row>
    <row r="108" spans="1:20" x14ac:dyDescent="0.25">
      <c r="A108" s="55" t="s">
        <v>187</v>
      </c>
      <c r="B108" s="56"/>
      <c r="C108" s="57" t="s">
        <v>188</v>
      </c>
      <c r="D108" s="113">
        <v>0.03</v>
      </c>
      <c r="E108" s="119">
        <v>1.0699999999999999E-2</v>
      </c>
      <c r="F108" s="101"/>
      <c r="G108" s="60"/>
      <c r="H108" s="60"/>
      <c r="I108" s="104">
        <f t="shared" si="25"/>
        <v>4.07E-2</v>
      </c>
      <c r="J108" s="115">
        <v>2.5000000000000001E-2</v>
      </c>
      <c r="K108" s="59">
        <v>0.03</v>
      </c>
      <c r="L108" s="104">
        <f t="shared" si="23"/>
        <v>5.5E-2</v>
      </c>
      <c r="M108" s="103"/>
      <c r="N108" s="105">
        <v>0.01</v>
      </c>
      <c r="O108" s="106">
        <v>0.73</v>
      </c>
      <c r="P108" s="107">
        <v>0.25</v>
      </c>
      <c r="Q108" s="108">
        <v>0.27</v>
      </c>
      <c r="R108" s="109">
        <f t="shared" si="24"/>
        <v>1.25</v>
      </c>
      <c r="S108" s="101">
        <v>3.5000000000000003E-2</v>
      </c>
      <c r="T108" s="110">
        <v>0.05</v>
      </c>
    </row>
    <row r="109" spans="1:20" x14ac:dyDescent="0.25">
      <c r="A109" s="55" t="s">
        <v>189</v>
      </c>
      <c r="B109" s="56"/>
      <c r="C109" s="57" t="s">
        <v>190</v>
      </c>
      <c r="D109" s="113">
        <v>0.03</v>
      </c>
      <c r="E109" s="119">
        <v>1.0699999999999999E-2</v>
      </c>
      <c r="F109" s="101">
        <v>1.4999999999999999E-2</v>
      </c>
      <c r="G109" s="60"/>
      <c r="H109" s="60"/>
      <c r="I109" s="104">
        <f t="shared" si="25"/>
        <v>5.57E-2</v>
      </c>
      <c r="J109" s="115">
        <v>2.5000000000000001E-2</v>
      </c>
      <c r="K109" s="59">
        <v>0.03</v>
      </c>
      <c r="L109" s="104">
        <f t="shared" si="23"/>
        <v>5.5E-2</v>
      </c>
      <c r="M109" s="103"/>
      <c r="N109" s="105">
        <v>0.01</v>
      </c>
      <c r="O109" s="106">
        <v>0.73</v>
      </c>
      <c r="P109" s="107">
        <v>0.25</v>
      </c>
      <c r="Q109" s="108">
        <v>0.27</v>
      </c>
      <c r="R109" s="109">
        <f t="shared" si="24"/>
        <v>1.25</v>
      </c>
      <c r="S109" s="101">
        <v>3.5000000000000003E-2</v>
      </c>
      <c r="T109" s="110">
        <v>0.06</v>
      </c>
    </row>
    <row r="110" spans="1:20" x14ac:dyDescent="0.25">
      <c r="A110" s="55" t="s">
        <v>191</v>
      </c>
      <c r="B110" s="56"/>
      <c r="C110" s="57" t="s">
        <v>192</v>
      </c>
      <c r="D110" s="113">
        <v>0.03</v>
      </c>
      <c r="E110" s="119">
        <v>1.0699999999999999E-2</v>
      </c>
      <c r="F110" s="101"/>
      <c r="G110" s="60"/>
      <c r="H110" s="60"/>
      <c r="I110" s="104">
        <f t="shared" si="25"/>
        <v>4.07E-2</v>
      </c>
      <c r="J110" s="115">
        <v>2.5000000000000001E-2</v>
      </c>
      <c r="K110" s="59">
        <v>0.03</v>
      </c>
      <c r="L110" s="104">
        <f t="shared" si="23"/>
        <v>5.5E-2</v>
      </c>
      <c r="M110" s="103"/>
      <c r="N110" s="105">
        <v>0.01</v>
      </c>
      <c r="O110" s="106">
        <v>0.73</v>
      </c>
      <c r="P110" s="107">
        <v>0.25</v>
      </c>
      <c r="Q110" s="108">
        <v>0.27</v>
      </c>
      <c r="R110" s="109">
        <f t="shared" si="24"/>
        <v>1.25</v>
      </c>
      <c r="S110" s="101"/>
      <c r="T110" s="110"/>
    </row>
    <row r="111" spans="1:20" ht="6" customHeight="1" x14ac:dyDescent="0.25">
      <c r="A111" s="62"/>
      <c r="B111" s="63"/>
      <c r="C111" s="63"/>
      <c r="D111" s="64"/>
      <c r="E111" s="64"/>
      <c r="F111" s="64"/>
      <c r="G111" s="64"/>
      <c r="H111" s="64"/>
      <c r="I111" s="64"/>
      <c r="J111" s="64"/>
      <c r="K111" s="64"/>
      <c r="L111" s="64"/>
      <c r="M111" s="64"/>
      <c r="N111" s="64"/>
      <c r="O111" s="111"/>
      <c r="P111" s="111"/>
      <c r="Q111" s="111"/>
      <c r="R111" s="111"/>
      <c r="S111" s="64"/>
      <c r="T111" s="112"/>
    </row>
    <row r="112" spans="1:20" x14ac:dyDescent="0.25">
      <c r="A112" s="55" t="s">
        <v>193</v>
      </c>
      <c r="B112" s="56"/>
      <c r="C112" s="57" t="s">
        <v>194</v>
      </c>
      <c r="D112" s="113">
        <v>4.2500000000000003E-2</v>
      </c>
      <c r="E112" s="119">
        <v>1.0699999999999999E-2</v>
      </c>
      <c r="F112" s="101"/>
      <c r="G112" s="60"/>
      <c r="H112" s="60"/>
      <c r="I112" s="104">
        <f t="shared" ref="I112:I121" si="26">SUM(D112:H112)</f>
        <v>5.3200000000000004E-2</v>
      </c>
      <c r="J112" s="115">
        <v>2.5000000000000001E-2</v>
      </c>
      <c r="K112" s="59"/>
      <c r="L112" s="104">
        <f t="shared" si="23"/>
        <v>2.5000000000000001E-2</v>
      </c>
      <c r="M112" s="101"/>
      <c r="N112" s="105">
        <v>0.01</v>
      </c>
      <c r="O112" s="106">
        <v>0.73</v>
      </c>
      <c r="P112" s="107">
        <v>0.25</v>
      </c>
      <c r="Q112" s="108">
        <v>0.27</v>
      </c>
      <c r="R112" s="109">
        <f t="shared" si="24"/>
        <v>1.25</v>
      </c>
      <c r="S112" s="101"/>
      <c r="T112" s="110"/>
    </row>
    <row r="113" spans="1:20" x14ac:dyDescent="0.25">
      <c r="A113" s="55" t="s">
        <v>195</v>
      </c>
      <c r="B113" s="56"/>
      <c r="C113" s="57" t="s">
        <v>196</v>
      </c>
      <c r="D113" s="113">
        <v>4.2500000000000003E-2</v>
      </c>
      <c r="E113" s="119">
        <v>1.0699999999999999E-2</v>
      </c>
      <c r="F113" s="101">
        <v>0.01</v>
      </c>
      <c r="G113" s="60"/>
      <c r="H113" s="60"/>
      <c r="I113" s="104">
        <f t="shared" si="26"/>
        <v>6.3200000000000006E-2</v>
      </c>
      <c r="J113" s="115">
        <v>2.5000000000000001E-2</v>
      </c>
      <c r="K113" s="59"/>
      <c r="L113" s="104">
        <f t="shared" si="23"/>
        <v>2.5000000000000001E-2</v>
      </c>
      <c r="M113" s="101"/>
      <c r="N113" s="105">
        <v>0.01</v>
      </c>
      <c r="O113" s="106">
        <v>0.73</v>
      </c>
      <c r="P113" s="107">
        <v>0.25</v>
      </c>
      <c r="Q113" s="108">
        <v>0.27</v>
      </c>
      <c r="R113" s="109">
        <f t="shared" si="24"/>
        <v>1.25</v>
      </c>
      <c r="S113" s="101">
        <v>3.5000000000000003E-2</v>
      </c>
      <c r="T113" s="110">
        <v>0.03</v>
      </c>
    </row>
    <row r="114" spans="1:20" x14ac:dyDescent="0.25">
      <c r="A114" s="55" t="s">
        <v>203</v>
      </c>
      <c r="B114" s="56"/>
      <c r="C114" s="57" t="s">
        <v>204</v>
      </c>
      <c r="D114" s="113">
        <v>4.2500000000000003E-2</v>
      </c>
      <c r="E114" s="119">
        <v>1.0699999999999999E-2</v>
      </c>
      <c r="F114" s="101"/>
      <c r="G114" s="60"/>
      <c r="H114" s="60"/>
      <c r="I114" s="104">
        <f t="shared" si="26"/>
        <v>5.3200000000000004E-2</v>
      </c>
      <c r="J114" s="115">
        <v>2.5000000000000001E-2</v>
      </c>
      <c r="K114" s="59"/>
      <c r="L114" s="104">
        <f t="shared" si="23"/>
        <v>2.5000000000000001E-2</v>
      </c>
      <c r="M114" s="101"/>
      <c r="N114" s="105">
        <v>0.01</v>
      </c>
      <c r="O114" s="106">
        <v>0.73</v>
      </c>
      <c r="P114" s="107">
        <v>0.25</v>
      </c>
      <c r="Q114" s="108">
        <v>0.27</v>
      </c>
      <c r="R114" s="109">
        <f t="shared" si="24"/>
        <v>1.25</v>
      </c>
      <c r="S114" s="101"/>
      <c r="T114" s="110"/>
    </row>
    <row r="115" spans="1:20" x14ac:dyDescent="0.25">
      <c r="A115" s="55" t="s">
        <v>205</v>
      </c>
      <c r="B115" s="56"/>
      <c r="C115" s="57" t="s">
        <v>206</v>
      </c>
      <c r="D115" s="113">
        <v>4.2500000000000003E-2</v>
      </c>
      <c r="E115" s="119">
        <v>1.0699999999999999E-2</v>
      </c>
      <c r="F115" s="101"/>
      <c r="G115" s="60"/>
      <c r="H115" s="60"/>
      <c r="I115" s="104">
        <f t="shared" si="26"/>
        <v>5.3200000000000004E-2</v>
      </c>
      <c r="J115" s="115">
        <v>2.5000000000000001E-2</v>
      </c>
      <c r="K115" s="59"/>
      <c r="L115" s="104">
        <f t="shared" si="23"/>
        <v>2.5000000000000001E-2</v>
      </c>
      <c r="M115" s="101"/>
      <c r="N115" s="105">
        <v>0.01</v>
      </c>
      <c r="O115" s="106">
        <v>0.73</v>
      </c>
      <c r="P115" s="107">
        <v>0.25</v>
      </c>
      <c r="Q115" s="108">
        <v>0.27</v>
      </c>
      <c r="R115" s="109">
        <f t="shared" si="24"/>
        <v>1.25</v>
      </c>
      <c r="S115" s="101"/>
      <c r="T115" s="110">
        <v>0.06</v>
      </c>
    </row>
    <row r="116" spans="1:20" x14ac:dyDescent="0.25">
      <c r="A116" s="55" t="s">
        <v>207</v>
      </c>
      <c r="B116" s="56"/>
      <c r="C116" s="57" t="s">
        <v>208</v>
      </c>
      <c r="D116" s="113">
        <v>4.2500000000000003E-2</v>
      </c>
      <c r="E116" s="119">
        <v>1.0699999999999999E-2</v>
      </c>
      <c r="F116" s="101"/>
      <c r="G116" s="60"/>
      <c r="H116" s="60"/>
      <c r="I116" s="104">
        <f t="shared" si="26"/>
        <v>5.3200000000000004E-2</v>
      </c>
      <c r="J116" s="115">
        <v>2.5000000000000001E-2</v>
      </c>
      <c r="K116" s="59"/>
      <c r="L116" s="104">
        <f t="shared" si="23"/>
        <v>2.5000000000000001E-2</v>
      </c>
      <c r="M116" s="101"/>
      <c r="N116" s="105">
        <v>0.01</v>
      </c>
      <c r="O116" s="106">
        <v>0.73</v>
      </c>
      <c r="P116" s="107">
        <v>0.25</v>
      </c>
      <c r="Q116" s="108">
        <v>0.27</v>
      </c>
      <c r="R116" s="109">
        <f t="shared" si="24"/>
        <v>1.25</v>
      </c>
      <c r="S116" s="101"/>
      <c r="T116" s="110">
        <v>0.06</v>
      </c>
    </row>
    <row r="117" spans="1:20" x14ac:dyDescent="0.25">
      <c r="A117" s="55" t="s">
        <v>209</v>
      </c>
      <c r="B117" s="56"/>
      <c r="C117" s="57" t="s">
        <v>210</v>
      </c>
      <c r="D117" s="113">
        <v>4.2500000000000003E-2</v>
      </c>
      <c r="E117" s="119">
        <v>1.0699999999999999E-2</v>
      </c>
      <c r="F117" s="101">
        <v>0.01</v>
      </c>
      <c r="G117" s="60"/>
      <c r="H117" s="60"/>
      <c r="I117" s="104">
        <f t="shared" si="26"/>
        <v>6.3200000000000006E-2</v>
      </c>
      <c r="J117" s="115">
        <v>2.5000000000000001E-2</v>
      </c>
      <c r="K117" s="59"/>
      <c r="L117" s="104">
        <f t="shared" si="23"/>
        <v>2.5000000000000001E-2</v>
      </c>
      <c r="M117" s="101"/>
      <c r="N117" s="105">
        <v>0.01</v>
      </c>
      <c r="O117" s="106">
        <v>0.73</v>
      </c>
      <c r="P117" s="107">
        <v>0.25</v>
      </c>
      <c r="Q117" s="108">
        <v>0.27</v>
      </c>
      <c r="R117" s="109">
        <f t="shared" si="24"/>
        <v>1.25</v>
      </c>
      <c r="S117" s="101">
        <v>3.5000000000000003E-2</v>
      </c>
      <c r="T117" s="110">
        <v>0.06</v>
      </c>
    </row>
    <row r="118" spans="1:20" x14ac:dyDescent="0.25">
      <c r="A118" s="55" t="s">
        <v>211</v>
      </c>
      <c r="B118" s="56"/>
      <c r="C118" s="57" t="s">
        <v>212</v>
      </c>
      <c r="D118" s="113">
        <v>4.2500000000000003E-2</v>
      </c>
      <c r="E118" s="119">
        <v>1.0699999999999999E-2</v>
      </c>
      <c r="F118" s="101">
        <v>0.01</v>
      </c>
      <c r="G118" s="60"/>
      <c r="H118" s="60"/>
      <c r="I118" s="104">
        <f t="shared" si="26"/>
        <v>6.3200000000000006E-2</v>
      </c>
      <c r="J118" s="115">
        <v>2.5000000000000001E-2</v>
      </c>
      <c r="K118" s="59"/>
      <c r="L118" s="104">
        <f t="shared" si="23"/>
        <v>2.5000000000000001E-2</v>
      </c>
      <c r="M118" s="101"/>
      <c r="N118" s="105">
        <v>0.01</v>
      </c>
      <c r="O118" s="106">
        <v>0.73</v>
      </c>
      <c r="P118" s="107">
        <v>0.25</v>
      </c>
      <c r="Q118" s="108">
        <v>0.27</v>
      </c>
      <c r="R118" s="109">
        <f t="shared" si="24"/>
        <v>1.25</v>
      </c>
      <c r="S118" s="101">
        <v>3.5000000000000003E-2</v>
      </c>
      <c r="T118" s="110">
        <v>0.03</v>
      </c>
    </row>
    <row r="119" spans="1:20" x14ac:dyDescent="0.25">
      <c r="A119" s="55" t="s">
        <v>213</v>
      </c>
      <c r="B119" s="56"/>
      <c r="C119" s="57" t="s">
        <v>214</v>
      </c>
      <c r="D119" s="113">
        <v>4.2500000000000003E-2</v>
      </c>
      <c r="E119" s="119">
        <v>1.0699999999999999E-2</v>
      </c>
      <c r="F119" s="101">
        <v>0.01</v>
      </c>
      <c r="G119" s="60"/>
      <c r="H119" s="60"/>
      <c r="I119" s="104">
        <f t="shared" si="26"/>
        <v>6.3200000000000006E-2</v>
      </c>
      <c r="J119" s="115">
        <v>2.5000000000000001E-2</v>
      </c>
      <c r="K119" s="59"/>
      <c r="L119" s="104">
        <f t="shared" si="23"/>
        <v>2.5000000000000001E-2</v>
      </c>
      <c r="M119" s="101"/>
      <c r="N119" s="105">
        <v>0.01</v>
      </c>
      <c r="O119" s="106">
        <v>0.73</v>
      </c>
      <c r="P119" s="107">
        <v>0.25</v>
      </c>
      <c r="Q119" s="108">
        <v>0.27</v>
      </c>
      <c r="R119" s="109">
        <f t="shared" si="24"/>
        <v>1.25</v>
      </c>
      <c r="S119" s="101"/>
      <c r="T119" s="110"/>
    </row>
    <row r="120" spans="1:20" x14ac:dyDescent="0.25">
      <c r="A120" s="55" t="s">
        <v>215</v>
      </c>
      <c r="B120" s="56"/>
      <c r="C120" s="57" t="s">
        <v>216</v>
      </c>
      <c r="D120" s="113">
        <v>4.2500000000000003E-2</v>
      </c>
      <c r="E120" s="119">
        <v>1.0699999999999999E-2</v>
      </c>
      <c r="F120" s="101">
        <v>0.01</v>
      </c>
      <c r="G120" s="60"/>
      <c r="H120" s="60"/>
      <c r="I120" s="104">
        <f t="shared" si="26"/>
        <v>6.3200000000000006E-2</v>
      </c>
      <c r="J120" s="115">
        <v>2.5000000000000001E-2</v>
      </c>
      <c r="K120" s="59"/>
      <c r="L120" s="104">
        <f t="shared" si="23"/>
        <v>2.5000000000000001E-2</v>
      </c>
      <c r="M120" s="101"/>
      <c r="N120" s="105">
        <v>0.01</v>
      </c>
      <c r="O120" s="106">
        <v>0.73</v>
      </c>
      <c r="P120" s="107">
        <v>0.25</v>
      </c>
      <c r="Q120" s="108">
        <v>0.27</v>
      </c>
      <c r="R120" s="109">
        <f t="shared" si="24"/>
        <v>1.25</v>
      </c>
      <c r="S120" s="101"/>
      <c r="T120" s="110">
        <v>0.06</v>
      </c>
    </row>
    <row r="121" spans="1:20" x14ac:dyDescent="0.25">
      <c r="A121" s="55" t="s">
        <v>217</v>
      </c>
      <c r="B121" s="56"/>
      <c r="C121" s="57" t="s">
        <v>218</v>
      </c>
      <c r="D121" s="113">
        <v>4.2500000000000003E-2</v>
      </c>
      <c r="E121" s="119">
        <v>1.0699999999999999E-2</v>
      </c>
      <c r="F121" s="101"/>
      <c r="G121" s="60"/>
      <c r="H121" s="60"/>
      <c r="I121" s="104">
        <f t="shared" si="26"/>
        <v>5.3200000000000004E-2</v>
      </c>
      <c r="J121" s="115">
        <v>2.5000000000000001E-2</v>
      </c>
      <c r="K121" s="59"/>
      <c r="L121" s="104">
        <f t="shared" si="23"/>
        <v>2.5000000000000001E-2</v>
      </c>
      <c r="M121" s="101"/>
      <c r="N121" s="105">
        <v>0.01</v>
      </c>
      <c r="O121" s="106">
        <v>0.73</v>
      </c>
      <c r="P121" s="107">
        <v>0.25</v>
      </c>
      <c r="Q121" s="108">
        <v>0.27</v>
      </c>
      <c r="R121" s="109">
        <f t="shared" si="24"/>
        <v>1.25</v>
      </c>
      <c r="S121" s="101">
        <v>3.5000000000000003E-2</v>
      </c>
      <c r="T121" s="110">
        <v>0.06</v>
      </c>
    </row>
    <row r="122" spans="1:20" x14ac:dyDescent="0.25">
      <c r="A122" s="55" t="s">
        <v>1858</v>
      </c>
      <c r="B122" s="65" t="s">
        <v>239</v>
      </c>
      <c r="C122" s="57" t="s">
        <v>1853</v>
      </c>
      <c r="D122" s="113">
        <v>4.2500000000000003E-2</v>
      </c>
      <c r="E122" s="119">
        <v>1.0699999999999999E-2</v>
      </c>
      <c r="F122" s="101"/>
      <c r="G122" s="60"/>
      <c r="H122" s="60"/>
      <c r="I122" s="104">
        <f t="shared" ref="I122" si="27">SUM(D122:H122)</f>
        <v>5.3200000000000004E-2</v>
      </c>
      <c r="J122" s="115">
        <v>2.5000000000000001E-2</v>
      </c>
      <c r="K122" s="59"/>
      <c r="L122" s="104">
        <f t="shared" ref="L122" si="28">+J122+K122</f>
        <v>2.5000000000000001E-2</v>
      </c>
      <c r="M122" s="101"/>
      <c r="N122" s="105">
        <v>0.01</v>
      </c>
      <c r="O122" s="106">
        <v>0.73</v>
      </c>
      <c r="P122" s="107">
        <v>0.25</v>
      </c>
      <c r="Q122" s="108">
        <v>0.27</v>
      </c>
      <c r="R122" s="109">
        <f t="shared" ref="R122" si="29">SUM(O122:Q122)</f>
        <v>1.25</v>
      </c>
      <c r="S122" s="101"/>
      <c r="T122" s="110"/>
    </row>
    <row r="123" spans="1:20" x14ac:dyDescent="0.25">
      <c r="A123" s="55" t="s">
        <v>1852</v>
      </c>
      <c r="B123" s="65" t="s">
        <v>239</v>
      </c>
      <c r="C123" s="57" t="s">
        <v>1854</v>
      </c>
      <c r="D123" s="113">
        <v>4.2500000000000003E-2</v>
      </c>
      <c r="E123" s="119">
        <v>1.0699999999999999E-2</v>
      </c>
      <c r="F123" s="101">
        <v>0.01</v>
      </c>
      <c r="G123" s="60"/>
      <c r="H123" s="60"/>
      <c r="I123" s="104">
        <f t="shared" ref="I123" si="30">SUM(D123:H123)</f>
        <v>6.3200000000000006E-2</v>
      </c>
      <c r="J123" s="115">
        <v>2.5000000000000001E-2</v>
      </c>
      <c r="K123" s="59"/>
      <c r="L123" s="104">
        <f t="shared" ref="L123" si="31">+J123+K123</f>
        <v>2.5000000000000001E-2</v>
      </c>
      <c r="M123" s="101"/>
      <c r="N123" s="105">
        <v>0.01</v>
      </c>
      <c r="O123" s="106">
        <v>0.73</v>
      </c>
      <c r="P123" s="107">
        <v>0.25</v>
      </c>
      <c r="Q123" s="108">
        <v>0.27</v>
      </c>
      <c r="R123" s="109">
        <f t="shared" ref="R123" si="32">SUM(O123:Q123)</f>
        <v>1.25</v>
      </c>
      <c r="S123" s="101"/>
      <c r="T123" s="110"/>
    </row>
    <row r="124" spans="1:20" ht="6" customHeight="1" x14ac:dyDescent="0.25">
      <c r="A124" s="62"/>
      <c r="B124" s="63"/>
      <c r="C124" s="63"/>
      <c r="D124" s="64"/>
      <c r="E124" s="64"/>
      <c r="F124" s="64"/>
      <c r="G124" s="64"/>
      <c r="H124" s="64"/>
      <c r="I124" s="64"/>
      <c r="J124" s="64"/>
      <c r="K124" s="64"/>
      <c r="L124" s="64"/>
      <c r="M124" s="64"/>
      <c r="N124" s="64"/>
      <c r="O124" s="111"/>
      <c r="P124" s="111"/>
      <c r="Q124" s="111"/>
      <c r="R124" s="111"/>
      <c r="S124" s="64"/>
      <c r="T124" s="112"/>
    </row>
    <row r="125" spans="1:20" x14ac:dyDescent="0.25">
      <c r="A125" s="55" t="s">
        <v>219</v>
      </c>
      <c r="B125" s="56"/>
      <c r="C125" s="57" t="s">
        <v>220</v>
      </c>
      <c r="D125" s="113">
        <v>4.2500000000000003E-2</v>
      </c>
      <c r="E125" s="119">
        <v>1.0699999999999999E-2</v>
      </c>
      <c r="F125" s="101"/>
      <c r="G125" s="60"/>
      <c r="H125" s="60"/>
      <c r="I125" s="104">
        <f t="shared" ref="I125:I134" si="33">SUM(D125:H125)</f>
        <v>5.3200000000000004E-2</v>
      </c>
      <c r="J125" s="115">
        <v>2.5000000000000001E-2</v>
      </c>
      <c r="K125" s="59"/>
      <c r="L125" s="104">
        <f t="shared" si="23"/>
        <v>2.5000000000000001E-2</v>
      </c>
      <c r="M125" s="101"/>
      <c r="N125" s="105">
        <v>0.01</v>
      </c>
      <c r="O125" s="106">
        <v>0.73</v>
      </c>
      <c r="P125" s="107">
        <v>0.25</v>
      </c>
      <c r="Q125" s="108">
        <v>0.27</v>
      </c>
      <c r="R125" s="109">
        <f t="shared" si="24"/>
        <v>1.25</v>
      </c>
      <c r="S125" s="101"/>
      <c r="T125" s="110"/>
    </row>
    <row r="126" spans="1:20" x14ac:dyDescent="0.25">
      <c r="A126" s="55" t="s">
        <v>221</v>
      </c>
      <c r="B126" s="56"/>
      <c r="C126" s="57" t="s">
        <v>222</v>
      </c>
      <c r="D126" s="113">
        <v>4.2500000000000003E-2</v>
      </c>
      <c r="E126" s="119">
        <v>1.0699999999999999E-2</v>
      </c>
      <c r="F126" s="101"/>
      <c r="G126" s="60"/>
      <c r="H126" s="60"/>
      <c r="I126" s="104">
        <f t="shared" si="33"/>
        <v>5.3200000000000004E-2</v>
      </c>
      <c r="J126" s="115">
        <v>2.5000000000000001E-2</v>
      </c>
      <c r="K126" s="59"/>
      <c r="L126" s="104">
        <f t="shared" si="23"/>
        <v>2.5000000000000001E-2</v>
      </c>
      <c r="M126" s="101"/>
      <c r="N126" s="105">
        <v>0.01</v>
      </c>
      <c r="O126" s="106">
        <v>0.73</v>
      </c>
      <c r="P126" s="107">
        <v>0.25</v>
      </c>
      <c r="Q126" s="108">
        <v>0.27</v>
      </c>
      <c r="R126" s="109">
        <f t="shared" si="24"/>
        <v>1.25</v>
      </c>
      <c r="S126" s="101"/>
      <c r="T126" s="110"/>
    </row>
    <row r="127" spans="1:20" x14ac:dyDescent="0.25">
      <c r="A127" s="55" t="s">
        <v>223</v>
      </c>
      <c r="B127" s="56"/>
      <c r="C127" s="57" t="s">
        <v>224</v>
      </c>
      <c r="D127" s="113">
        <v>4.2500000000000003E-2</v>
      </c>
      <c r="E127" s="119">
        <v>1.0699999999999999E-2</v>
      </c>
      <c r="F127" s="101">
        <v>0.01</v>
      </c>
      <c r="G127" s="60"/>
      <c r="H127" s="60"/>
      <c r="I127" s="104">
        <f t="shared" si="33"/>
        <v>6.3200000000000006E-2</v>
      </c>
      <c r="J127" s="115">
        <v>2.5000000000000001E-2</v>
      </c>
      <c r="K127" s="59"/>
      <c r="L127" s="104">
        <f t="shared" si="23"/>
        <v>2.5000000000000001E-2</v>
      </c>
      <c r="M127" s="101"/>
      <c r="N127" s="105">
        <v>0.01</v>
      </c>
      <c r="O127" s="106">
        <v>0.73</v>
      </c>
      <c r="P127" s="107">
        <v>0.25</v>
      </c>
      <c r="Q127" s="108">
        <v>0.27</v>
      </c>
      <c r="R127" s="109">
        <f t="shared" si="24"/>
        <v>1.25</v>
      </c>
      <c r="S127" s="101">
        <v>3.5000000000000003E-2</v>
      </c>
      <c r="T127" s="110"/>
    </row>
    <row r="128" spans="1:20" x14ac:dyDescent="0.25">
      <c r="A128" s="55" t="s">
        <v>669</v>
      </c>
      <c r="B128" s="56"/>
      <c r="C128" s="57" t="s">
        <v>670</v>
      </c>
      <c r="D128" s="113">
        <v>4.2500000000000003E-2</v>
      </c>
      <c r="E128" s="119">
        <v>1.0699999999999999E-2</v>
      </c>
      <c r="F128" s="101">
        <v>0.01</v>
      </c>
      <c r="G128" s="60"/>
      <c r="H128" s="60"/>
      <c r="I128" s="104">
        <f t="shared" si="33"/>
        <v>6.3200000000000006E-2</v>
      </c>
      <c r="J128" s="115">
        <v>2.5000000000000001E-2</v>
      </c>
      <c r="K128" s="59"/>
      <c r="L128" s="104">
        <f t="shared" si="23"/>
        <v>2.5000000000000001E-2</v>
      </c>
      <c r="M128" s="101"/>
      <c r="N128" s="105">
        <v>0.01</v>
      </c>
      <c r="O128" s="106">
        <v>0.73</v>
      </c>
      <c r="P128" s="107">
        <v>0.25</v>
      </c>
      <c r="Q128" s="108">
        <v>0.27</v>
      </c>
      <c r="R128" s="109">
        <f t="shared" si="24"/>
        <v>1.25</v>
      </c>
      <c r="S128" s="101"/>
      <c r="T128" s="110"/>
    </row>
    <row r="129" spans="1:20" x14ac:dyDescent="0.25">
      <c r="A129" s="55" t="s">
        <v>225</v>
      </c>
      <c r="B129" s="56"/>
      <c r="C129" s="57" t="s">
        <v>226</v>
      </c>
      <c r="D129" s="113">
        <v>4.2500000000000003E-2</v>
      </c>
      <c r="E129" s="119">
        <v>1.0699999999999999E-2</v>
      </c>
      <c r="F129" s="101">
        <v>0.01</v>
      </c>
      <c r="G129" s="60"/>
      <c r="H129" s="60"/>
      <c r="I129" s="104">
        <f t="shared" si="33"/>
        <v>6.3200000000000006E-2</v>
      </c>
      <c r="J129" s="115">
        <v>2.5000000000000001E-2</v>
      </c>
      <c r="K129" s="59"/>
      <c r="L129" s="104">
        <f t="shared" si="23"/>
        <v>2.5000000000000001E-2</v>
      </c>
      <c r="M129" s="101"/>
      <c r="N129" s="105">
        <v>0.01</v>
      </c>
      <c r="O129" s="106">
        <v>0.73</v>
      </c>
      <c r="P129" s="107">
        <v>0.25</v>
      </c>
      <c r="Q129" s="108">
        <v>0.27</v>
      </c>
      <c r="R129" s="109">
        <f t="shared" si="24"/>
        <v>1.25</v>
      </c>
      <c r="S129" s="101"/>
      <c r="T129" s="110"/>
    </row>
    <row r="130" spans="1:20" x14ac:dyDescent="0.25">
      <c r="A130" s="55" t="s">
        <v>227</v>
      </c>
      <c r="B130" s="56"/>
      <c r="C130" s="57" t="s">
        <v>228</v>
      </c>
      <c r="D130" s="113">
        <v>4.2500000000000003E-2</v>
      </c>
      <c r="E130" s="119">
        <v>1.0699999999999999E-2</v>
      </c>
      <c r="F130" s="101">
        <v>0.01</v>
      </c>
      <c r="G130" s="60"/>
      <c r="H130" s="60"/>
      <c r="I130" s="104">
        <f t="shared" si="33"/>
        <v>6.3200000000000006E-2</v>
      </c>
      <c r="J130" s="115">
        <v>2.5000000000000001E-2</v>
      </c>
      <c r="K130" s="59"/>
      <c r="L130" s="104">
        <f t="shared" si="23"/>
        <v>2.5000000000000001E-2</v>
      </c>
      <c r="M130" s="101"/>
      <c r="N130" s="105">
        <v>0.01</v>
      </c>
      <c r="O130" s="106">
        <v>0.73</v>
      </c>
      <c r="P130" s="107">
        <v>0.25</v>
      </c>
      <c r="Q130" s="108">
        <v>0.27</v>
      </c>
      <c r="R130" s="109">
        <f t="shared" si="24"/>
        <v>1.25</v>
      </c>
      <c r="S130" s="101">
        <v>3.5000000000000003E-2</v>
      </c>
      <c r="T130" s="110">
        <v>0.04</v>
      </c>
    </row>
    <row r="131" spans="1:20" x14ac:dyDescent="0.25">
      <c r="A131" s="55" t="s">
        <v>229</v>
      </c>
      <c r="B131" s="56"/>
      <c r="C131" s="57" t="s">
        <v>230</v>
      </c>
      <c r="D131" s="113">
        <v>4.2500000000000003E-2</v>
      </c>
      <c r="E131" s="119">
        <v>1.0699999999999999E-2</v>
      </c>
      <c r="F131" s="101">
        <v>0.01</v>
      </c>
      <c r="G131" s="60"/>
      <c r="H131" s="60"/>
      <c r="I131" s="104">
        <f t="shared" si="33"/>
        <v>6.3200000000000006E-2</v>
      </c>
      <c r="J131" s="115">
        <v>2.5000000000000001E-2</v>
      </c>
      <c r="K131" s="59"/>
      <c r="L131" s="104">
        <f t="shared" si="23"/>
        <v>2.5000000000000001E-2</v>
      </c>
      <c r="M131" s="101"/>
      <c r="N131" s="105">
        <v>0.01</v>
      </c>
      <c r="O131" s="106">
        <v>0.73</v>
      </c>
      <c r="P131" s="107">
        <v>0.25</v>
      </c>
      <c r="Q131" s="108">
        <v>0.27</v>
      </c>
      <c r="R131" s="109">
        <f t="shared" si="24"/>
        <v>1.25</v>
      </c>
      <c r="S131" s="101">
        <v>3.5000000000000003E-2</v>
      </c>
      <c r="T131" s="110"/>
    </row>
    <row r="132" spans="1:20" x14ac:dyDescent="0.25">
      <c r="A132" s="55" t="s">
        <v>231</v>
      </c>
      <c r="B132" s="56"/>
      <c r="C132" s="57" t="s">
        <v>232</v>
      </c>
      <c r="D132" s="113">
        <v>4.2500000000000003E-2</v>
      </c>
      <c r="E132" s="119">
        <v>1.0699999999999999E-2</v>
      </c>
      <c r="F132" s="101">
        <v>0.01</v>
      </c>
      <c r="G132" s="60"/>
      <c r="H132" s="60"/>
      <c r="I132" s="104">
        <f t="shared" si="33"/>
        <v>6.3200000000000006E-2</v>
      </c>
      <c r="J132" s="115">
        <v>2.5000000000000001E-2</v>
      </c>
      <c r="K132" s="59"/>
      <c r="L132" s="104">
        <f t="shared" si="23"/>
        <v>2.5000000000000001E-2</v>
      </c>
      <c r="M132" s="101"/>
      <c r="N132" s="105">
        <v>0.01</v>
      </c>
      <c r="O132" s="106">
        <v>0.73</v>
      </c>
      <c r="P132" s="107">
        <v>0.25</v>
      </c>
      <c r="Q132" s="108">
        <v>0.27</v>
      </c>
      <c r="R132" s="109">
        <f t="shared" si="24"/>
        <v>1.25</v>
      </c>
      <c r="S132" s="101"/>
      <c r="T132" s="110"/>
    </row>
    <row r="133" spans="1:20" x14ac:dyDescent="0.25">
      <c r="A133" s="55" t="s">
        <v>233</v>
      </c>
      <c r="B133" s="56"/>
      <c r="C133" s="57" t="s">
        <v>234</v>
      </c>
      <c r="D133" s="113">
        <v>4.2500000000000003E-2</v>
      </c>
      <c r="E133" s="119">
        <v>1.0699999999999999E-2</v>
      </c>
      <c r="F133" s="101">
        <v>0.01</v>
      </c>
      <c r="G133" s="60"/>
      <c r="H133" s="60"/>
      <c r="I133" s="104">
        <f t="shared" si="33"/>
        <v>6.3200000000000006E-2</v>
      </c>
      <c r="J133" s="115">
        <v>2.5000000000000001E-2</v>
      </c>
      <c r="K133" s="59"/>
      <c r="L133" s="104">
        <f t="shared" si="23"/>
        <v>2.5000000000000001E-2</v>
      </c>
      <c r="M133" s="101"/>
      <c r="N133" s="105">
        <v>0.01</v>
      </c>
      <c r="O133" s="106">
        <v>0.73</v>
      </c>
      <c r="P133" s="107">
        <v>0.25</v>
      </c>
      <c r="Q133" s="108">
        <v>0.27</v>
      </c>
      <c r="R133" s="109">
        <f t="shared" si="24"/>
        <v>1.25</v>
      </c>
      <c r="S133" s="101">
        <v>3.5000000000000003E-2</v>
      </c>
      <c r="T133" s="110">
        <v>0.06</v>
      </c>
    </row>
    <row r="134" spans="1:20" x14ac:dyDescent="0.25">
      <c r="A134" s="55" t="s">
        <v>235</v>
      </c>
      <c r="B134" s="56"/>
      <c r="C134" s="57" t="s">
        <v>236</v>
      </c>
      <c r="D134" s="113">
        <v>4.2500000000000003E-2</v>
      </c>
      <c r="E134" s="119">
        <v>1.0699999999999999E-2</v>
      </c>
      <c r="F134" s="101">
        <v>0.01</v>
      </c>
      <c r="G134" s="60"/>
      <c r="H134" s="60"/>
      <c r="I134" s="104">
        <f t="shared" si="33"/>
        <v>6.3200000000000006E-2</v>
      </c>
      <c r="J134" s="115">
        <v>2.5000000000000001E-2</v>
      </c>
      <c r="K134" s="59"/>
      <c r="L134" s="104">
        <f t="shared" si="23"/>
        <v>2.5000000000000001E-2</v>
      </c>
      <c r="M134" s="101"/>
      <c r="N134" s="105">
        <v>0.01</v>
      </c>
      <c r="O134" s="106">
        <v>0.73</v>
      </c>
      <c r="P134" s="107">
        <v>0.25</v>
      </c>
      <c r="Q134" s="108">
        <v>0.27</v>
      </c>
      <c r="R134" s="109">
        <f t="shared" si="24"/>
        <v>1.25</v>
      </c>
      <c r="S134" s="101">
        <v>3.5000000000000003E-2</v>
      </c>
      <c r="T134" s="110">
        <v>0.06</v>
      </c>
    </row>
    <row r="135" spans="1:20" ht="6" customHeight="1" x14ac:dyDescent="0.25">
      <c r="A135" s="62"/>
      <c r="B135" s="63"/>
      <c r="C135" s="63"/>
      <c r="D135" s="64"/>
      <c r="E135" s="64"/>
      <c r="F135" s="64"/>
      <c r="G135" s="64"/>
      <c r="H135" s="64"/>
      <c r="I135" s="64"/>
      <c r="J135" s="64"/>
      <c r="K135" s="64"/>
      <c r="L135" s="64"/>
      <c r="M135" s="64"/>
      <c r="N135" s="64"/>
      <c r="O135" s="111"/>
      <c r="P135" s="111"/>
      <c r="Q135" s="111"/>
      <c r="R135" s="111"/>
      <c r="S135" s="64"/>
      <c r="T135" s="112"/>
    </row>
    <row r="136" spans="1:20" x14ac:dyDescent="0.25">
      <c r="A136" s="55" t="s">
        <v>237</v>
      </c>
      <c r="B136" s="56"/>
      <c r="C136" s="57" t="s">
        <v>238</v>
      </c>
      <c r="D136" s="113">
        <v>4.2500000000000003E-2</v>
      </c>
      <c r="E136" s="119">
        <v>1.0699999999999999E-2</v>
      </c>
      <c r="F136" s="120"/>
      <c r="G136" s="60"/>
      <c r="H136" s="60"/>
      <c r="I136" s="104">
        <f>SUM(D136:H136)</f>
        <v>5.3200000000000004E-2</v>
      </c>
      <c r="J136" s="115">
        <v>2.5000000000000001E-2</v>
      </c>
      <c r="K136" s="59">
        <v>7.0000000000000007E-2</v>
      </c>
      <c r="L136" s="104">
        <f t="shared" si="23"/>
        <v>9.5000000000000001E-2</v>
      </c>
      <c r="M136" s="101">
        <v>7.0000000000000007E-2</v>
      </c>
      <c r="N136" s="105">
        <v>0.01</v>
      </c>
      <c r="O136" s="106">
        <v>0.73</v>
      </c>
      <c r="P136" s="107">
        <v>0.25</v>
      </c>
      <c r="Q136" s="108">
        <v>0.27</v>
      </c>
      <c r="R136" s="109">
        <f t="shared" si="24"/>
        <v>1.25</v>
      </c>
      <c r="S136" s="101"/>
      <c r="T136" s="110"/>
    </row>
    <row r="137" spans="1:20" x14ac:dyDescent="0.25">
      <c r="A137" s="55" t="s">
        <v>240</v>
      </c>
      <c r="B137" s="56"/>
      <c r="C137" s="66" t="s">
        <v>241</v>
      </c>
      <c r="D137" s="113">
        <v>4.2500000000000003E-2</v>
      </c>
      <c r="E137" s="119">
        <v>1.0699999999999999E-2</v>
      </c>
      <c r="F137" s="120"/>
      <c r="G137" s="60"/>
      <c r="H137" s="60"/>
      <c r="I137" s="104">
        <f>SUM(D137:H137)</f>
        <v>5.3200000000000004E-2</v>
      </c>
      <c r="J137" s="115">
        <v>2.5000000000000001E-2</v>
      </c>
      <c r="K137" s="59">
        <v>7.0000000000000007E-2</v>
      </c>
      <c r="L137" s="104">
        <f t="shared" si="23"/>
        <v>9.5000000000000001E-2</v>
      </c>
      <c r="M137" s="101">
        <v>7.0000000000000007E-2</v>
      </c>
      <c r="N137" s="105">
        <v>0.01</v>
      </c>
      <c r="O137" s="106">
        <v>0.73</v>
      </c>
      <c r="P137" s="107">
        <v>0.25</v>
      </c>
      <c r="Q137" s="108">
        <v>0.27</v>
      </c>
      <c r="R137" s="109">
        <f t="shared" si="24"/>
        <v>1.25</v>
      </c>
      <c r="S137" s="101"/>
      <c r="T137" s="110"/>
    </row>
    <row r="138" spans="1:20" x14ac:dyDescent="0.25">
      <c r="A138" s="55" t="s">
        <v>242</v>
      </c>
      <c r="B138" s="56"/>
      <c r="C138" s="57" t="s">
        <v>243</v>
      </c>
      <c r="D138" s="113">
        <v>4.2500000000000003E-2</v>
      </c>
      <c r="E138" s="119">
        <v>1.0699999999999999E-2</v>
      </c>
      <c r="F138" s="121">
        <v>1.4999999999999999E-2</v>
      </c>
      <c r="G138" s="60"/>
      <c r="H138" s="60"/>
      <c r="I138" s="104">
        <f>SUM(D138:H138)</f>
        <v>6.8200000000000011E-2</v>
      </c>
      <c r="J138" s="115">
        <v>2.5000000000000001E-2</v>
      </c>
      <c r="K138" s="59">
        <v>7.0000000000000007E-2</v>
      </c>
      <c r="L138" s="104">
        <f t="shared" si="23"/>
        <v>9.5000000000000001E-2</v>
      </c>
      <c r="M138" s="101">
        <v>7.0000000000000007E-2</v>
      </c>
      <c r="N138" s="105">
        <v>0.01</v>
      </c>
      <c r="O138" s="106">
        <v>0.73</v>
      </c>
      <c r="P138" s="107">
        <v>0.25</v>
      </c>
      <c r="Q138" s="108">
        <v>0.27</v>
      </c>
      <c r="R138" s="109">
        <f t="shared" si="24"/>
        <v>1.25</v>
      </c>
      <c r="S138" s="101">
        <v>0.03</v>
      </c>
      <c r="T138" s="110">
        <v>0.03</v>
      </c>
    </row>
    <row r="139" spans="1:20" ht="6" customHeight="1" x14ac:dyDescent="0.25">
      <c r="A139" s="62"/>
      <c r="B139" s="63"/>
      <c r="C139" s="63"/>
      <c r="D139" s="64"/>
      <c r="E139" s="64"/>
      <c r="F139" s="64"/>
      <c r="G139" s="64"/>
      <c r="H139" s="64"/>
      <c r="I139" s="64"/>
      <c r="J139" s="64"/>
      <c r="K139" s="64"/>
      <c r="L139" s="64"/>
      <c r="M139" s="64"/>
      <c r="N139" s="64"/>
      <c r="O139" s="111"/>
      <c r="P139" s="111"/>
      <c r="Q139" s="111"/>
      <c r="R139" s="111"/>
      <c r="S139" s="64"/>
      <c r="T139" s="112"/>
    </row>
    <row r="140" spans="1:20" x14ac:dyDescent="0.25">
      <c r="A140" s="55" t="s">
        <v>244</v>
      </c>
      <c r="B140" s="56"/>
      <c r="C140" s="57" t="s">
        <v>245</v>
      </c>
      <c r="D140" s="113">
        <v>4.2500000000000003E-2</v>
      </c>
      <c r="E140" s="119">
        <v>1.0699999999999999E-2</v>
      </c>
      <c r="F140" s="101"/>
      <c r="G140" s="60"/>
      <c r="H140" s="60"/>
      <c r="I140" s="104">
        <f t="shared" ref="I140:I146" si="34">SUM(D140:H140)</f>
        <v>5.3200000000000004E-2</v>
      </c>
      <c r="J140" s="115">
        <v>2.5000000000000001E-2</v>
      </c>
      <c r="K140" s="59"/>
      <c r="L140" s="104">
        <f t="shared" si="23"/>
        <v>2.5000000000000001E-2</v>
      </c>
      <c r="M140" s="101"/>
      <c r="N140" s="105">
        <v>0.01</v>
      </c>
      <c r="O140" s="106">
        <v>0.73</v>
      </c>
      <c r="P140" s="107">
        <v>0.25</v>
      </c>
      <c r="Q140" s="108">
        <v>0.27</v>
      </c>
      <c r="R140" s="109">
        <f t="shared" si="24"/>
        <v>1.25</v>
      </c>
      <c r="S140" s="101"/>
      <c r="T140" s="110"/>
    </row>
    <row r="141" spans="1:20" x14ac:dyDescent="0.25">
      <c r="A141" s="55" t="s">
        <v>246</v>
      </c>
      <c r="B141" s="56"/>
      <c r="C141" s="57" t="s">
        <v>247</v>
      </c>
      <c r="D141" s="113">
        <v>4.2500000000000003E-2</v>
      </c>
      <c r="E141" s="119">
        <v>1.0699999999999999E-2</v>
      </c>
      <c r="F141" s="101">
        <v>0.01</v>
      </c>
      <c r="G141" s="60"/>
      <c r="H141" s="60"/>
      <c r="I141" s="104">
        <f t="shared" si="34"/>
        <v>6.3200000000000006E-2</v>
      </c>
      <c r="J141" s="115">
        <v>2.5000000000000001E-2</v>
      </c>
      <c r="K141" s="59"/>
      <c r="L141" s="104">
        <f t="shared" si="23"/>
        <v>2.5000000000000001E-2</v>
      </c>
      <c r="M141" s="101"/>
      <c r="N141" s="105">
        <v>0.01</v>
      </c>
      <c r="O141" s="106">
        <v>0.73</v>
      </c>
      <c r="P141" s="107">
        <v>0.25</v>
      </c>
      <c r="Q141" s="108">
        <v>0.27</v>
      </c>
      <c r="R141" s="109">
        <f t="shared" si="24"/>
        <v>1.25</v>
      </c>
      <c r="S141" s="101">
        <v>3.5000000000000003E-2</v>
      </c>
      <c r="T141" s="110">
        <v>0.06</v>
      </c>
    </row>
    <row r="142" spans="1:20" x14ac:dyDescent="0.25">
      <c r="A142" s="55" t="s">
        <v>248</v>
      </c>
      <c r="B142" s="56"/>
      <c r="C142" s="57" t="s">
        <v>249</v>
      </c>
      <c r="D142" s="113">
        <v>4.2500000000000003E-2</v>
      </c>
      <c r="E142" s="119">
        <v>1.0699999999999999E-2</v>
      </c>
      <c r="F142" s="101"/>
      <c r="G142" s="60"/>
      <c r="H142" s="60"/>
      <c r="I142" s="104">
        <f t="shared" si="34"/>
        <v>5.3200000000000004E-2</v>
      </c>
      <c r="J142" s="115">
        <v>2.5000000000000001E-2</v>
      </c>
      <c r="K142" s="59"/>
      <c r="L142" s="104">
        <f t="shared" si="23"/>
        <v>2.5000000000000001E-2</v>
      </c>
      <c r="M142" s="101"/>
      <c r="N142" s="105">
        <v>0.01</v>
      </c>
      <c r="O142" s="106">
        <v>0.73</v>
      </c>
      <c r="P142" s="107">
        <v>0.25</v>
      </c>
      <c r="Q142" s="108">
        <v>0.27</v>
      </c>
      <c r="R142" s="109">
        <f t="shared" si="24"/>
        <v>1.25</v>
      </c>
      <c r="S142" s="101">
        <v>3.5000000000000003E-2</v>
      </c>
      <c r="T142" s="110">
        <v>0.05</v>
      </c>
    </row>
    <row r="143" spans="1:20" x14ac:dyDescent="0.25">
      <c r="A143" s="55" t="s">
        <v>250</v>
      </c>
      <c r="B143" s="56"/>
      <c r="C143" s="57" t="s">
        <v>251</v>
      </c>
      <c r="D143" s="113">
        <v>4.2500000000000003E-2</v>
      </c>
      <c r="E143" s="119">
        <v>1.0699999999999999E-2</v>
      </c>
      <c r="F143" s="101">
        <v>0.01</v>
      </c>
      <c r="G143" s="60"/>
      <c r="H143" s="60"/>
      <c r="I143" s="104">
        <f t="shared" si="34"/>
        <v>6.3200000000000006E-2</v>
      </c>
      <c r="J143" s="115">
        <v>2.5000000000000001E-2</v>
      </c>
      <c r="K143" s="59"/>
      <c r="L143" s="104">
        <f t="shared" si="23"/>
        <v>2.5000000000000001E-2</v>
      </c>
      <c r="M143" s="101"/>
      <c r="N143" s="105">
        <v>0.01</v>
      </c>
      <c r="O143" s="106">
        <v>0.73</v>
      </c>
      <c r="P143" s="107">
        <v>0.25</v>
      </c>
      <c r="Q143" s="108">
        <v>0.27</v>
      </c>
      <c r="R143" s="109">
        <f t="shared" si="24"/>
        <v>1.25</v>
      </c>
      <c r="S143" s="101">
        <v>3.5000000000000003E-2</v>
      </c>
      <c r="T143" s="110"/>
    </row>
    <row r="144" spans="1:20" x14ac:dyDescent="0.25">
      <c r="A144" s="55" t="s">
        <v>252</v>
      </c>
      <c r="B144" s="56"/>
      <c r="C144" s="57" t="s">
        <v>253</v>
      </c>
      <c r="D144" s="113">
        <v>4.2500000000000003E-2</v>
      </c>
      <c r="E144" s="119">
        <v>1.0699999999999999E-2</v>
      </c>
      <c r="F144" s="101"/>
      <c r="G144" s="60"/>
      <c r="H144" s="60"/>
      <c r="I144" s="104">
        <f t="shared" si="34"/>
        <v>5.3200000000000004E-2</v>
      </c>
      <c r="J144" s="115">
        <v>2.5000000000000001E-2</v>
      </c>
      <c r="K144" s="59"/>
      <c r="L144" s="104">
        <f t="shared" si="23"/>
        <v>2.5000000000000001E-2</v>
      </c>
      <c r="M144" s="101"/>
      <c r="N144" s="105">
        <v>0.01</v>
      </c>
      <c r="O144" s="106">
        <v>0.73</v>
      </c>
      <c r="P144" s="107">
        <v>0.25</v>
      </c>
      <c r="Q144" s="108">
        <v>0.27</v>
      </c>
      <c r="R144" s="109">
        <f t="shared" si="24"/>
        <v>1.25</v>
      </c>
      <c r="S144" s="101"/>
      <c r="T144" s="110"/>
    </row>
    <row r="145" spans="1:20" x14ac:dyDescent="0.25">
      <c r="A145" s="55" t="s">
        <v>254</v>
      </c>
      <c r="B145" s="56"/>
      <c r="C145" s="57" t="s">
        <v>255</v>
      </c>
      <c r="D145" s="113">
        <v>4.2500000000000003E-2</v>
      </c>
      <c r="E145" s="119">
        <v>1.0699999999999999E-2</v>
      </c>
      <c r="F145" s="101">
        <v>0.01</v>
      </c>
      <c r="G145" s="60"/>
      <c r="H145" s="60"/>
      <c r="I145" s="104">
        <f t="shared" si="34"/>
        <v>6.3200000000000006E-2</v>
      </c>
      <c r="J145" s="115">
        <v>2.5000000000000001E-2</v>
      </c>
      <c r="K145" s="59"/>
      <c r="L145" s="104">
        <f t="shared" si="23"/>
        <v>2.5000000000000001E-2</v>
      </c>
      <c r="M145" s="101"/>
      <c r="N145" s="105">
        <v>0.01</v>
      </c>
      <c r="O145" s="106">
        <v>0.73</v>
      </c>
      <c r="P145" s="107">
        <v>0.25</v>
      </c>
      <c r="Q145" s="108">
        <v>0.27</v>
      </c>
      <c r="R145" s="109">
        <f t="shared" si="24"/>
        <v>1.25</v>
      </c>
      <c r="S145" s="101">
        <v>3.5000000000000003E-2</v>
      </c>
      <c r="T145" s="110">
        <v>0.06</v>
      </c>
    </row>
    <row r="146" spans="1:20" x14ac:dyDescent="0.25">
      <c r="A146" s="55" t="s">
        <v>256</v>
      </c>
      <c r="B146" s="56"/>
      <c r="C146" s="57" t="s">
        <v>257</v>
      </c>
      <c r="D146" s="113">
        <v>4.2500000000000003E-2</v>
      </c>
      <c r="E146" s="119">
        <v>1.0699999999999999E-2</v>
      </c>
      <c r="F146" s="101">
        <v>0.01</v>
      </c>
      <c r="G146" s="60"/>
      <c r="H146" s="60"/>
      <c r="I146" s="104">
        <f t="shared" si="34"/>
        <v>6.3200000000000006E-2</v>
      </c>
      <c r="J146" s="115">
        <v>2.5000000000000001E-2</v>
      </c>
      <c r="K146" s="59"/>
      <c r="L146" s="104">
        <f t="shared" si="23"/>
        <v>2.5000000000000001E-2</v>
      </c>
      <c r="M146" s="101"/>
      <c r="N146" s="105">
        <v>0.01</v>
      </c>
      <c r="O146" s="106">
        <v>0.73</v>
      </c>
      <c r="P146" s="107">
        <v>0.25</v>
      </c>
      <c r="Q146" s="108">
        <v>0.27</v>
      </c>
      <c r="R146" s="109">
        <f t="shared" si="24"/>
        <v>1.25</v>
      </c>
      <c r="S146" s="101">
        <v>3.5000000000000003E-2</v>
      </c>
      <c r="T146" s="110">
        <v>0.06</v>
      </c>
    </row>
    <row r="147" spans="1:20" x14ac:dyDescent="0.25">
      <c r="A147" s="55" t="s">
        <v>1881</v>
      </c>
      <c r="B147" s="56" t="s">
        <v>239</v>
      </c>
      <c r="C147" s="57" t="s">
        <v>1882</v>
      </c>
      <c r="D147" s="113">
        <v>4.2500000000000003E-2</v>
      </c>
      <c r="E147" s="119">
        <v>1.0699999999999999E-2</v>
      </c>
      <c r="F147" s="101">
        <v>0.01</v>
      </c>
      <c r="G147" s="60"/>
      <c r="H147" s="60"/>
      <c r="I147" s="104">
        <f t="shared" ref="I147" si="35">SUM(D147:H147)</f>
        <v>6.3200000000000006E-2</v>
      </c>
      <c r="J147" s="115">
        <v>2.5000000000000001E-2</v>
      </c>
      <c r="K147" s="59"/>
      <c r="L147" s="104">
        <f t="shared" ref="L147" si="36">+J147+K147</f>
        <v>2.5000000000000001E-2</v>
      </c>
      <c r="M147" s="101"/>
      <c r="N147" s="105">
        <v>0.01</v>
      </c>
      <c r="O147" s="106">
        <v>0.73</v>
      </c>
      <c r="P147" s="107">
        <v>0.25</v>
      </c>
      <c r="Q147" s="108">
        <v>0.27</v>
      </c>
      <c r="R147" s="109">
        <f t="shared" ref="R147" si="37">SUM(O147:Q147)</f>
        <v>1.25</v>
      </c>
      <c r="S147" s="101"/>
      <c r="T147" s="110"/>
    </row>
    <row r="148" spans="1:20" x14ac:dyDescent="0.25">
      <c r="A148" s="55" t="s">
        <v>1758</v>
      </c>
      <c r="B148" s="56" t="s">
        <v>239</v>
      </c>
      <c r="C148" s="57" t="s">
        <v>1759</v>
      </c>
      <c r="D148" s="113">
        <v>4.2500000000000003E-2</v>
      </c>
      <c r="E148" s="119">
        <v>1.0699999999999999E-2</v>
      </c>
      <c r="F148" s="101"/>
      <c r="G148" s="60"/>
      <c r="H148" s="60"/>
      <c r="I148" s="104">
        <f t="shared" ref="I148" si="38">SUM(D148:H148)</f>
        <v>5.3200000000000004E-2</v>
      </c>
      <c r="J148" s="115">
        <v>2.5000000000000001E-2</v>
      </c>
      <c r="K148" s="59"/>
      <c r="L148" s="104">
        <f t="shared" ref="L148" si="39">+J148+K148</f>
        <v>2.5000000000000001E-2</v>
      </c>
      <c r="M148" s="101"/>
      <c r="N148" s="105">
        <v>0.01</v>
      </c>
      <c r="O148" s="106">
        <v>0.73</v>
      </c>
      <c r="P148" s="107">
        <v>0.25</v>
      </c>
      <c r="Q148" s="108">
        <v>0.27</v>
      </c>
      <c r="R148" s="109">
        <f t="shared" ref="R148" si="40">SUM(O148:Q148)</f>
        <v>1.25</v>
      </c>
      <c r="S148" s="101"/>
      <c r="T148" s="110"/>
    </row>
    <row r="149" spans="1:20" ht="6" customHeight="1" x14ac:dyDescent="0.25">
      <c r="A149" s="62"/>
      <c r="B149" s="63"/>
      <c r="C149" s="63"/>
      <c r="D149" s="64"/>
      <c r="E149" s="64"/>
      <c r="F149" s="64"/>
      <c r="G149" s="64"/>
      <c r="H149" s="64"/>
      <c r="I149" s="64"/>
      <c r="J149" s="64"/>
      <c r="K149" s="64"/>
      <c r="L149" s="64"/>
      <c r="M149" s="64"/>
      <c r="N149" s="64"/>
      <c r="O149" s="111"/>
      <c r="P149" s="111"/>
      <c r="Q149" s="111"/>
      <c r="R149" s="111"/>
      <c r="S149" s="64"/>
      <c r="T149" s="112"/>
    </row>
    <row r="150" spans="1:20" x14ac:dyDescent="0.25">
      <c r="A150" s="55" t="s">
        <v>258</v>
      </c>
      <c r="B150" s="56"/>
      <c r="C150" s="57" t="s">
        <v>259</v>
      </c>
      <c r="D150" s="113">
        <v>4.2500000000000003E-2</v>
      </c>
      <c r="E150" s="119">
        <v>1.0699999999999999E-2</v>
      </c>
      <c r="F150" s="101"/>
      <c r="G150" s="60"/>
      <c r="H150" s="60"/>
      <c r="I150" s="104">
        <f t="shared" ref="I150:I158" si="41">SUM(D150:H150)</f>
        <v>5.3200000000000004E-2</v>
      </c>
      <c r="J150" s="115">
        <v>2.5000000000000001E-2</v>
      </c>
      <c r="K150" s="59"/>
      <c r="L150" s="104">
        <f t="shared" si="23"/>
        <v>2.5000000000000001E-2</v>
      </c>
      <c r="M150" s="101"/>
      <c r="N150" s="105">
        <v>0.01</v>
      </c>
      <c r="O150" s="106">
        <v>0.73</v>
      </c>
      <c r="P150" s="107">
        <v>0.25</v>
      </c>
      <c r="Q150" s="108">
        <v>0.27</v>
      </c>
      <c r="R150" s="109">
        <f t="shared" si="24"/>
        <v>1.25</v>
      </c>
      <c r="S150" s="101"/>
      <c r="T150" s="110"/>
    </row>
    <row r="151" spans="1:20" x14ac:dyDescent="0.25">
      <c r="A151" s="55" t="s">
        <v>260</v>
      </c>
      <c r="B151" s="56"/>
      <c r="C151" s="57" t="s">
        <v>261</v>
      </c>
      <c r="D151" s="113">
        <v>4.2500000000000003E-2</v>
      </c>
      <c r="E151" s="119">
        <v>1.0699999999999999E-2</v>
      </c>
      <c r="F151" s="101">
        <v>0.01</v>
      </c>
      <c r="G151" s="60"/>
      <c r="H151" s="60"/>
      <c r="I151" s="104">
        <f t="shared" si="41"/>
        <v>6.3200000000000006E-2</v>
      </c>
      <c r="J151" s="115">
        <v>2.5000000000000001E-2</v>
      </c>
      <c r="K151" s="59"/>
      <c r="L151" s="104">
        <f t="shared" si="23"/>
        <v>2.5000000000000001E-2</v>
      </c>
      <c r="M151" s="101"/>
      <c r="N151" s="105">
        <v>0.01</v>
      </c>
      <c r="O151" s="106">
        <v>0.73</v>
      </c>
      <c r="P151" s="107">
        <v>0.25</v>
      </c>
      <c r="Q151" s="108">
        <v>0.27</v>
      </c>
      <c r="R151" s="109">
        <f t="shared" si="24"/>
        <v>1.25</v>
      </c>
      <c r="S151" s="101">
        <v>3.5000000000000003E-2</v>
      </c>
      <c r="T151" s="110">
        <v>0.06</v>
      </c>
    </row>
    <row r="152" spans="1:20" x14ac:dyDescent="0.25">
      <c r="A152" s="55" t="s">
        <v>262</v>
      </c>
      <c r="B152" s="56"/>
      <c r="C152" s="57" t="s">
        <v>263</v>
      </c>
      <c r="D152" s="113">
        <v>4.2500000000000003E-2</v>
      </c>
      <c r="E152" s="119">
        <v>1.0699999999999999E-2</v>
      </c>
      <c r="F152" s="101"/>
      <c r="G152" s="60"/>
      <c r="H152" s="60"/>
      <c r="I152" s="104">
        <f t="shared" si="41"/>
        <v>5.3200000000000004E-2</v>
      </c>
      <c r="J152" s="115">
        <v>2.5000000000000001E-2</v>
      </c>
      <c r="K152" s="59"/>
      <c r="L152" s="104">
        <f t="shared" si="23"/>
        <v>2.5000000000000001E-2</v>
      </c>
      <c r="M152" s="101"/>
      <c r="N152" s="105">
        <v>0.01</v>
      </c>
      <c r="O152" s="106">
        <v>0.73</v>
      </c>
      <c r="P152" s="107">
        <v>0.25</v>
      </c>
      <c r="Q152" s="108">
        <v>0.27</v>
      </c>
      <c r="R152" s="109">
        <f t="shared" si="24"/>
        <v>1.25</v>
      </c>
      <c r="S152" s="101">
        <v>3.5000000000000003E-2</v>
      </c>
      <c r="T152" s="110"/>
    </row>
    <row r="153" spans="1:20" x14ac:dyDescent="0.25">
      <c r="A153" s="55" t="s">
        <v>264</v>
      </c>
      <c r="B153" s="56"/>
      <c r="C153" s="57" t="s">
        <v>265</v>
      </c>
      <c r="D153" s="113">
        <v>4.2500000000000003E-2</v>
      </c>
      <c r="E153" s="119">
        <v>1.0699999999999999E-2</v>
      </c>
      <c r="F153" s="101">
        <v>0.01</v>
      </c>
      <c r="G153" s="60"/>
      <c r="H153" s="60"/>
      <c r="I153" s="104">
        <f t="shared" si="41"/>
        <v>6.3200000000000006E-2</v>
      </c>
      <c r="J153" s="115">
        <v>2.5000000000000001E-2</v>
      </c>
      <c r="K153" s="59"/>
      <c r="L153" s="104">
        <f t="shared" si="23"/>
        <v>2.5000000000000001E-2</v>
      </c>
      <c r="M153" s="101"/>
      <c r="N153" s="105">
        <v>0.01</v>
      </c>
      <c r="O153" s="106">
        <v>0.73</v>
      </c>
      <c r="P153" s="107">
        <v>0.25</v>
      </c>
      <c r="Q153" s="108">
        <v>0.27</v>
      </c>
      <c r="R153" s="109">
        <f t="shared" si="24"/>
        <v>1.25</v>
      </c>
      <c r="S153" s="101"/>
      <c r="T153" s="110"/>
    </row>
    <row r="154" spans="1:20" x14ac:dyDescent="0.25">
      <c r="A154" s="55" t="s">
        <v>266</v>
      </c>
      <c r="B154" s="56"/>
      <c r="C154" s="57" t="s">
        <v>267</v>
      </c>
      <c r="D154" s="113">
        <v>4.2500000000000003E-2</v>
      </c>
      <c r="E154" s="119">
        <v>1.0699999999999999E-2</v>
      </c>
      <c r="F154" s="101">
        <v>0.01</v>
      </c>
      <c r="G154" s="60"/>
      <c r="H154" s="60"/>
      <c r="I154" s="104">
        <f t="shared" si="41"/>
        <v>6.3200000000000006E-2</v>
      </c>
      <c r="J154" s="115">
        <v>2.5000000000000001E-2</v>
      </c>
      <c r="K154" s="59"/>
      <c r="L154" s="104">
        <f t="shared" si="23"/>
        <v>2.5000000000000001E-2</v>
      </c>
      <c r="M154" s="101"/>
      <c r="N154" s="105">
        <v>0.01</v>
      </c>
      <c r="O154" s="106">
        <v>0.73</v>
      </c>
      <c r="P154" s="107">
        <v>0.25</v>
      </c>
      <c r="Q154" s="108">
        <v>0.27</v>
      </c>
      <c r="R154" s="109">
        <f t="shared" si="24"/>
        <v>1.25</v>
      </c>
      <c r="S154" s="101">
        <v>3.5000000000000003E-2</v>
      </c>
      <c r="T154" s="110"/>
    </row>
    <row r="155" spans="1:20" x14ac:dyDescent="0.25">
      <c r="A155" s="55" t="s">
        <v>18</v>
      </c>
      <c r="B155" s="56"/>
      <c r="C155" s="66" t="s">
        <v>19</v>
      </c>
      <c r="D155" s="113">
        <v>4.2500000000000003E-2</v>
      </c>
      <c r="E155" s="119">
        <v>1.0699999999999999E-2</v>
      </c>
      <c r="F155" s="101"/>
      <c r="G155" s="60"/>
      <c r="H155" s="60"/>
      <c r="I155" s="104">
        <f t="shared" si="41"/>
        <v>5.3200000000000004E-2</v>
      </c>
      <c r="J155" s="115">
        <v>2.5000000000000001E-2</v>
      </c>
      <c r="K155" s="59"/>
      <c r="L155" s="104">
        <f t="shared" si="23"/>
        <v>2.5000000000000001E-2</v>
      </c>
      <c r="M155" s="101"/>
      <c r="N155" s="105">
        <v>0.01</v>
      </c>
      <c r="O155" s="106">
        <v>0.73</v>
      </c>
      <c r="P155" s="107">
        <v>0.25</v>
      </c>
      <c r="Q155" s="108">
        <v>0.27</v>
      </c>
      <c r="R155" s="109">
        <f t="shared" si="24"/>
        <v>1.25</v>
      </c>
      <c r="S155" s="101"/>
      <c r="T155" s="110"/>
    </row>
    <row r="156" spans="1:20" x14ac:dyDescent="0.25">
      <c r="A156" s="55" t="s">
        <v>744</v>
      </c>
      <c r="B156" s="56"/>
      <c r="C156" s="66" t="s">
        <v>745</v>
      </c>
      <c r="D156" s="113">
        <v>4.2500000000000003E-2</v>
      </c>
      <c r="E156" s="119">
        <v>1.0699999999999999E-2</v>
      </c>
      <c r="F156" s="101"/>
      <c r="G156" s="60"/>
      <c r="H156" s="60"/>
      <c r="I156" s="104">
        <f t="shared" si="41"/>
        <v>5.3200000000000004E-2</v>
      </c>
      <c r="J156" s="115">
        <v>2.5000000000000001E-2</v>
      </c>
      <c r="K156" s="59"/>
      <c r="L156" s="104">
        <f t="shared" si="23"/>
        <v>2.5000000000000001E-2</v>
      </c>
      <c r="M156" s="101"/>
      <c r="N156" s="105">
        <v>0.01</v>
      </c>
      <c r="O156" s="106">
        <v>0.73</v>
      </c>
      <c r="P156" s="107">
        <v>0.25</v>
      </c>
      <c r="Q156" s="108">
        <v>0.27</v>
      </c>
      <c r="R156" s="109">
        <f t="shared" si="24"/>
        <v>1.25</v>
      </c>
      <c r="S156" s="101">
        <v>3.5000000000000003E-2</v>
      </c>
      <c r="T156" s="110">
        <v>0.06</v>
      </c>
    </row>
    <row r="157" spans="1:20" x14ac:dyDescent="0.25">
      <c r="A157" s="55" t="s">
        <v>1883</v>
      </c>
      <c r="B157" s="65" t="s">
        <v>239</v>
      </c>
      <c r="C157" s="57" t="s">
        <v>1884</v>
      </c>
      <c r="D157" s="113">
        <v>4.2500000000000003E-2</v>
      </c>
      <c r="E157" s="119">
        <v>1.0699999999999999E-2</v>
      </c>
      <c r="F157" s="101"/>
      <c r="G157" s="60"/>
      <c r="H157" s="60"/>
      <c r="I157" s="104">
        <f t="shared" ref="I157" si="42">SUM(D157:H157)</f>
        <v>5.3200000000000004E-2</v>
      </c>
      <c r="J157" s="115">
        <v>2.5000000000000001E-2</v>
      </c>
      <c r="K157" s="59"/>
      <c r="L157" s="104">
        <f t="shared" ref="L157" si="43">+J157+K157</f>
        <v>2.5000000000000001E-2</v>
      </c>
      <c r="M157" s="101"/>
      <c r="N157" s="105">
        <v>0.01</v>
      </c>
      <c r="O157" s="106">
        <v>0.73</v>
      </c>
      <c r="P157" s="107">
        <v>0.25</v>
      </c>
      <c r="Q157" s="108">
        <v>0.27</v>
      </c>
      <c r="R157" s="109">
        <f t="shared" ref="R157" si="44">SUM(O157:Q157)</f>
        <v>1.25</v>
      </c>
      <c r="S157" s="101"/>
      <c r="T157" s="110"/>
    </row>
    <row r="158" spans="1:20" x14ac:dyDescent="0.25">
      <c r="A158" s="55" t="s">
        <v>1804</v>
      </c>
      <c r="B158" s="65" t="s">
        <v>239</v>
      </c>
      <c r="C158" s="66" t="s">
        <v>1803</v>
      </c>
      <c r="D158" s="113">
        <v>4.2500000000000003E-2</v>
      </c>
      <c r="E158" s="119">
        <v>1.0699999999999999E-2</v>
      </c>
      <c r="F158" s="101"/>
      <c r="G158" s="60"/>
      <c r="H158" s="60"/>
      <c r="I158" s="104">
        <f t="shared" si="41"/>
        <v>5.3200000000000004E-2</v>
      </c>
      <c r="J158" s="115">
        <v>2.5000000000000001E-2</v>
      </c>
      <c r="K158" s="59"/>
      <c r="L158" s="104">
        <f t="shared" ref="L158" si="45">+J158+K158</f>
        <v>2.5000000000000001E-2</v>
      </c>
      <c r="M158" s="101"/>
      <c r="N158" s="105">
        <v>0.01</v>
      </c>
      <c r="O158" s="106">
        <v>0.73</v>
      </c>
      <c r="P158" s="107">
        <v>0.25</v>
      </c>
      <c r="Q158" s="108">
        <v>0.27</v>
      </c>
      <c r="R158" s="109">
        <f t="shared" ref="R158" si="46">SUM(O158:Q158)</f>
        <v>1.25</v>
      </c>
      <c r="S158" s="101"/>
      <c r="T158" s="110"/>
    </row>
    <row r="159" spans="1:20" ht="6" customHeight="1" x14ac:dyDescent="0.25">
      <c r="A159" s="62"/>
      <c r="B159" s="63"/>
      <c r="C159" s="63"/>
      <c r="D159" s="64"/>
      <c r="E159" s="64"/>
      <c r="F159" s="64"/>
      <c r="G159" s="64"/>
      <c r="H159" s="64"/>
      <c r="I159" s="64"/>
      <c r="J159" s="64"/>
      <c r="K159" s="64"/>
      <c r="L159" s="64"/>
      <c r="M159" s="64"/>
      <c r="N159" s="64"/>
      <c r="O159" s="111"/>
      <c r="P159" s="111"/>
      <c r="Q159" s="111"/>
      <c r="R159" s="111"/>
      <c r="S159" s="64"/>
      <c r="T159" s="112"/>
    </row>
    <row r="160" spans="1:20" x14ac:dyDescent="0.25">
      <c r="A160" s="55" t="s">
        <v>268</v>
      </c>
      <c r="B160" s="56"/>
      <c r="C160" s="57" t="s">
        <v>269</v>
      </c>
      <c r="D160" s="113">
        <v>4.2500000000000003E-2</v>
      </c>
      <c r="E160" s="119">
        <v>1.0699999999999999E-2</v>
      </c>
      <c r="F160" s="101"/>
      <c r="G160" s="60"/>
      <c r="H160" s="60"/>
      <c r="I160" s="104">
        <f t="shared" ref="I160:I165" si="47">SUM(D160:H160)</f>
        <v>5.3200000000000004E-2</v>
      </c>
      <c r="J160" s="115">
        <v>2.5000000000000001E-2</v>
      </c>
      <c r="K160" s="59"/>
      <c r="L160" s="104">
        <f t="shared" si="23"/>
        <v>2.5000000000000001E-2</v>
      </c>
      <c r="M160" s="101"/>
      <c r="N160" s="105">
        <v>0.01</v>
      </c>
      <c r="O160" s="106">
        <v>0.73</v>
      </c>
      <c r="P160" s="107">
        <v>0.25</v>
      </c>
      <c r="Q160" s="108">
        <v>0.27</v>
      </c>
      <c r="R160" s="109">
        <f t="shared" si="24"/>
        <v>1.25</v>
      </c>
      <c r="S160" s="101"/>
      <c r="T160" s="110"/>
    </row>
    <row r="161" spans="1:20" x14ac:dyDescent="0.25">
      <c r="A161" s="55" t="s">
        <v>270</v>
      </c>
      <c r="B161" s="56"/>
      <c r="C161" s="57" t="s">
        <v>271</v>
      </c>
      <c r="D161" s="113">
        <v>4.2500000000000003E-2</v>
      </c>
      <c r="E161" s="119">
        <v>1.0699999999999999E-2</v>
      </c>
      <c r="F161" s="101"/>
      <c r="G161" s="60"/>
      <c r="H161" s="60"/>
      <c r="I161" s="104">
        <f t="shared" si="47"/>
        <v>5.3200000000000004E-2</v>
      </c>
      <c r="J161" s="115">
        <v>2.5000000000000001E-2</v>
      </c>
      <c r="K161" s="59"/>
      <c r="L161" s="104">
        <f t="shared" si="23"/>
        <v>2.5000000000000001E-2</v>
      </c>
      <c r="M161" s="101"/>
      <c r="N161" s="105">
        <v>0.01</v>
      </c>
      <c r="O161" s="106">
        <v>0.73</v>
      </c>
      <c r="P161" s="107">
        <v>0.25</v>
      </c>
      <c r="Q161" s="108">
        <v>0.27</v>
      </c>
      <c r="R161" s="109">
        <f t="shared" si="24"/>
        <v>1.25</v>
      </c>
      <c r="S161" s="101"/>
      <c r="T161" s="110"/>
    </row>
    <row r="162" spans="1:20" x14ac:dyDescent="0.25">
      <c r="A162" s="55" t="s">
        <v>272</v>
      </c>
      <c r="B162" s="56"/>
      <c r="C162" s="57" t="s">
        <v>273</v>
      </c>
      <c r="D162" s="113">
        <v>4.2500000000000003E-2</v>
      </c>
      <c r="E162" s="119">
        <v>1.0699999999999999E-2</v>
      </c>
      <c r="F162" s="101">
        <v>0.01</v>
      </c>
      <c r="G162" s="60"/>
      <c r="H162" s="60"/>
      <c r="I162" s="104">
        <f t="shared" si="47"/>
        <v>6.3200000000000006E-2</v>
      </c>
      <c r="J162" s="115">
        <v>2.5000000000000001E-2</v>
      </c>
      <c r="K162" s="59"/>
      <c r="L162" s="104">
        <f t="shared" si="23"/>
        <v>2.5000000000000001E-2</v>
      </c>
      <c r="M162" s="101"/>
      <c r="N162" s="105">
        <v>0.01</v>
      </c>
      <c r="O162" s="106">
        <v>0.73</v>
      </c>
      <c r="P162" s="107">
        <v>0.25</v>
      </c>
      <c r="Q162" s="108">
        <v>0.27</v>
      </c>
      <c r="R162" s="109">
        <f t="shared" si="24"/>
        <v>1.25</v>
      </c>
      <c r="S162" s="101"/>
      <c r="T162" s="110"/>
    </row>
    <row r="163" spans="1:20" x14ac:dyDescent="0.25">
      <c r="A163" s="55" t="s">
        <v>274</v>
      </c>
      <c r="B163" s="56"/>
      <c r="C163" s="57" t="s">
        <v>275</v>
      </c>
      <c r="D163" s="113">
        <v>4.2500000000000003E-2</v>
      </c>
      <c r="E163" s="119">
        <v>1.0699999999999999E-2</v>
      </c>
      <c r="F163" s="101">
        <v>0.01</v>
      </c>
      <c r="G163" s="60"/>
      <c r="H163" s="60"/>
      <c r="I163" s="104">
        <f t="shared" si="47"/>
        <v>6.3200000000000006E-2</v>
      </c>
      <c r="J163" s="115">
        <v>2.5000000000000001E-2</v>
      </c>
      <c r="K163" s="59"/>
      <c r="L163" s="104">
        <f t="shared" si="23"/>
        <v>2.5000000000000001E-2</v>
      </c>
      <c r="M163" s="101"/>
      <c r="N163" s="105">
        <v>0.01</v>
      </c>
      <c r="O163" s="106">
        <v>0.73</v>
      </c>
      <c r="P163" s="107">
        <v>0.25</v>
      </c>
      <c r="Q163" s="108">
        <v>0.27</v>
      </c>
      <c r="R163" s="109">
        <f t="shared" ref="R163:R246" si="48">SUM(O163:Q163)</f>
        <v>1.25</v>
      </c>
      <c r="S163" s="101">
        <v>3.5000000000000003E-2</v>
      </c>
      <c r="T163" s="110">
        <v>0.06</v>
      </c>
    </row>
    <row r="164" spans="1:20" x14ac:dyDescent="0.25">
      <c r="A164" s="55" t="s">
        <v>276</v>
      </c>
      <c r="B164" s="56"/>
      <c r="C164" s="57" t="s">
        <v>277</v>
      </c>
      <c r="D164" s="113">
        <v>4.2500000000000003E-2</v>
      </c>
      <c r="E164" s="119">
        <v>1.0699999999999999E-2</v>
      </c>
      <c r="F164" s="101">
        <v>0.01</v>
      </c>
      <c r="G164" s="60"/>
      <c r="H164" s="60"/>
      <c r="I164" s="104">
        <f t="shared" si="47"/>
        <v>6.3200000000000006E-2</v>
      </c>
      <c r="J164" s="115">
        <v>2.5000000000000001E-2</v>
      </c>
      <c r="K164" s="59"/>
      <c r="L164" s="104">
        <f t="shared" ref="L164:L247" si="49">+J164+K164</f>
        <v>2.5000000000000001E-2</v>
      </c>
      <c r="M164" s="101"/>
      <c r="N164" s="105">
        <v>0.01</v>
      </c>
      <c r="O164" s="106">
        <v>0.73</v>
      </c>
      <c r="P164" s="107">
        <v>0.25</v>
      </c>
      <c r="Q164" s="108">
        <v>0.27</v>
      </c>
      <c r="R164" s="109">
        <f t="shared" si="48"/>
        <v>1.25</v>
      </c>
      <c r="S164" s="101"/>
      <c r="T164" s="110"/>
    </row>
    <row r="165" spans="1:20" x14ac:dyDescent="0.25">
      <c r="A165" s="55" t="s">
        <v>278</v>
      </c>
      <c r="B165" s="56"/>
      <c r="C165" s="57" t="s">
        <v>279</v>
      </c>
      <c r="D165" s="113">
        <v>4.2500000000000003E-2</v>
      </c>
      <c r="E165" s="119">
        <v>1.0699999999999999E-2</v>
      </c>
      <c r="F165" s="101">
        <v>0.01</v>
      </c>
      <c r="G165" s="60"/>
      <c r="H165" s="60"/>
      <c r="I165" s="104">
        <f t="shared" si="47"/>
        <v>6.3200000000000006E-2</v>
      </c>
      <c r="J165" s="115">
        <v>2.5000000000000001E-2</v>
      </c>
      <c r="K165" s="59"/>
      <c r="L165" s="104">
        <f t="shared" si="49"/>
        <v>2.5000000000000001E-2</v>
      </c>
      <c r="M165" s="101"/>
      <c r="N165" s="105">
        <v>0.01</v>
      </c>
      <c r="O165" s="106">
        <v>0.73</v>
      </c>
      <c r="P165" s="107">
        <v>0.25</v>
      </c>
      <c r="Q165" s="108">
        <v>0.27</v>
      </c>
      <c r="R165" s="109">
        <f t="shared" si="48"/>
        <v>1.25</v>
      </c>
      <c r="S165" s="101"/>
      <c r="T165" s="110"/>
    </row>
    <row r="166" spans="1:20" ht="6" customHeight="1" x14ac:dyDescent="0.25">
      <c r="A166" s="62"/>
      <c r="B166" s="63"/>
      <c r="C166" s="63"/>
      <c r="D166" s="64"/>
      <c r="E166" s="64"/>
      <c r="F166" s="64"/>
      <c r="G166" s="64"/>
      <c r="H166" s="64"/>
      <c r="I166" s="64"/>
      <c r="J166" s="64"/>
      <c r="K166" s="64"/>
      <c r="L166" s="64"/>
      <c r="M166" s="64"/>
      <c r="N166" s="64"/>
      <c r="O166" s="111"/>
      <c r="P166" s="111"/>
      <c r="Q166" s="111"/>
      <c r="R166" s="111"/>
      <c r="S166" s="64"/>
      <c r="T166" s="112"/>
    </row>
    <row r="167" spans="1:20" x14ac:dyDescent="0.25">
      <c r="A167" s="55" t="s">
        <v>280</v>
      </c>
      <c r="B167" s="56"/>
      <c r="C167" s="57" t="s">
        <v>284</v>
      </c>
      <c r="D167" s="117">
        <v>4.2500000000000003E-2</v>
      </c>
      <c r="E167" s="119">
        <v>1.0699999999999999E-2</v>
      </c>
      <c r="F167" s="101"/>
      <c r="G167" s="60"/>
      <c r="H167" s="60"/>
      <c r="I167" s="104">
        <f t="shared" ref="I167:I177" si="50">SUM(D167:H167)</f>
        <v>5.3200000000000004E-2</v>
      </c>
      <c r="J167" s="118">
        <v>2.5000000000000001E-2</v>
      </c>
      <c r="K167" s="59"/>
      <c r="L167" s="104">
        <f t="shared" si="49"/>
        <v>2.5000000000000001E-2</v>
      </c>
      <c r="M167" s="101"/>
      <c r="N167" s="105">
        <v>0.01</v>
      </c>
      <c r="O167" s="106">
        <v>0.73</v>
      </c>
      <c r="P167" s="107">
        <v>0.25</v>
      </c>
      <c r="Q167" s="108">
        <v>0.27</v>
      </c>
      <c r="R167" s="109">
        <f t="shared" si="48"/>
        <v>1.25</v>
      </c>
      <c r="S167" s="101"/>
      <c r="T167" s="110"/>
    </row>
    <row r="168" spans="1:20" x14ac:dyDescent="0.25">
      <c r="A168" s="55" t="s">
        <v>285</v>
      </c>
      <c r="B168" s="56"/>
      <c r="C168" s="57" t="s">
        <v>286</v>
      </c>
      <c r="D168" s="117">
        <v>4.2500000000000003E-2</v>
      </c>
      <c r="E168" s="119">
        <v>1.0699999999999999E-2</v>
      </c>
      <c r="F168" s="101">
        <v>0.01</v>
      </c>
      <c r="G168" s="60"/>
      <c r="H168" s="60"/>
      <c r="I168" s="104">
        <f t="shared" si="50"/>
        <v>6.3200000000000006E-2</v>
      </c>
      <c r="J168" s="118">
        <v>2.5000000000000001E-2</v>
      </c>
      <c r="K168" s="59"/>
      <c r="L168" s="104">
        <f t="shared" si="49"/>
        <v>2.5000000000000001E-2</v>
      </c>
      <c r="M168" s="101"/>
      <c r="N168" s="105">
        <v>0.01</v>
      </c>
      <c r="O168" s="106">
        <v>0.73</v>
      </c>
      <c r="P168" s="107">
        <v>0.25</v>
      </c>
      <c r="Q168" s="108">
        <v>0.27</v>
      </c>
      <c r="R168" s="109">
        <f t="shared" si="48"/>
        <v>1.25</v>
      </c>
      <c r="S168" s="101">
        <v>3.5000000000000003E-2</v>
      </c>
      <c r="T168" s="110">
        <v>0.04</v>
      </c>
    </row>
    <row r="169" spans="1:20" x14ac:dyDescent="0.25">
      <c r="A169" s="55" t="s">
        <v>287</v>
      </c>
      <c r="B169" s="56"/>
      <c r="C169" s="57" t="s">
        <v>288</v>
      </c>
      <c r="D169" s="117">
        <v>4.2500000000000003E-2</v>
      </c>
      <c r="E169" s="119">
        <v>1.0699999999999999E-2</v>
      </c>
      <c r="F169" s="101">
        <v>0.01</v>
      </c>
      <c r="G169" s="60"/>
      <c r="H169" s="60"/>
      <c r="I169" s="104">
        <f t="shared" si="50"/>
        <v>6.3200000000000006E-2</v>
      </c>
      <c r="J169" s="118">
        <v>2.5000000000000001E-2</v>
      </c>
      <c r="K169" s="59"/>
      <c r="L169" s="104">
        <f t="shared" si="49"/>
        <v>2.5000000000000001E-2</v>
      </c>
      <c r="M169" s="101"/>
      <c r="N169" s="105">
        <v>0.01</v>
      </c>
      <c r="O169" s="106">
        <v>0.73</v>
      </c>
      <c r="P169" s="107">
        <v>0.25</v>
      </c>
      <c r="Q169" s="108">
        <v>0.27</v>
      </c>
      <c r="R169" s="109">
        <f t="shared" si="48"/>
        <v>1.25</v>
      </c>
      <c r="S169" s="101">
        <v>3.5000000000000003E-2</v>
      </c>
      <c r="T169" s="110">
        <v>0.06</v>
      </c>
    </row>
    <row r="170" spans="1:20" x14ac:dyDescent="0.25">
      <c r="A170" s="55" t="s">
        <v>289</v>
      </c>
      <c r="B170" s="56"/>
      <c r="C170" s="57" t="s">
        <v>290</v>
      </c>
      <c r="D170" s="117">
        <v>4.2500000000000003E-2</v>
      </c>
      <c r="E170" s="119">
        <v>1.0699999999999999E-2</v>
      </c>
      <c r="F170" s="101"/>
      <c r="G170" s="60"/>
      <c r="H170" s="60"/>
      <c r="I170" s="104">
        <f t="shared" si="50"/>
        <v>5.3200000000000004E-2</v>
      </c>
      <c r="J170" s="118">
        <v>2.5000000000000001E-2</v>
      </c>
      <c r="K170" s="59"/>
      <c r="L170" s="104">
        <f t="shared" si="49"/>
        <v>2.5000000000000001E-2</v>
      </c>
      <c r="M170" s="101"/>
      <c r="N170" s="105">
        <v>0.01</v>
      </c>
      <c r="O170" s="106">
        <v>0.73</v>
      </c>
      <c r="P170" s="107">
        <v>0.25</v>
      </c>
      <c r="Q170" s="108">
        <v>0.27</v>
      </c>
      <c r="R170" s="109">
        <f t="shared" si="48"/>
        <v>1.25</v>
      </c>
      <c r="S170" s="101">
        <v>3.5000000000000003E-2</v>
      </c>
      <c r="T170" s="110">
        <v>0.04</v>
      </c>
    </row>
    <row r="171" spans="1:20" x14ac:dyDescent="0.25">
      <c r="A171" s="55" t="s">
        <v>291</v>
      </c>
      <c r="B171" s="56"/>
      <c r="C171" s="57" t="s">
        <v>292</v>
      </c>
      <c r="D171" s="117">
        <v>4.2500000000000003E-2</v>
      </c>
      <c r="E171" s="119">
        <v>1.0699999999999999E-2</v>
      </c>
      <c r="F171" s="101"/>
      <c r="G171" s="60"/>
      <c r="H171" s="60"/>
      <c r="I171" s="104">
        <f t="shared" si="50"/>
        <v>5.3200000000000004E-2</v>
      </c>
      <c r="J171" s="118">
        <v>2.5000000000000001E-2</v>
      </c>
      <c r="K171" s="59"/>
      <c r="L171" s="104">
        <f t="shared" si="49"/>
        <v>2.5000000000000001E-2</v>
      </c>
      <c r="M171" s="101"/>
      <c r="N171" s="105">
        <v>0.01</v>
      </c>
      <c r="O171" s="106">
        <v>0.73</v>
      </c>
      <c r="P171" s="107">
        <v>0.25</v>
      </c>
      <c r="Q171" s="108">
        <v>0.27</v>
      </c>
      <c r="R171" s="109">
        <f t="shared" si="48"/>
        <v>1.25</v>
      </c>
      <c r="S171" s="101"/>
      <c r="T171" s="110">
        <v>0.03</v>
      </c>
    </row>
    <row r="172" spans="1:20" x14ac:dyDescent="0.25">
      <c r="A172" s="55" t="s">
        <v>293</v>
      </c>
      <c r="B172" s="56"/>
      <c r="C172" s="57" t="s">
        <v>294</v>
      </c>
      <c r="D172" s="117">
        <v>4.2500000000000003E-2</v>
      </c>
      <c r="E172" s="119">
        <v>1.0699999999999999E-2</v>
      </c>
      <c r="F172" s="101"/>
      <c r="G172" s="60"/>
      <c r="H172" s="60"/>
      <c r="I172" s="104">
        <f t="shared" si="50"/>
        <v>5.3200000000000004E-2</v>
      </c>
      <c r="J172" s="118">
        <v>2.5000000000000001E-2</v>
      </c>
      <c r="K172" s="59"/>
      <c r="L172" s="104">
        <f t="shared" si="49"/>
        <v>2.5000000000000001E-2</v>
      </c>
      <c r="M172" s="101"/>
      <c r="N172" s="105">
        <v>0.01</v>
      </c>
      <c r="O172" s="106">
        <v>0.73</v>
      </c>
      <c r="P172" s="107">
        <v>0.25</v>
      </c>
      <c r="Q172" s="108">
        <v>0.27</v>
      </c>
      <c r="R172" s="109">
        <f t="shared" si="48"/>
        <v>1.25</v>
      </c>
      <c r="S172" s="101"/>
      <c r="T172" s="110"/>
    </row>
    <row r="173" spans="1:20" x14ac:dyDescent="0.25">
      <c r="A173" s="55" t="s">
        <v>295</v>
      </c>
      <c r="B173" s="56"/>
      <c r="C173" s="57" t="s">
        <v>296</v>
      </c>
      <c r="D173" s="117">
        <v>4.2500000000000003E-2</v>
      </c>
      <c r="E173" s="119">
        <v>1.0699999999999999E-2</v>
      </c>
      <c r="F173" s="101"/>
      <c r="G173" s="60"/>
      <c r="H173" s="60"/>
      <c r="I173" s="104">
        <f t="shared" si="50"/>
        <v>5.3200000000000004E-2</v>
      </c>
      <c r="J173" s="118">
        <v>2.5000000000000001E-2</v>
      </c>
      <c r="K173" s="59"/>
      <c r="L173" s="104">
        <f t="shared" si="49"/>
        <v>2.5000000000000001E-2</v>
      </c>
      <c r="M173" s="101"/>
      <c r="N173" s="105">
        <v>0.01</v>
      </c>
      <c r="O173" s="106">
        <v>0.73</v>
      </c>
      <c r="P173" s="107">
        <v>0.25</v>
      </c>
      <c r="Q173" s="108">
        <v>0.27</v>
      </c>
      <c r="R173" s="109">
        <f t="shared" si="48"/>
        <v>1.25</v>
      </c>
      <c r="S173" s="101"/>
      <c r="T173" s="110"/>
    </row>
    <row r="174" spans="1:20" x14ac:dyDescent="0.25">
      <c r="A174" s="55" t="s">
        <v>297</v>
      </c>
      <c r="B174" s="56"/>
      <c r="C174" s="57" t="s">
        <v>298</v>
      </c>
      <c r="D174" s="117">
        <v>4.2500000000000003E-2</v>
      </c>
      <c r="E174" s="119">
        <v>1.0699999999999999E-2</v>
      </c>
      <c r="F174" s="101"/>
      <c r="G174" s="60"/>
      <c r="H174" s="60"/>
      <c r="I174" s="104">
        <f t="shared" si="50"/>
        <v>5.3200000000000004E-2</v>
      </c>
      <c r="J174" s="118">
        <v>2.5000000000000001E-2</v>
      </c>
      <c r="K174" s="59"/>
      <c r="L174" s="104">
        <f t="shared" si="49"/>
        <v>2.5000000000000001E-2</v>
      </c>
      <c r="M174" s="101"/>
      <c r="N174" s="105">
        <v>0.01</v>
      </c>
      <c r="O174" s="106">
        <v>0.73</v>
      </c>
      <c r="P174" s="107">
        <v>0.25</v>
      </c>
      <c r="Q174" s="108">
        <v>0.27</v>
      </c>
      <c r="R174" s="109">
        <f t="shared" si="48"/>
        <v>1.25</v>
      </c>
      <c r="S174" s="101"/>
      <c r="T174" s="110"/>
    </row>
    <row r="175" spans="1:20" x14ac:dyDescent="0.25">
      <c r="A175" s="55" t="s">
        <v>299</v>
      </c>
      <c r="B175" s="56"/>
      <c r="C175" s="57" t="s">
        <v>300</v>
      </c>
      <c r="D175" s="117">
        <v>4.2500000000000003E-2</v>
      </c>
      <c r="E175" s="119">
        <v>1.0699999999999999E-2</v>
      </c>
      <c r="F175" s="101"/>
      <c r="G175" s="60"/>
      <c r="H175" s="60"/>
      <c r="I175" s="104">
        <f t="shared" si="50"/>
        <v>5.3200000000000004E-2</v>
      </c>
      <c r="J175" s="118">
        <v>2.5000000000000001E-2</v>
      </c>
      <c r="K175" s="59"/>
      <c r="L175" s="104">
        <f t="shared" si="49"/>
        <v>2.5000000000000001E-2</v>
      </c>
      <c r="M175" s="101"/>
      <c r="N175" s="105">
        <v>0.01</v>
      </c>
      <c r="O175" s="106">
        <v>0.73</v>
      </c>
      <c r="P175" s="107">
        <v>0.25</v>
      </c>
      <c r="Q175" s="108">
        <v>0.27</v>
      </c>
      <c r="R175" s="109">
        <f t="shared" si="48"/>
        <v>1.25</v>
      </c>
      <c r="S175" s="101"/>
      <c r="T175" s="110"/>
    </row>
    <row r="176" spans="1:20" x14ac:dyDescent="0.25">
      <c r="A176" s="55" t="s">
        <v>301</v>
      </c>
      <c r="B176" s="56"/>
      <c r="C176" s="57" t="s">
        <v>302</v>
      </c>
      <c r="D176" s="117">
        <v>4.2500000000000003E-2</v>
      </c>
      <c r="E176" s="119">
        <v>1.0699999999999999E-2</v>
      </c>
      <c r="F176" s="101"/>
      <c r="G176" s="60"/>
      <c r="H176" s="60"/>
      <c r="I176" s="104">
        <f t="shared" si="50"/>
        <v>5.3200000000000004E-2</v>
      </c>
      <c r="J176" s="118">
        <v>2.5000000000000001E-2</v>
      </c>
      <c r="K176" s="59"/>
      <c r="L176" s="104">
        <f t="shared" si="49"/>
        <v>2.5000000000000001E-2</v>
      </c>
      <c r="M176" s="101"/>
      <c r="N176" s="105">
        <v>0.01</v>
      </c>
      <c r="O176" s="106">
        <v>0.73</v>
      </c>
      <c r="P176" s="107">
        <v>0.25</v>
      </c>
      <c r="Q176" s="108">
        <v>0.27</v>
      </c>
      <c r="R176" s="109">
        <f t="shared" si="48"/>
        <v>1.25</v>
      </c>
      <c r="S176" s="101"/>
      <c r="T176" s="110"/>
    </row>
    <row r="177" spans="1:20" x14ac:dyDescent="0.25">
      <c r="A177" s="55" t="s">
        <v>303</v>
      </c>
      <c r="B177" s="56"/>
      <c r="C177" s="57" t="s">
        <v>304</v>
      </c>
      <c r="D177" s="117">
        <v>4.2500000000000003E-2</v>
      </c>
      <c r="E177" s="119">
        <v>1.0699999999999999E-2</v>
      </c>
      <c r="F177" s="101">
        <v>0.01</v>
      </c>
      <c r="G177" s="60"/>
      <c r="H177" s="60"/>
      <c r="I177" s="104">
        <f t="shared" si="50"/>
        <v>6.3200000000000006E-2</v>
      </c>
      <c r="J177" s="118">
        <v>2.5000000000000001E-2</v>
      </c>
      <c r="K177" s="59"/>
      <c r="L177" s="104">
        <f t="shared" si="49"/>
        <v>2.5000000000000001E-2</v>
      </c>
      <c r="M177" s="101"/>
      <c r="N177" s="105">
        <v>0.01</v>
      </c>
      <c r="O177" s="106">
        <v>0.73</v>
      </c>
      <c r="P177" s="107">
        <v>0.25</v>
      </c>
      <c r="Q177" s="108">
        <v>0.27</v>
      </c>
      <c r="R177" s="109">
        <f t="shared" si="48"/>
        <v>1.25</v>
      </c>
      <c r="S177" s="101">
        <v>3.5000000000000003E-2</v>
      </c>
      <c r="T177" s="110">
        <v>0.04</v>
      </c>
    </row>
    <row r="178" spans="1:20" x14ac:dyDescent="0.25">
      <c r="A178" s="55" t="s">
        <v>1885</v>
      </c>
      <c r="B178" s="65" t="s">
        <v>239</v>
      </c>
      <c r="C178" s="57" t="s">
        <v>1886</v>
      </c>
      <c r="D178" s="117">
        <v>4.2500000000000003E-2</v>
      </c>
      <c r="E178" s="119">
        <v>1.0699999999999999E-2</v>
      </c>
      <c r="F178" s="101">
        <v>0.01</v>
      </c>
      <c r="G178" s="60"/>
      <c r="H178" s="60"/>
      <c r="I178" s="104">
        <f t="shared" ref="I178" si="51">SUM(D178:H178)</f>
        <v>6.3200000000000006E-2</v>
      </c>
      <c r="J178" s="118">
        <v>2.5000000000000001E-2</v>
      </c>
      <c r="K178" s="59"/>
      <c r="L178" s="104">
        <f t="shared" ref="L178" si="52">+J178+K178</f>
        <v>2.5000000000000001E-2</v>
      </c>
      <c r="M178" s="101"/>
      <c r="N178" s="105">
        <v>0.01</v>
      </c>
      <c r="O178" s="106">
        <v>0.73</v>
      </c>
      <c r="P178" s="107">
        <v>0.25</v>
      </c>
      <c r="Q178" s="108">
        <v>0.27</v>
      </c>
      <c r="R178" s="109">
        <f t="shared" ref="R178" si="53">SUM(O178:Q178)</f>
        <v>1.25</v>
      </c>
      <c r="S178" s="101"/>
      <c r="T178" s="110"/>
    </row>
    <row r="179" spans="1:20" x14ac:dyDescent="0.25">
      <c r="A179" s="55" t="s">
        <v>1871</v>
      </c>
      <c r="B179" s="65" t="s">
        <v>239</v>
      </c>
      <c r="C179" s="57" t="s">
        <v>1869</v>
      </c>
      <c r="D179" s="117">
        <v>4.2500000000000003E-2</v>
      </c>
      <c r="E179" s="119">
        <v>1.0699999999999999E-2</v>
      </c>
      <c r="F179" s="101"/>
      <c r="G179" s="60"/>
      <c r="H179" s="60"/>
      <c r="I179" s="104">
        <f t="shared" ref="I179:I180" si="54">SUM(D179:H179)</f>
        <v>5.3200000000000004E-2</v>
      </c>
      <c r="J179" s="118">
        <v>2.5000000000000001E-2</v>
      </c>
      <c r="K179" s="59"/>
      <c r="L179" s="104">
        <f t="shared" ref="L179:L180" si="55">+J179+K179</f>
        <v>2.5000000000000001E-2</v>
      </c>
      <c r="M179" s="101"/>
      <c r="N179" s="105">
        <v>0.01</v>
      </c>
      <c r="O179" s="106">
        <v>0.73</v>
      </c>
      <c r="P179" s="107">
        <v>0.25</v>
      </c>
      <c r="Q179" s="108">
        <v>0.27</v>
      </c>
      <c r="R179" s="109">
        <f t="shared" ref="R179:R180" si="56">SUM(O179:Q179)</f>
        <v>1.25</v>
      </c>
      <c r="S179" s="101"/>
      <c r="T179" s="110"/>
    </row>
    <row r="180" spans="1:20" x14ac:dyDescent="0.25">
      <c r="A180" s="55" t="s">
        <v>1872</v>
      </c>
      <c r="B180" s="65" t="s">
        <v>239</v>
      </c>
      <c r="C180" s="57" t="s">
        <v>1870</v>
      </c>
      <c r="D180" s="117">
        <v>4.2500000000000003E-2</v>
      </c>
      <c r="E180" s="119">
        <v>1.0699999999999999E-2</v>
      </c>
      <c r="F180" s="101">
        <v>0.01</v>
      </c>
      <c r="G180" s="60"/>
      <c r="H180" s="60"/>
      <c r="I180" s="104">
        <f t="shared" si="54"/>
        <v>6.3200000000000006E-2</v>
      </c>
      <c r="J180" s="118">
        <v>2.5000000000000001E-2</v>
      </c>
      <c r="K180" s="59"/>
      <c r="L180" s="104">
        <f t="shared" si="55"/>
        <v>2.5000000000000001E-2</v>
      </c>
      <c r="M180" s="101"/>
      <c r="N180" s="105">
        <v>0.01</v>
      </c>
      <c r="O180" s="106">
        <v>0.73</v>
      </c>
      <c r="P180" s="107">
        <v>0.25</v>
      </c>
      <c r="Q180" s="108">
        <v>0.27</v>
      </c>
      <c r="R180" s="109">
        <f t="shared" si="56"/>
        <v>1.25</v>
      </c>
      <c r="S180" s="101">
        <v>3.5000000000000003E-2</v>
      </c>
      <c r="T180" s="110">
        <v>0.06</v>
      </c>
    </row>
    <row r="181" spans="1:20" ht="6" customHeight="1" x14ac:dyDescent="0.25">
      <c r="A181" s="62"/>
      <c r="B181" s="63"/>
      <c r="C181" s="63"/>
      <c r="D181" s="64"/>
      <c r="E181" s="64"/>
      <c r="F181" s="64"/>
      <c r="G181" s="64"/>
      <c r="H181" s="64"/>
      <c r="I181" s="64"/>
      <c r="J181" s="64"/>
      <c r="K181" s="64"/>
      <c r="L181" s="64"/>
      <c r="M181" s="64"/>
      <c r="N181" s="64"/>
      <c r="O181" s="111"/>
      <c r="P181" s="111"/>
      <c r="Q181" s="111"/>
      <c r="R181" s="111"/>
      <c r="S181" s="64"/>
      <c r="T181" s="112"/>
    </row>
    <row r="182" spans="1:20" x14ac:dyDescent="0.25">
      <c r="A182" s="55" t="s">
        <v>305</v>
      </c>
      <c r="B182" s="56"/>
      <c r="C182" s="57" t="s">
        <v>306</v>
      </c>
      <c r="D182" s="113">
        <v>4.2500000000000003E-2</v>
      </c>
      <c r="E182" s="119">
        <v>1.0699999999999999E-2</v>
      </c>
      <c r="F182" s="101"/>
      <c r="G182" s="60"/>
      <c r="H182" s="60"/>
      <c r="I182" s="104">
        <f>SUM(D182:H182)</f>
        <v>5.3200000000000004E-2</v>
      </c>
      <c r="J182" s="102">
        <v>2.5000000000000001E-2</v>
      </c>
      <c r="K182" s="59">
        <v>7.0000000000000007E-2</v>
      </c>
      <c r="L182" s="104">
        <f t="shared" si="49"/>
        <v>9.5000000000000001E-2</v>
      </c>
      <c r="M182" s="101"/>
      <c r="N182" s="105">
        <v>0.01</v>
      </c>
      <c r="O182" s="106">
        <v>0.73</v>
      </c>
      <c r="P182" s="107">
        <v>0.25</v>
      </c>
      <c r="Q182" s="108">
        <v>0.27</v>
      </c>
      <c r="R182" s="109">
        <f t="shared" si="48"/>
        <v>1.25</v>
      </c>
      <c r="S182" s="101"/>
      <c r="T182" s="110"/>
    </row>
    <row r="183" spans="1:20" x14ac:dyDescent="0.25">
      <c r="A183" s="55" t="s">
        <v>307</v>
      </c>
      <c r="B183" s="56"/>
      <c r="C183" s="57" t="s">
        <v>308</v>
      </c>
      <c r="D183" s="113">
        <v>4.2500000000000003E-2</v>
      </c>
      <c r="E183" s="119">
        <v>1.0699999999999999E-2</v>
      </c>
      <c r="F183" s="101">
        <v>0.01</v>
      </c>
      <c r="G183" s="60"/>
      <c r="H183" s="60"/>
      <c r="I183" s="104">
        <f>SUM(D183:H183)</f>
        <v>6.3200000000000006E-2</v>
      </c>
      <c r="J183" s="102">
        <v>2.5000000000000001E-2</v>
      </c>
      <c r="K183" s="59">
        <v>7.0000000000000007E-2</v>
      </c>
      <c r="L183" s="104">
        <f t="shared" si="49"/>
        <v>9.5000000000000001E-2</v>
      </c>
      <c r="M183" s="101"/>
      <c r="N183" s="105">
        <v>0.01</v>
      </c>
      <c r="O183" s="106">
        <v>0.73</v>
      </c>
      <c r="P183" s="107">
        <v>0.25</v>
      </c>
      <c r="Q183" s="108">
        <v>0.27</v>
      </c>
      <c r="R183" s="109">
        <f t="shared" si="48"/>
        <v>1.25</v>
      </c>
      <c r="S183" s="101">
        <v>3.5000000000000003E-2</v>
      </c>
      <c r="T183" s="110"/>
    </row>
    <row r="184" spans="1:20" ht="6" customHeight="1" x14ac:dyDescent="0.25">
      <c r="A184" s="62"/>
      <c r="B184" s="63"/>
      <c r="C184" s="63"/>
      <c r="D184" s="64"/>
      <c r="E184" s="64"/>
      <c r="F184" s="64"/>
      <c r="G184" s="64"/>
      <c r="H184" s="64"/>
      <c r="I184" s="64"/>
      <c r="J184" s="64"/>
      <c r="K184" s="64"/>
      <c r="L184" s="64"/>
      <c r="M184" s="64"/>
      <c r="N184" s="64"/>
      <c r="O184" s="111"/>
      <c r="P184" s="111"/>
      <c r="Q184" s="111"/>
      <c r="R184" s="111"/>
      <c r="S184" s="64"/>
      <c r="T184" s="112"/>
    </row>
    <row r="185" spans="1:20" x14ac:dyDescent="0.25">
      <c r="A185" s="55" t="s">
        <v>309</v>
      </c>
      <c r="B185" s="56"/>
      <c r="C185" s="57" t="s">
        <v>310</v>
      </c>
      <c r="D185" s="113">
        <v>4.2500000000000003E-2</v>
      </c>
      <c r="E185" s="119">
        <v>1.0699999999999999E-2</v>
      </c>
      <c r="F185" s="101"/>
      <c r="G185" s="60"/>
      <c r="H185" s="60"/>
      <c r="I185" s="104">
        <f>SUM(D185:H185)</f>
        <v>5.3200000000000004E-2</v>
      </c>
      <c r="J185" s="115">
        <v>2.5000000000000001E-2</v>
      </c>
      <c r="K185" s="59">
        <v>7.0000000000000007E-2</v>
      </c>
      <c r="L185" s="104">
        <f t="shared" si="49"/>
        <v>9.5000000000000001E-2</v>
      </c>
      <c r="M185" s="101"/>
      <c r="N185" s="105">
        <v>0.01</v>
      </c>
      <c r="O185" s="106">
        <v>0.73</v>
      </c>
      <c r="P185" s="107">
        <v>0.25</v>
      </c>
      <c r="Q185" s="108">
        <v>0.27</v>
      </c>
      <c r="R185" s="109">
        <f t="shared" si="48"/>
        <v>1.25</v>
      </c>
      <c r="S185" s="101"/>
      <c r="T185" s="110"/>
    </row>
    <row r="186" spans="1:20" x14ac:dyDescent="0.25">
      <c r="A186" s="55" t="s">
        <v>311</v>
      </c>
      <c r="B186" s="56"/>
      <c r="C186" s="57" t="s">
        <v>312</v>
      </c>
      <c r="D186" s="113">
        <v>4.2500000000000003E-2</v>
      </c>
      <c r="E186" s="119">
        <v>1.0699999999999999E-2</v>
      </c>
      <c r="F186" s="101"/>
      <c r="G186" s="60"/>
      <c r="H186" s="60"/>
      <c r="I186" s="104">
        <f>SUM(D186:H186)</f>
        <v>5.3200000000000004E-2</v>
      </c>
      <c r="J186" s="115">
        <v>2.5000000000000001E-2</v>
      </c>
      <c r="K186" s="59">
        <v>7.0000000000000007E-2</v>
      </c>
      <c r="L186" s="104">
        <f t="shared" si="49"/>
        <v>9.5000000000000001E-2</v>
      </c>
      <c r="M186" s="101"/>
      <c r="N186" s="105">
        <v>0.01</v>
      </c>
      <c r="O186" s="106">
        <v>0.73</v>
      </c>
      <c r="P186" s="107">
        <v>0.25</v>
      </c>
      <c r="Q186" s="108">
        <v>0.27</v>
      </c>
      <c r="R186" s="109">
        <f t="shared" si="48"/>
        <v>1.25</v>
      </c>
      <c r="S186" s="101"/>
      <c r="T186" s="110"/>
    </row>
    <row r="187" spans="1:20" x14ac:dyDescent="0.25">
      <c r="A187" s="55" t="s">
        <v>313</v>
      </c>
      <c r="B187" s="56"/>
      <c r="C187" s="57" t="s">
        <v>314</v>
      </c>
      <c r="D187" s="113">
        <v>4.2500000000000003E-2</v>
      </c>
      <c r="E187" s="119">
        <v>1.0699999999999999E-2</v>
      </c>
      <c r="F187" s="101"/>
      <c r="G187" s="60"/>
      <c r="H187" s="60"/>
      <c r="I187" s="104">
        <f>SUM(D187:H187)</f>
        <v>5.3200000000000004E-2</v>
      </c>
      <c r="J187" s="115">
        <v>2.5000000000000001E-2</v>
      </c>
      <c r="K187" s="59">
        <v>7.0000000000000007E-2</v>
      </c>
      <c r="L187" s="104">
        <f t="shared" si="49"/>
        <v>9.5000000000000001E-2</v>
      </c>
      <c r="M187" s="101"/>
      <c r="N187" s="105">
        <v>0.01</v>
      </c>
      <c r="O187" s="106">
        <v>0.73</v>
      </c>
      <c r="P187" s="107">
        <v>0.25</v>
      </c>
      <c r="Q187" s="108">
        <v>0.27</v>
      </c>
      <c r="R187" s="109">
        <f t="shared" si="48"/>
        <v>1.25</v>
      </c>
      <c r="S187" s="101"/>
      <c r="T187" s="110"/>
    </row>
    <row r="188" spans="1:20" x14ac:dyDescent="0.25">
      <c r="A188" s="55" t="s">
        <v>315</v>
      </c>
      <c r="B188" s="56"/>
      <c r="C188" s="57" t="s">
        <v>316</v>
      </c>
      <c r="D188" s="113">
        <v>4.2500000000000003E-2</v>
      </c>
      <c r="E188" s="119">
        <v>1.0699999999999999E-2</v>
      </c>
      <c r="F188" s="101"/>
      <c r="G188" s="60"/>
      <c r="H188" s="60"/>
      <c r="I188" s="104">
        <f>SUM(D188:H188)</f>
        <v>5.3200000000000004E-2</v>
      </c>
      <c r="J188" s="115">
        <v>2.5000000000000001E-2</v>
      </c>
      <c r="K188" s="59">
        <v>7.0000000000000007E-2</v>
      </c>
      <c r="L188" s="104">
        <f t="shared" si="49"/>
        <v>9.5000000000000001E-2</v>
      </c>
      <c r="M188" s="101"/>
      <c r="N188" s="105">
        <v>0.01</v>
      </c>
      <c r="O188" s="106">
        <v>0.73</v>
      </c>
      <c r="P188" s="107">
        <v>0.25</v>
      </c>
      <c r="Q188" s="108">
        <v>0.27</v>
      </c>
      <c r="R188" s="109">
        <f t="shared" si="48"/>
        <v>1.25</v>
      </c>
      <c r="S188" s="101"/>
      <c r="T188" s="110"/>
    </row>
    <row r="189" spans="1:20" x14ac:dyDescent="0.25">
      <c r="A189" s="55" t="s">
        <v>317</v>
      </c>
      <c r="B189" s="56"/>
      <c r="C189" s="57" t="s">
        <v>318</v>
      </c>
      <c r="D189" s="113">
        <v>4.2500000000000003E-2</v>
      </c>
      <c r="E189" s="119">
        <v>1.0699999999999999E-2</v>
      </c>
      <c r="F189" s="101">
        <v>0.01</v>
      </c>
      <c r="G189" s="60"/>
      <c r="H189" s="60"/>
      <c r="I189" s="104">
        <f>SUM(D189:H189)</f>
        <v>6.3200000000000006E-2</v>
      </c>
      <c r="J189" s="115">
        <v>2.5000000000000001E-2</v>
      </c>
      <c r="K189" s="59">
        <v>7.0000000000000007E-2</v>
      </c>
      <c r="L189" s="104">
        <f t="shared" si="49"/>
        <v>9.5000000000000001E-2</v>
      </c>
      <c r="M189" s="101"/>
      <c r="N189" s="105">
        <v>0.01</v>
      </c>
      <c r="O189" s="106">
        <v>0.73</v>
      </c>
      <c r="P189" s="107">
        <v>0.25</v>
      </c>
      <c r="Q189" s="108">
        <v>0.27</v>
      </c>
      <c r="R189" s="109">
        <f t="shared" si="48"/>
        <v>1.25</v>
      </c>
      <c r="S189" s="101"/>
      <c r="T189" s="110"/>
    </row>
    <row r="190" spans="1:20" ht="6" customHeight="1" x14ac:dyDescent="0.25">
      <c r="A190" s="62"/>
      <c r="B190" s="63"/>
      <c r="C190" s="63"/>
      <c r="D190" s="64"/>
      <c r="E190" s="64"/>
      <c r="F190" s="64"/>
      <c r="G190" s="64"/>
      <c r="H190" s="64"/>
      <c r="I190" s="64"/>
      <c r="J190" s="64"/>
      <c r="K190" s="64"/>
      <c r="L190" s="64"/>
      <c r="M190" s="64"/>
      <c r="N190" s="64"/>
      <c r="O190" s="111"/>
      <c r="P190" s="111"/>
      <c r="Q190" s="111"/>
      <c r="R190" s="111"/>
      <c r="S190" s="64"/>
      <c r="T190" s="112"/>
    </row>
    <row r="191" spans="1:20" x14ac:dyDescent="0.25">
      <c r="A191" s="55" t="s">
        <v>319</v>
      </c>
      <c r="B191" s="56"/>
      <c r="C191" s="57" t="s">
        <v>320</v>
      </c>
      <c r="D191" s="117">
        <v>4.2500000000000003E-2</v>
      </c>
      <c r="E191" s="119">
        <v>1.0699999999999999E-2</v>
      </c>
      <c r="F191" s="101"/>
      <c r="G191" s="60"/>
      <c r="H191" s="60"/>
      <c r="I191" s="104">
        <f>SUM(D191:H191)</f>
        <v>5.3200000000000004E-2</v>
      </c>
      <c r="J191" s="118">
        <v>2.5000000000000001E-2</v>
      </c>
      <c r="K191" s="59"/>
      <c r="L191" s="104">
        <f t="shared" si="49"/>
        <v>2.5000000000000001E-2</v>
      </c>
      <c r="M191" s="101"/>
      <c r="N191" s="105">
        <v>0.01</v>
      </c>
      <c r="O191" s="106">
        <v>0.73</v>
      </c>
      <c r="P191" s="107">
        <v>0.25</v>
      </c>
      <c r="Q191" s="108">
        <v>0.27</v>
      </c>
      <c r="R191" s="109">
        <f t="shared" si="48"/>
        <v>1.25</v>
      </c>
      <c r="S191" s="101"/>
      <c r="T191" s="110"/>
    </row>
    <row r="192" spans="1:20" x14ac:dyDescent="0.25">
      <c r="A192" s="55" t="s">
        <v>321</v>
      </c>
      <c r="B192" s="56"/>
      <c r="C192" s="57" t="s">
        <v>322</v>
      </c>
      <c r="D192" s="117">
        <v>4.2500000000000003E-2</v>
      </c>
      <c r="E192" s="119">
        <v>1.0699999999999999E-2</v>
      </c>
      <c r="F192" s="101">
        <v>0.01</v>
      </c>
      <c r="G192" s="60"/>
      <c r="H192" s="60"/>
      <c r="I192" s="104">
        <f>SUM(D192:H192)</f>
        <v>6.3200000000000006E-2</v>
      </c>
      <c r="J192" s="118">
        <v>2.5000000000000001E-2</v>
      </c>
      <c r="K192" s="59"/>
      <c r="L192" s="104">
        <f t="shared" si="49"/>
        <v>2.5000000000000001E-2</v>
      </c>
      <c r="M192" s="101"/>
      <c r="N192" s="105">
        <v>0.01</v>
      </c>
      <c r="O192" s="106">
        <v>0.73</v>
      </c>
      <c r="P192" s="107">
        <v>0.25</v>
      </c>
      <c r="Q192" s="108">
        <v>0.27</v>
      </c>
      <c r="R192" s="109">
        <f t="shared" si="48"/>
        <v>1.25</v>
      </c>
      <c r="S192" s="101"/>
      <c r="T192" s="110"/>
    </row>
    <row r="193" spans="1:20" x14ac:dyDescent="0.25">
      <c r="A193" s="55" t="s">
        <v>323</v>
      </c>
      <c r="B193" s="56"/>
      <c r="C193" s="57" t="s">
        <v>324</v>
      </c>
      <c r="D193" s="117">
        <v>4.2500000000000003E-2</v>
      </c>
      <c r="E193" s="119">
        <v>1.0699999999999999E-2</v>
      </c>
      <c r="F193" s="101"/>
      <c r="G193" s="60"/>
      <c r="H193" s="60"/>
      <c r="I193" s="104">
        <f>SUM(D193:H193)</f>
        <v>5.3200000000000004E-2</v>
      </c>
      <c r="J193" s="118">
        <v>2.5000000000000001E-2</v>
      </c>
      <c r="K193" s="59"/>
      <c r="L193" s="104">
        <f t="shared" si="49"/>
        <v>2.5000000000000001E-2</v>
      </c>
      <c r="M193" s="101"/>
      <c r="N193" s="105">
        <v>0.01</v>
      </c>
      <c r="O193" s="106">
        <v>0.73</v>
      </c>
      <c r="P193" s="107">
        <v>0.25</v>
      </c>
      <c r="Q193" s="108">
        <v>0.27</v>
      </c>
      <c r="R193" s="109">
        <f t="shared" si="48"/>
        <v>1.25</v>
      </c>
      <c r="S193" s="101"/>
      <c r="T193" s="110"/>
    </row>
    <row r="194" spans="1:20" x14ac:dyDescent="0.25">
      <c r="A194" s="55" t="s">
        <v>325</v>
      </c>
      <c r="B194" s="56"/>
      <c r="C194" s="57" t="s">
        <v>326</v>
      </c>
      <c r="D194" s="117">
        <v>4.2500000000000003E-2</v>
      </c>
      <c r="E194" s="119">
        <v>1.0699999999999999E-2</v>
      </c>
      <c r="F194" s="101"/>
      <c r="G194" s="60"/>
      <c r="H194" s="60"/>
      <c r="I194" s="104">
        <f>SUM(D194:H194)</f>
        <v>5.3200000000000004E-2</v>
      </c>
      <c r="J194" s="118">
        <v>2.5000000000000001E-2</v>
      </c>
      <c r="K194" s="59"/>
      <c r="L194" s="104">
        <f t="shared" si="49"/>
        <v>2.5000000000000001E-2</v>
      </c>
      <c r="M194" s="101"/>
      <c r="N194" s="105">
        <v>0.01</v>
      </c>
      <c r="O194" s="106">
        <v>0.73</v>
      </c>
      <c r="P194" s="107">
        <v>0.25</v>
      </c>
      <c r="Q194" s="108">
        <v>0.27</v>
      </c>
      <c r="R194" s="109">
        <f t="shared" si="48"/>
        <v>1.25</v>
      </c>
      <c r="S194" s="101">
        <v>3.5000000000000003E-2</v>
      </c>
      <c r="T194" s="110">
        <v>0.05</v>
      </c>
    </row>
    <row r="195" spans="1:20" x14ac:dyDescent="0.25">
      <c r="A195" s="55" t="s">
        <v>327</v>
      </c>
      <c r="B195" s="56"/>
      <c r="C195" s="57" t="s">
        <v>328</v>
      </c>
      <c r="D195" s="117">
        <v>4.2500000000000003E-2</v>
      </c>
      <c r="E195" s="119">
        <v>1.0699999999999999E-2</v>
      </c>
      <c r="F195" s="101"/>
      <c r="G195" s="60"/>
      <c r="H195" s="60"/>
      <c r="I195" s="104">
        <f>SUM(D195:H195)</f>
        <v>5.3200000000000004E-2</v>
      </c>
      <c r="J195" s="118">
        <v>2.5000000000000001E-2</v>
      </c>
      <c r="K195" s="59"/>
      <c r="L195" s="104">
        <f t="shared" si="49"/>
        <v>2.5000000000000001E-2</v>
      </c>
      <c r="M195" s="101"/>
      <c r="N195" s="105">
        <v>0.01</v>
      </c>
      <c r="O195" s="106">
        <v>0.73</v>
      </c>
      <c r="P195" s="107">
        <v>0.25</v>
      </c>
      <c r="Q195" s="108">
        <v>0.27</v>
      </c>
      <c r="R195" s="109">
        <f t="shared" si="48"/>
        <v>1.25</v>
      </c>
      <c r="S195" s="101">
        <v>3.5000000000000003E-2</v>
      </c>
      <c r="T195" s="110">
        <v>0.06</v>
      </c>
    </row>
    <row r="196" spans="1:20" ht="6" customHeight="1" x14ac:dyDescent="0.25">
      <c r="A196" s="62"/>
      <c r="B196" s="63"/>
      <c r="C196" s="63"/>
      <c r="D196" s="64"/>
      <c r="E196" s="64"/>
      <c r="F196" s="64"/>
      <c r="G196" s="64"/>
      <c r="H196" s="64"/>
      <c r="I196" s="64"/>
      <c r="J196" s="64"/>
      <c r="K196" s="64"/>
      <c r="L196" s="64"/>
      <c r="M196" s="64"/>
      <c r="N196" s="64"/>
      <c r="O196" s="111"/>
      <c r="P196" s="111"/>
      <c r="Q196" s="111"/>
      <c r="R196" s="111"/>
      <c r="S196" s="64"/>
      <c r="T196" s="112"/>
    </row>
    <row r="197" spans="1:20" x14ac:dyDescent="0.25">
      <c r="A197" s="55" t="s">
        <v>329</v>
      </c>
      <c r="B197" s="56"/>
      <c r="C197" s="57" t="s">
        <v>330</v>
      </c>
      <c r="D197" s="113">
        <v>4.2500000000000003E-2</v>
      </c>
      <c r="E197" s="119">
        <v>1.32E-2</v>
      </c>
      <c r="F197" s="101"/>
      <c r="G197" s="60">
        <v>5.0000000000000001E-3</v>
      </c>
      <c r="H197" s="60"/>
      <c r="I197" s="104">
        <f t="shared" ref="I197:I226" si="57">SUM(D197:H197)</f>
        <v>6.0699999999999997E-2</v>
      </c>
      <c r="J197" s="115">
        <v>2.5000000000000001E-2</v>
      </c>
      <c r="K197" s="59">
        <v>7.0000000000000007E-2</v>
      </c>
      <c r="L197" s="104">
        <f t="shared" si="49"/>
        <v>9.5000000000000001E-2</v>
      </c>
      <c r="M197" s="101"/>
      <c r="N197" s="105">
        <v>0.01</v>
      </c>
      <c r="O197" s="106">
        <v>0.73</v>
      </c>
      <c r="P197" s="107">
        <v>0.25</v>
      </c>
      <c r="Q197" s="108">
        <v>0.27</v>
      </c>
      <c r="R197" s="109">
        <f t="shared" si="48"/>
        <v>1.25</v>
      </c>
      <c r="S197" s="101"/>
      <c r="T197" s="110"/>
    </row>
    <row r="198" spans="1:20" x14ac:dyDescent="0.25">
      <c r="A198" s="55" t="s">
        <v>331</v>
      </c>
      <c r="B198" s="56"/>
      <c r="C198" s="57" t="s">
        <v>332</v>
      </c>
      <c r="D198" s="113">
        <v>4.2500000000000003E-2</v>
      </c>
      <c r="E198" s="119">
        <v>1.32E-2</v>
      </c>
      <c r="F198" s="101"/>
      <c r="G198" s="60">
        <v>5.0000000000000001E-3</v>
      </c>
      <c r="H198" s="60"/>
      <c r="I198" s="104">
        <f t="shared" si="57"/>
        <v>6.0699999999999997E-2</v>
      </c>
      <c r="J198" s="115">
        <v>2.5000000000000001E-2</v>
      </c>
      <c r="K198" s="59">
        <v>7.0000000000000007E-2</v>
      </c>
      <c r="L198" s="104">
        <f t="shared" si="49"/>
        <v>9.5000000000000001E-2</v>
      </c>
      <c r="M198" s="101"/>
      <c r="N198" s="105">
        <v>0.01</v>
      </c>
      <c r="O198" s="106">
        <v>0.73</v>
      </c>
      <c r="P198" s="107">
        <v>0.25</v>
      </c>
      <c r="Q198" s="108">
        <v>0.27</v>
      </c>
      <c r="R198" s="109">
        <f t="shared" si="48"/>
        <v>1.25</v>
      </c>
      <c r="S198" s="101">
        <v>3.5000000000000003E-2</v>
      </c>
      <c r="T198" s="110">
        <v>0.06</v>
      </c>
    </row>
    <row r="199" spans="1:20" x14ac:dyDescent="0.25">
      <c r="A199" s="55" t="s">
        <v>1346</v>
      </c>
      <c r="B199" s="56"/>
      <c r="C199" s="57" t="s">
        <v>1347</v>
      </c>
      <c r="D199" s="113">
        <v>4.2500000000000003E-2</v>
      </c>
      <c r="E199" s="119">
        <v>1.32E-2</v>
      </c>
      <c r="F199" s="101">
        <v>0.01</v>
      </c>
      <c r="G199" s="60">
        <v>5.0000000000000001E-3</v>
      </c>
      <c r="H199" s="60"/>
      <c r="I199" s="104">
        <f t="shared" si="57"/>
        <v>7.0699999999999999E-2</v>
      </c>
      <c r="J199" s="115">
        <v>2.5000000000000001E-2</v>
      </c>
      <c r="K199" s="59">
        <v>7.0000000000000007E-2</v>
      </c>
      <c r="L199" s="104">
        <f t="shared" si="49"/>
        <v>9.5000000000000001E-2</v>
      </c>
      <c r="M199" s="101"/>
      <c r="N199" s="105">
        <v>0.01</v>
      </c>
      <c r="O199" s="106">
        <v>0.73</v>
      </c>
      <c r="P199" s="107">
        <v>0.25</v>
      </c>
      <c r="Q199" s="108">
        <v>0.27</v>
      </c>
      <c r="R199" s="109">
        <f t="shared" si="48"/>
        <v>1.25</v>
      </c>
      <c r="S199" s="101"/>
      <c r="T199" s="110"/>
    </row>
    <row r="200" spans="1:20" x14ac:dyDescent="0.25">
      <c r="A200" s="55" t="s">
        <v>333</v>
      </c>
      <c r="B200" s="56"/>
      <c r="C200" s="66" t="s">
        <v>334</v>
      </c>
      <c r="D200" s="113">
        <v>4.2500000000000003E-2</v>
      </c>
      <c r="E200" s="119">
        <v>1.32E-2</v>
      </c>
      <c r="F200" s="101">
        <v>0.01</v>
      </c>
      <c r="G200" s="60">
        <v>5.0000000000000001E-3</v>
      </c>
      <c r="H200" s="60"/>
      <c r="I200" s="104">
        <f t="shared" si="57"/>
        <v>7.0699999999999999E-2</v>
      </c>
      <c r="J200" s="115">
        <v>2.5000000000000001E-2</v>
      </c>
      <c r="K200" s="59">
        <v>7.0000000000000007E-2</v>
      </c>
      <c r="L200" s="104">
        <f t="shared" si="49"/>
        <v>9.5000000000000001E-2</v>
      </c>
      <c r="M200" s="101"/>
      <c r="N200" s="105">
        <v>0.01</v>
      </c>
      <c r="O200" s="106">
        <v>0.73</v>
      </c>
      <c r="P200" s="107">
        <v>0.25</v>
      </c>
      <c r="Q200" s="108">
        <v>0.27</v>
      </c>
      <c r="R200" s="109">
        <f t="shared" si="48"/>
        <v>1.25</v>
      </c>
      <c r="S200" s="101">
        <v>3.5000000000000003E-2</v>
      </c>
      <c r="T200" s="110">
        <v>0.06</v>
      </c>
    </row>
    <row r="201" spans="1:20" x14ac:dyDescent="0.25">
      <c r="A201" s="55" t="s">
        <v>687</v>
      </c>
      <c r="B201" s="56"/>
      <c r="C201" s="66" t="s">
        <v>688</v>
      </c>
      <c r="D201" s="113">
        <v>4.2500000000000003E-2</v>
      </c>
      <c r="E201" s="119">
        <v>1.32E-2</v>
      </c>
      <c r="F201" s="101">
        <v>0.01</v>
      </c>
      <c r="G201" s="60">
        <v>5.0000000000000001E-3</v>
      </c>
      <c r="H201" s="60"/>
      <c r="I201" s="104">
        <f t="shared" si="57"/>
        <v>7.0699999999999999E-2</v>
      </c>
      <c r="J201" s="115">
        <v>2.5000000000000001E-2</v>
      </c>
      <c r="K201" s="59">
        <v>7.0000000000000007E-2</v>
      </c>
      <c r="L201" s="104">
        <f t="shared" si="49"/>
        <v>9.5000000000000001E-2</v>
      </c>
      <c r="M201" s="101"/>
      <c r="N201" s="105">
        <v>0.01</v>
      </c>
      <c r="O201" s="106">
        <v>0.73</v>
      </c>
      <c r="P201" s="107">
        <v>0.25</v>
      </c>
      <c r="Q201" s="108">
        <v>0.27</v>
      </c>
      <c r="R201" s="109">
        <f t="shared" si="48"/>
        <v>1.25</v>
      </c>
      <c r="S201" s="101"/>
      <c r="T201" s="110">
        <v>0.06</v>
      </c>
    </row>
    <row r="202" spans="1:20" x14ac:dyDescent="0.25">
      <c r="A202" s="55" t="s">
        <v>335</v>
      </c>
      <c r="B202" s="56"/>
      <c r="C202" s="57" t="s">
        <v>336</v>
      </c>
      <c r="D202" s="113">
        <v>4.2500000000000003E-2</v>
      </c>
      <c r="E202" s="119">
        <v>1.32E-2</v>
      </c>
      <c r="F202" s="101">
        <v>0.01</v>
      </c>
      <c r="G202" s="60">
        <v>5.0000000000000001E-3</v>
      </c>
      <c r="H202" s="60"/>
      <c r="I202" s="104">
        <f t="shared" si="57"/>
        <v>7.0699999999999999E-2</v>
      </c>
      <c r="J202" s="115">
        <v>2.5000000000000001E-2</v>
      </c>
      <c r="K202" s="59">
        <v>7.0000000000000007E-2</v>
      </c>
      <c r="L202" s="104">
        <f t="shared" si="49"/>
        <v>9.5000000000000001E-2</v>
      </c>
      <c r="M202" s="101"/>
      <c r="N202" s="105">
        <v>0.01</v>
      </c>
      <c r="O202" s="106">
        <v>0.73</v>
      </c>
      <c r="P202" s="107">
        <v>0.25</v>
      </c>
      <c r="Q202" s="108">
        <v>0.27</v>
      </c>
      <c r="R202" s="109">
        <f t="shared" si="48"/>
        <v>1.25</v>
      </c>
      <c r="S202" s="101">
        <v>3.5000000000000003E-2</v>
      </c>
      <c r="T202" s="110">
        <v>0.06</v>
      </c>
    </row>
    <row r="203" spans="1:20" x14ac:dyDescent="0.25">
      <c r="A203" s="55" t="s">
        <v>14</v>
      </c>
      <c r="B203" s="56"/>
      <c r="C203" s="66" t="s">
        <v>15</v>
      </c>
      <c r="D203" s="113">
        <v>4.2500000000000003E-2</v>
      </c>
      <c r="E203" s="119">
        <v>1.32E-2</v>
      </c>
      <c r="F203" s="101">
        <v>0.01</v>
      </c>
      <c r="G203" s="60">
        <v>5.0000000000000001E-3</v>
      </c>
      <c r="H203" s="60"/>
      <c r="I203" s="104">
        <f t="shared" si="57"/>
        <v>7.0699999999999999E-2</v>
      </c>
      <c r="J203" s="115">
        <v>2.5000000000000001E-2</v>
      </c>
      <c r="K203" s="59">
        <v>7.0000000000000007E-2</v>
      </c>
      <c r="L203" s="104">
        <f t="shared" si="49"/>
        <v>9.5000000000000001E-2</v>
      </c>
      <c r="M203" s="101"/>
      <c r="N203" s="105">
        <v>0.01</v>
      </c>
      <c r="O203" s="106">
        <v>0.73</v>
      </c>
      <c r="P203" s="107">
        <v>0.25</v>
      </c>
      <c r="Q203" s="108">
        <v>0.27</v>
      </c>
      <c r="R203" s="109">
        <f t="shared" si="48"/>
        <v>1.25</v>
      </c>
      <c r="S203" s="101">
        <v>3.5000000000000003E-2</v>
      </c>
      <c r="T203" s="110">
        <v>0.06</v>
      </c>
    </row>
    <row r="204" spans="1:20" x14ac:dyDescent="0.25">
      <c r="A204" s="67" t="s">
        <v>668</v>
      </c>
      <c r="B204" s="65"/>
      <c r="C204" s="66" t="s">
        <v>681</v>
      </c>
      <c r="D204" s="113">
        <v>4.2500000000000003E-2</v>
      </c>
      <c r="E204" s="119">
        <v>1.32E-2</v>
      </c>
      <c r="F204" s="101">
        <v>0.01</v>
      </c>
      <c r="G204" s="60">
        <v>5.0000000000000001E-3</v>
      </c>
      <c r="H204" s="60"/>
      <c r="I204" s="104">
        <f t="shared" si="57"/>
        <v>7.0699999999999999E-2</v>
      </c>
      <c r="J204" s="115">
        <v>2.5000000000000001E-2</v>
      </c>
      <c r="K204" s="59">
        <v>7.0000000000000007E-2</v>
      </c>
      <c r="L204" s="104">
        <f t="shared" si="49"/>
        <v>9.5000000000000001E-2</v>
      </c>
      <c r="M204" s="101"/>
      <c r="N204" s="105">
        <v>0.01</v>
      </c>
      <c r="O204" s="106">
        <v>0.73</v>
      </c>
      <c r="P204" s="107">
        <v>0.25</v>
      </c>
      <c r="Q204" s="108">
        <v>0.27</v>
      </c>
      <c r="R204" s="109">
        <f t="shared" si="48"/>
        <v>1.25</v>
      </c>
      <c r="S204" s="101">
        <v>3.5000000000000003E-2</v>
      </c>
      <c r="T204" s="110">
        <v>0.06</v>
      </c>
    </row>
    <row r="205" spans="1:20" x14ac:dyDescent="0.25">
      <c r="A205" s="55" t="s">
        <v>337</v>
      </c>
      <c r="B205" s="56"/>
      <c r="C205" s="57" t="s">
        <v>338</v>
      </c>
      <c r="D205" s="113">
        <v>4.2500000000000003E-2</v>
      </c>
      <c r="E205" s="119">
        <v>1.32E-2</v>
      </c>
      <c r="F205" s="101">
        <v>0.01</v>
      </c>
      <c r="G205" s="60">
        <v>5.0000000000000001E-3</v>
      </c>
      <c r="H205" s="60"/>
      <c r="I205" s="104">
        <f t="shared" si="57"/>
        <v>7.0699999999999999E-2</v>
      </c>
      <c r="J205" s="115">
        <v>2.5000000000000001E-2</v>
      </c>
      <c r="K205" s="59">
        <v>7.0000000000000007E-2</v>
      </c>
      <c r="L205" s="104">
        <f t="shared" si="49"/>
        <v>9.5000000000000001E-2</v>
      </c>
      <c r="M205" s="101"/>
      <c r="N205" s="105">
        <v>0.01</v>
      </c>
      <c r="O205" s="106">
        <v>0.73</v>
      </c>
      <c r="P205" s="107">
        <v>0.25</v>
      </c>
      <c r="Q205" s="108">
        <v>0.27</v>
      </c>
      <c r="R205" s="109">
        <f t="shared" si="48"/>
        <v>1.25</v>
      </c>
      <c r="S205" s="101">
        <v>3.5000000000000003E-2</v>
      </c>
      <c r="T205" s="110">
        <v>0.06</v>
      </c>
    </row>
    <row r="206" spans="1:20" x14ac:dyDescent="0.25">
      <c r="A206" s="55" t="s">
        <v>1270</v>
      </c>
      <c r="B206" s="56"/>
      <c r="C206" s="57" t="s">
        <v>1271</v>
      </c>
      <c r="D206" s="113">
        <v>4.2500000000000003E-2</v>
      </c>
      <c r="E206" s="119">
        <v>1.32E-2</v>
      </c>
      <c r="F206" s="101">
        <v>0.01</v>
      </c>
      <c r="G206" s="60">
        <v>5.0000000000000001E-3</v>
      </c>
      <c r="H206" s="60"/>
      <c r="I206" s="104">
        <f t="shared" si="57"/>
        <v>7.0699999999999999E-2</v>
      </c>
      <c r="J206" s="115">
        <v>2.5000000000000001E-2</v>
      </c>
      <c r="K206" s="59">
        <v>7.0000000000000007E-2</v>
      </c>
      <c r="L206" s="104">
        <f t="shared" si="49"/>
        <v>9.5000000000000001E-2</v>
      </c>
      <c r="M206" s="101"/>
      <c r="N206" s="105">
        <v>0.01</v>
      </c>
      <c r="O206" s="106">
        <v>0.73</v>
      </c>
      <c r="P206" s="107">
        <v>0.25</v>
      </c>
      <c r="Q206" s="108">
        <v>0.27</v>
      </c>
      <c r="R206" s="109">
        <f t="shared" si="48"/>
        <v>1.25</v>
      </c>
      <c r="S206" s="101">
        <v>3.5000000000000003E-2</v>
      </c>
      <c r="T206" s="110">
        <v>0.06</v>
      </c>
    </row>
    <row r="207" spans="1:20" x14ac:dyDescent="0.25">
      <c r="A207" s="55" t="s">
        <v>339</v>
      </c>
      <c r="B207" s="56"/>
      <c r="C207" s="57" t="s">
        <v>340</v>
      </c>
      <c r="D207" s="113">
        <v>4.2500000000000003E-2</v>
      </c>
      <c r="E207" s="119">
        <v>1.32E-2</v>
      </c>
      <c r="F207" s="101">
        <v>0.01</v>
      </c>
      <c r="G207" s="60">
        <v>5.0000000000000001E-3</v>
      </c>
      <c r="H207" s="60"/>
      <c r="I207" s="104">
        <f t="shared" si="57"/>
        <v>7.0699999999999999E-2</v>
      </c>
      <c r="J207" s="115">
        <v>2.5000000000000001E-2</v>
      </c>
      <c r="K207" s="59">
        <v>7.0000000000000007E-2</v>
      </c>
      <c r="L207" s="104">
        <f t="shared" si="49"/>
        <v>9.5000000000000001E-2</v>
      </c>
      <c r="M207" s="101"/>
      <c r="N207" s="105">
        <v>0.01</v>
      </c>
      <c r="O207" s="106">
        <v>0.73</v>
      </c>
      <c r="P207" s="107">
        <v>0.25</v>
      </c>
      <c r="Q207" s="108">
        <v>0.27</v>
      </c>
      <c r="R207" s="109">
        <f t="shared" si="48"/>
        <v>1.25</v>
      </c>
      <c r="S207" s="101">
        <v>3.5000000000000003E-2</v>
      </c>
      <c r="T207" s="110">
        <v>0.06</v>
      </c>
    </row>
    <row r="208" spans="1:20" x14ac:dyDescent="0.25">
      <c r="A208" s="55" t="s">
        <v>341</v>
      </c>
      <c r="B208" s="56"/>
      <c r="C208" s="57" t="s">
        <v>342</v>
      </c>
      <c r="D208" s="113">
        <v>4.2500000000000003E-2</v>
      </c>
      <c r="E208" s="119">
        <v>1.32E-2</v>
      </c>
      <c r="F208" s="101">
        <v>0.01</v>
      </c>
      <c r="G208" s="60">
        <v>5.0000000000000001E-3</v>
      </c>
      <c r="H208" s="60"/>
      <c r="I208" s="104">
        <f t="shared" si="57"/>
        <v>7.0699999999999999E-2</v>
      </c>
      <c r="J208" s="115">
        <v>2.5000000000000001E-2</v>
      </c>
      <c r="K208" s="59">
        <v>7.0000000000000007E-2</v>
      </c>
      <c r="L208" s="104">
        <f t="shared" si="49"/>
        <v>9.5000000000000001E-2</v>
      </c>
      <c r="M208" s="101"/>
      <c r="N208" s="105">
        <v>0.01</v>
      </c>
      <c r="O208" s="106">
        <v>0.73</v>
      </c>
      <c r="P208" s="107">
        <v>0.25</v>
      </c>
      <c r="Q208" s="108">
        <v>0.27</v>
      </c>
      <c r="R208" s="109">
        <f t="shared" si="48"/>
        <v>1.25</v>
      </c>
      <c r="S208" s="101">
        <v>3.5000000000000003E-2</v>
      </c>
      <c r="T208" s="110">
        <v>0.06</v>
      </c>
    </row>
    <row r="209" spans="1:22" x14ac:dyDescent="0.25">
      <c r="A209" s="55" t="s">
        <v>343</v>
      </c>
      <c r="B209" s="56"/>
      <c r="C209" s="57" t="s">
        <v>344</v>
      </c>
      <c r="D209" s="113">
        <v>4.2500000000000003E-2</v>
      </c>
      <c r="E209" s="119">
        <v>1.32E-2</v>
      </c>
      <c r="F209" s="101">
        <v>0.01</v>
      </c>
      <c r="G209" s="60">
        <v>5.0000000000000001E-3</v>
      </c>
      <c r="H209" s="60"/>
      <c r="I209" s="104">
        <f t="shared" si="57"/>
        <v>7.0699999999999999E-2</v>
      </c>
      <c r="J209" s="115">
        <v>2.5000000000000001E-2</v>
      </c>
      <c r="K209" s="59">
        <v>7.0000000000000007E-2</v>
      </c>
      <c r="L209" s="104">
        <f t="shared" si="49"/>
        <v>9.5000000000000001E-2</v>
      </c>
      <c r="M209" s="101"/>
      <c r="N209" s="105">
        <v>0.01</v>
      </c>
      <c r="O209" s="106">
        <v>0.73</v>
      </c>
      <c r="P209" s="107">
        <v>0.25</v>
      </c>
      <c r="Q209" s="108">
        <v>0.27</v>
      </c>
      <c r="R209" s="109">
        <f t="shared" si="48"/>
        <v>1.25</v>
      </c>
      <c r="S209" s="101">
        <v>3.5000000000000003E-2</v>
      </c>
      <c r="T209" s="110">
        <v>0.06</v>
      </c>
      <c r="V209" s="69"/>
    </row>
    <row r="210" spans="1:22" x14ac:dyDescent="0.25">
      <c r="A210" s="55" t="s">
        <v>345</v>
      </c>
      <c r="B210" s="56"/>
      <c r="C210" s="57" t="s">
        <v>346</v>
      </c>
      <c r="D210" s="113">
        <v>4.2500000000000003E-2</v>
      </c>
      <c r="E210" s="119">
        <v>1.32E-2</v>
      </c>
      <c r="F210" s="101">
        <v>1.4999999999999999E-2</v>
      </c>
      <c r="G210" s="60">
        <v>5.0000000000000001E-3</v>
      </c>
      <c r="H210" s="60"/>
      <c r="I210" s="104">
        <f t="shared" si="57"/>
        <v>7.5700000000000003E-2</v>
      </c>
      <c r="J210" s="115">
        <v>2.5000000000000001E-2</v>
      </c>
      <c r="K210" s="59">
        <v>7.0000000000000007E-2</v>
      </c>
      <c r="L210" s="104">
        <f t="shared" si="49"/>
        <v>9.5000000000000001E-2</v>
      </c>
      <c r="M210" s="101"/>
      <c r="N210" s="105">
        <v>0.01</v>
      </c>
      <c r="O210" s="106">
        <v>0.73</v>
      </c>
      <c r="P210" s="107">
        <v>0.25</v>
      </c>
      <c r="Q210" s="108">
        <v>0.27</v>
      </c>
      <c r="R210" s="109">
        <f t="shared" si="48"/>
        <v>1.25</v>
      </c>
      <c r="S210" s="101">
        <v>3.5000000000000003E-2</v>
      </c>
      <c r="T210" s="110">
        <v>0.06</v>
      </c>
    </row>
    <row r="211" spans="1:22" x14ac:dyDescent="0.25">
      <c r="A211" s="55" t="s">
        <v>347</v>
      </c>
      <c r="B211" s="56"/>
      <c r="C211" s="57" t="s">
        <v>348</v>
      </c>
      <c r="D211" s="113">
        <v>4.2500000000000003E-2</v>
      </c>
      <c r="E211" s="119">
        <v>1.32E-2</v>
      </c>
      <c r="F211" s="101">
        <v>0.01</v>
      </c>
      <c r="G211" s="60">
        <v>5.0000000000000001E-3</v>
      </c>
      <c r="H211" s="60"/>
      <c r="I211" s="104">
        <f t="shared" si="57"/>
        <v>7.0699999999999999E-2</v>
      </c>
      <c r="J211" s="115">
        <v>2.5000000000000001E-2</v>
      </c>
      <c r="K211" s="59">
        <v>7.0000000000000007E-2</v>
      </c>
      <c r="L211" s="104">
        <f t="shared" si="49"/>
        <v>9.5000000000000001E-2</v>
      </c>
      <c r="M211" s="101"/>
      <c r="N211" s="105">
        <v>0.01</v>
      </c>
      <c r="O211" s="106">
        <v>0.73</v>
      </c>
      <c r="P211" s="107">
        <v>0.25</v>
      </c>
      <c r="Q211" s="108">
        <v>0.27</v>
      </c>
      <c r="R211" s="109">
        <f t="shared" si="48"/>
        <v>1.25</v>
      </c>
      <c r="S211" s="101">
        <v>3.5000000000000003E-2</v>
      </c>
      <c r="T211" s="110">
        <v>0.06</v>
      </c>
    </row>
    <row r="212" spans="1:22" x14ac:dyDescent="0.25">
      <c r="A212" s="55" t="s">
        <v>349</v>
      </c>
      <c r="B212" s="56"/>
      <c r="C212" s="57" t="s">
        <v>350</v>
      </c>
      <c r="D212" s="113">
        <v>4.2500000000000003E-2</v>
      </c>
      <c r="E212" s="119">
        <v>1.32E-2</v>
      </c>
      <c r="F212" s="101">
        <v>0.01</v>
      </c>
      <c r="G212" s="60">
        <v>5.0000000000000001E-3</v>
      </c>
      <c r="H212" s="60"/>
      <c r="I212" s="104">
        <f t="shared" si="57"/>
        <v>7.0699999999999999E-2</v>
      </c>
      <c r="J212" s="115">
        <v>2.5000000000000001E-2</v>
      </c>
      <c r="K212" s="59">
        <v>7.0000000000000007E-2</v>
      </c>
      <c r="L212" s="104">
        <f t="shared" si="49"/>
        <v>9.5000000000000001E-2</v>
      </c>
      <c r="M212" s="101"/>
      <c r="N212" s="105">
        <v>0.01</v>
      </c>
      <c r="O212" s="106">
        <v>0.73</v>
      </c>
      <c r="P212" s="107">
        <v>0.25</v>
      </c>
      <c r="Q212" s="108">
        <v>0.27</v>
      </c>
      <c r="R212" s="109">
        <f t="shared" si="48"/>
        <v>1.25</v>
      </c>
      <c r="S212" s="101">
        <v>3.5000000000000003E-2</v>
      </c>
      <c r="T212" s="110">
        <v>0.06</v>
      </c>
    </row>
    <row r="213" spans="1:22" x14ac:dyDescent="0.25">
      <c r="A213" s="67" t="s">
        <v>351</v>
      </c>
      <c r="B213" s="65"/>
      <c r="C213" s="66" t="s">
        <v>352</v>
      </c>
      <c r="D213" s="113">
        <v>4.2500000000000003E-2</v>
      </c>
      <c r="E213" s="119">
        <v>1.32E-2</v>
      </c>
      <c r="F213" s="101">
        <v>0.01</v>
      </c>
      <c r="G213" s="60">
        <v>5.0000000000000001E-3</v>
      </c>
      <c r="H213" s="60"/>
      <c r="I213" s="104">
        <f t="shared" si="57"/>
        <v>7.0699999999999999E-2</v>
      </c>
      <c r="J213" s="115">
        <v>2.5000000000000001E-2</v>
      </c>
      <c r="K213" s="59">
        <v>7.0000000000000007E-2</v>
      </c>
      <c r="L213" s="104">
        <f t="shared" si="49"/>
        <v>9.5000000000000001E-2</v>
      </c>
      <c r="M213" s="101"/>
      <c r="N213" s="105">
        <v>0.01</v>
      </c>
      <c r="O213" s="106">
        <v>0.73</v>
      </c>
      <c r="P213" s="107">
        <v>0.25</v>
      </c>
      <c r="Q213" s="108">
        <v>0.27</v>
      </c>
      <c r="R213" s="109">
        <f t="shared" si="48"/>
        <v>1.25</v>
      </c>
      <c r="S213" s="101">
        <v>3.5000000000000003E-2</v>
      </c>
      <c r="T213" s="110">
        <v>0.06</v>
      </c>
    </row>
    <row r="214" spans="1:22" x14ac:dyDescent="0.25">
      <c r="A214" s="55" t="s">
        <v>353</v>
      </c>
      <c r="B214" s="56"/>
      <c r="C214" s="57" t="s">
        <v>354</v>
      </c>
      <c r="D214" s="113">
        <v>4.2500000000000003E-2</v>
      </c>
      <c r="E214" s="119">
        <v>1.32E-2</v>
      </c>
      <c r="F214" s="101">
        <v>0.01</v>
      </c>
      <c r="G214" s="60">
        <v>5.0000000000000001E-3</v>
      </c>
      <c r="H214" s="60"/>
      <c r="I214" s="104">
        <f t="shared" si="57"/>
        <v>7.0699999999999999E-2</v>
      </c>
      <c r="J214" s="115">
        <v>2.5000000000000001E-2</v>
      </c>
      <c r="K214" s="59">
        <v>7.0000000000000007E-2</v>
      </c>
      <c r="L214" s="104">
        <f t="shared" si="49"/>
        <v>9.5000000000000001E-2</v>
      </c>
      <c r="M214" s="101"/>
      <c r="N214" s="105">
        <v>0.01</v>
      </c>
      <c r="O214" s="106">
        <v>0.73</v>
      </c>
      <c r="P214" s="107">
        <v>0.25</v>
      </c>
      <c r="Q214" s="108">
        <v>0.27</v>
      </c>
      <c r="R214" s="109">
        <f t="shared" si="48"/>
        <v>1.25</v>
      </c>
      <c r="S214" s="101">
        <v>3.5000000000000003E-2</v>
      </c>
      <c r="T214" s="110">
        <v>0.06</v>
      </c>
    </row>
    <row r="215" spans="1:22" x14ac:dyDescent="0.25">
      <c r="A215" s="55" t="s">
        <v>645</v>
      </c>
      <c r="B215" s="56"/>
      <c r="C215" s="57" t="s">
        <v>355</v>
      </c>
      <c r="D215" s="113">
        <v>4.2500000000000003E-2</v>
      </c>
      <c r="E215" s="119">
        <v>1.32E-2</v>
      </c>
      <c r="F215" s="101">
        <v>1.4999999999999999E-2</v>
      </c>
      <c r="G215" s="60">
        <v>5.0000000000000001E-3</v>
      </c>
      <c r="H215" s="60"/>
      <c r="I215" s="104">
        <f t="shared" si="57"/>
        <v>7.5700000000000003E-2</v>
      </c>
      <c r="J215" s="115">
        <v>2.5000000000000001E-2</v>
      </c>
      <c r="K215" s="59">
        <v>7.0000000000000007E-2</v>
      </c>
      <c r="L215" s="104">
        <f t="shared" si="49"/>
        <v>9.5000000000000001E-2</v>
      </c>
      <c r="M215" s="101"/>
      <c r="N215" s="105">
        <v>0.01</v>
      </c>
      <c r="O215" s="106">
        <v>0.73</v>
      </c>
      <c r="P215" s="107">
        <v>0.25</v>
      </c>
      <c r="Q215" s="108">
        <v>0.27</v>
      </c>
      <c r="R215" s="109">
        <f t="shared" si="48"/>
        <v>1.25</v>
      </c>
      <c r="S215" s="101">
        <v>3.5000000000000003E-2</v>
      </c>
      <c r="T215" s="110">
        <v>0.06</v>
      </c>
      <c r="V215" s="69"/>
    </row>
    <row r="216" spans="1:22" x14ac:dyDescent="0.25">
      <c r="A216" s="67" t="s">
        <v>1194</v>
      </c>
      <c r="B216" s="65" t="s">
        <v>239</v>
      </c>
      <c r="C216" s="57" t="s">
        <v>753</v>
      </c>
      <c r="D216" s="113">
        <v>4.2500000000000003E-2</v>
      </c>
      <c r="E216" s="119">
        <v>1.32E-2</v>
      </c>
      <c r="F216" s="101"/>
      <c r="G216" s="60">
        <v>5.0000000000000001E-3</v>
      </c>
      <c r="H216" s="60"/>
      <c r="I216" s="104">
        <f t="shared" si="57"/>
        <v>6.0699999999999997E-2</v>
      </c>
      <c r="J216" s="115">
        <v>2.5000000000000001E-2</v>
      </c>
      <c r="K216" s="59">
        <v>7.0000000000000007E-2</v>
      </c>
      <c r="L216" s="104">
        <f t="shared" si="49"/>
        <v>9.5000000000000001E-2</v>
      </c>
      <c r="M216" s="101"/>
      <c r="N216" s="105">
        <v>0.01</v>
      </c>
      <c r="O216" s="106">
        <v>0.73</v>
      </c>
      <c r="P216" s="107">
        <v>0.25</v>
      </c>
      <c r="Q216" s="108">
        <v>0.27</v>
      </c>
      <c r="R216" s="109">
        <f t="shared" si="48"/>
        <v>1.25</v>
      </c>
      <c r="S216" s="101"/>
      <c r="T216" s="110"/>
    </row>
    <row r="217" spans="1:22" x14ac:dyDescent="0.25">
      <c r="A217" s="67" t="s">
        <v>1862</v>
      </c>
      <c r="B217" s="65" t="s">
        <v>239</v>
      </c>
      <c r="C217" s="57" t="s">
        <v>1844</v>
      </c>
      <c r="D217" s="113"/>
      <c r="E217" s="114"/>
      <c r="F217" s="101"/>
      <c r="G217" s="60"/>
      <c r="H217" s="60">
        <v>0.15</v>
      </c>
      <c r="I217" s="104">
        <f t="shared" si="57"/>
        <v>0.15</v>
      </c>
      <c r="J217" s="115">
        <v>2.5000000000000001E-2</v>
      </c>
      <c r="K217" s="59">
        <v>7.0000000000000007E-2</v>
      </c>
      <c r="L217" s="104">
        <f t="shared" si="49"/>
        <v>9.5000000000000001E-2</v>
      </c>
      <c r="M217" s="101"/>
      <c r="N217" s="105">
        <v>0.01</v>
      </c>
      <c r="O217" s="106">
        <v>0.73</v>
      </c>
      <c r="P217" s="107">
        <v>0.25</v>
      </c>
      <c r="Q217" s="108">
        <v>0.27</v>
      </c>
      <c r="R217" s="109">
        <f t="shared" si="48"/>
        <v>1.25</v>
      </c>
      <c r="S217" s="101">
        <v>3.5000000000000003E-2</v>
      </c>
      <c r="T217" s="110">
        <v>0.06</v>
      </c>
    </row>
    <row r="218" spans="1:22" x14ac:dyDescent="0.25">
      <c r="A218" s="55" t="s">
        <v>1888</v>
      </c>
      <c r="B218" s="56" t="s">
        <v>239</v>
      </c>
      <c r="C218" s="57" t="s">
        <v>1887</v>
      </c>
      <c r="D218" s="113">
        <v>4.2500000000000003E-2</v>
      </c>
      <c r="E218" s="119">
        <v>1.32E-2</v>
      </c>
      <c r="F218" s="101"/>
      <c r="G218" s="60">
        <v>5.0000000000000001E-3</v>
      </c>
      <c r="H218" s="60"/>
      <c r="I218" s="104">
        <f t="shared" ref="I218:I221" si="58">SUM(D218:H218)</f>
        <v>6.0699999999999997E-2</v>
      </c>
      <c r="J218" s="115">
        <v>2.5000000000000001E-2</v>
      </c>
      <c r="K218" s="59">
        <v>7.0000000000000007E-2</v>
      </c>
      <c r="L218" s="104">
        <f t="shared" ref="L218:L221" si="59">+J218+K218</f>
        <v>9.5000000000000001E-2</v>
      </c>
      <c r="M218" s="101"/>
      <c r="N218" s="105">
        <v>0.01</v>
      </c>
      <c r="O218" s="106">
        <v>0.73</v>
      </c>
      <c r="P218" s="107">
        <v>0.25</v>
      </c>
      <c r="Q218" s="108">
        <v>0.27</v>
      </c>
      <c r="R218" s="109">
        <f t="shared" ref="R218:R221" si="60">SUM(O218:Q218)</f>
        <v>1.25</v>
      </c>
      <c r="S218" s="101"/>
      <c r="T218" s="110"/>
    </row>
    <row r="219" spans="1:22" x14ac:dyDescent="0.25">
      <c r="A219" s="55" t="s">
        <v>1889</v>
      </c>
      <c r="B219" s="56" t="s">
        <v>239</v>
      </c>
      <c r="C219" s="66" t="s">
        <v>1890</v>
      </c>
      <c r="D219" s="113">
        <v>4.2500000000000003E-2</v>
      </c>
      <c r="E219" s="119">
        <v>1.32E-2</v>
      </c>
      <c r="F219" s="101">
        <v>0.01</v>
      </c>
      <c r="G219" s="60">
        <v>5.0000000000000001E-3</v>
      </c>
      <c r="H219" s="60"/>
      <c r="I219" s="104">
        <f t="shared" si="58"/>
        <v>7.0699999999999999E-2</v>
      </c>
      <c r="J219" s="115">
        <v>2.5000000000000001E-2</v>
      </c>
      <c r="K219" s="59">
        <v>7.0000000000000007E-2</v>
      </c>
      <c r="L219" s="104">
        <f t="shared" si="59"/>
        <v>9.5000000000000001E-2</v>
      </c>
      <c r="M219" s="101"/>
      <c r="N219" s="105">
        <v>0.01</v>
      </c>
      <c r="O219" s="106">
        <v>0.73</v>
      </c>
      <c r="P219" s="107">
        <v>0.25</v>
      </c>
      <c r="Q219" s="108">
        <v>0.27</v>
      </c>
      <c r="R219" s="109">
        <f t="shared" si="60"/>
        <v>1.25</v>
      </c>
      <c r="S219" s="101"/>
      <c r="T219" s="110"/>
    </row>
    <row r="220" spans="1:22" x14ac:dyDescent="0.25">
      <c r="A220" s="55" t="s">
        <v>1892</v>
      </c>
      <c r="B220" s="56" t="s">
        <v>239</v>
      </c>
      <c r="C220" s="66" t="s">
        <v>1891</v>
      </c>
      <c r="D220" s="113">
        <v>4.2500000000000003E-2</v>
      </c>
      <c r="E220" s="119">
        <v>1.32E-2</v>
      </c>
      <c r="F220" s="101">
        <v>0.01</v>
      </c>
      <c r="G220" s="60">
        <v>5.0000000000000001E-3</v>
      </c>
      <c r="H220" s="60"/>
      <c r="I220" s="104">
        <f t="shared" si="58"/>
        <v>7.0699999999999999E-2</v>
      </c>
      <c r="J220" s="115">
        <v>2.5000000000000001E-2</v>
      </c>
      <c r="K220" s="59">
        <v>7.0000000000000007E-2</v>
      </c>
      <c r="L220" s="104">
        <f t="shared" si="59"/>
        <v>9.5000000000000001E-2</v>
      </c>
      <c r="M220" s="101"/>
      <c r="N220" s="105">
        <v>0.01</v>
      </c>
      <c r="O220" s="106">
        <v>0.73</v>
      </c>
      <c r="P220" s="107">
        <v>0.25</v>
      </c>
      <c r="Q220" s="108">
        <v>0.27</v>
      </c>
      <c r="R220" s="109">
        <f t="shared" si="60"/>
        <v>1.25</v>
      </c>
      <c r="S220" s="101"/>
      <c r="T220" s="110"/>
    </row>
    <row r="221" spans="1:22" x14ac:dyDescent="0.25">
      <c r="A221" s="55" t="s">
        <v>1893</v>
      </c>
      <c r="B221" s="56" t="s">
        <v>239</v>
      </c>
      <c r="C221" s="57" t="s">
        <v>1894</v>
      </c>
      <c r="D221" s="113">
        <v>4.2500000000000003E-2</v>
      </c>
      <c r="E221" s="119">
        <v>1.32E-2</v>
      </c>
      <c r="F221" s="101">
        <v>0.01</v>
      </c>
      <c r="G221" s="60">
        <v>5.0000000000000001E-3</v>
      </c>
      <c r="H221" s="60"/>
      <c r="I221" s="104">
        <f t="shared" si="58"/>
        <v>7.0699999999999999E-2</v>
      </c>
      <c r="J221" s="115">
        <v>2.5000000000000001E-2</v>
      </c>
      <c r="K221" s="59">
        <v>7.0000000000000007E-2</v>
      </c>
      <c r="L221" s="104">
        <f t="shared" si="59"/>
        <v>9.5000000000000001E-2</v>
      </c>
      <c r="M221" s="101"/>
      <c r="N221" s="105">
        <v>0.01</v>
      </c>
      <c r="O221" s="106">
        <v>0.73</v>
      </c>
      <c r="P221" s="107">
        <v>0.25</v>
      </c>
      <c r="Q221" s="108">
        <v>0.27</v>
      </c>
      <c r="R221" s="109">
        <f t="shared" si="60"/>
        <v>1.25</v>
      </c>
      <c r="S221" s="101"/>
      <c r="T221" s="110"/>
    </row>
    <row r="222" spans="1:22" x14ac:dyDescent="0.25">
      <c r="A222" s="55" t="s">
        <v>1277</v>
      </c>
      <c r="B222" s="65"/>
      <c r="C222" s="57" t="s">
        <v>1272</v>
      </c>
      <c r="D222" s="113">
        <v>4.2500000000000003E-2</v>
      </c>
      <c r="E222" s="119">
        <v>1.32E-2</v>
      </c>
      <c r="F222" s="101"/>
      <c r="G222" s="60">
        <v>5.0000000000000001E-3</v>
      </c>
      <c r="H222" s="60"/>
      <c r="I222" s="104">
        <f t="shared" si="57"/>
        <v>6.0699999999999997E-2</v>
      </c>
      <c r="J222" s="115">
        <v>2.5000000000000001E-2</v>
      </c>
      <c r="K222" s="59">
        <v>7.0000000000000007E-2</v>
      </c>
      <c r="L222" s="104">
        <f t="shared" si="49"/>
        <v>9.5000000000000001E-2</v>
      </c>
      <c r="M222" s="101"/>
      <c r="N222" s="105">
        <v>0.01</v>
      </c>
      <c r="O222" s="106">
        <v>0.73</v>
      </c>
      <c r="P222" s="107">
        <v>0.25</v>
      </c>
      <c r="Q222" s="108">
        <v>0.27</v>
      </c>
      <c r="R222" s="109">
        <f t="shared" si="48"/>
        <v>1.25</v>
      </c>
      <c r="S222" s="101"/>
      <c r="T222" s="110"/>
    </row>
    <row r="223" spans="1:22" x14ac:dyDescent="0.25">
      <c r="A223" s="55" t="s">
        <v>1278</v>
      </c>
      <c r="B223" s="65"/>
      <c r="C223" s="57" t="s">
        <v>1273</v>
      </c>
      <c r="D223" s="113">
        <v>4.2500000000000003E-2</v>
      </c>
      <c r="E223" s="119">
        <v>1.32E-2</v>
      </c>
      <c r="F223" s="101"/>
      <c r="G223" s="60">
        <v>5.0000000000000001E-3</v>
      </c>
      <c r="H223" s="60"/>
      <c r="I223" s="104">
        <f t="shared" si="57"/>
        <v>6.0699999999999997E-2</v>
      </c>
      <c r="J223" s="115">
        <v>2.5000000000000001E-2</v>
      </c>
      <c r="K223" s="59">
        <v>7.0000000000000007E-2</v>
      </c>
      <c r="L223" s="104">
        <f t="shared" si="49"/>
        <v>9.5000000000000001E-2</v>
      </c>
      <c r="M223" s="101"/>
      <c r="N223" s="105">
        <v>0.01</v>
      </c>
      <c r="O223" s="106">
        <v>0.73</v>
      </c>
      <c r="P223" s="107">
        <v>0.25</v>
      </c>
      <c r="Q223" s="108">
        <v>0.27</v>
      </c>
      <c r="R223" s="109">
        <f t="shared" si="48"/>
        <v>1.25</v>
      </c>
      <c r="S223" s="101"/>
      <c r="T223" s="110"/>
    </row>
    <row r="224" spans="1:22" x14ac:dyDescent="0.25">
      <c r="A224" s="55" t="s">
        <v>1279</v>
      </c>
      <c r="B224" s="65"/>
      <c r="C224" s="57" t="s">
        <v>1274</v>
      </c>
      <c r="D224" s="113">
        <v>4.2500000000000003E-2</v>
      </c>
      <c r="E224" s="119">
        <v>1.32E-2</v>
      </c>
      <c r="F224" s="101"/>
      <c r="G224" s="60">
        <v>5.0000000000000001E-3</v>
      </c>
      <c r="H224" s="60"/>
      <c r="I224" s="104">
        <f t="shared" si="57"/>
        <v>6.0699999999999997E-2</v>
      </c>
      <c r="J224" s="115">
        <v>2.5000000000000001E-2</v>
      </c>
      <c r="K224" s="59">
        <v>7.0000000000000007E-2</v>
      </c>
      <c r="L224" s="104">
        <f t="shared" si="49"/>
        <v>9.5000000000000001E-2</v>
      </c>
      <c r="M224" s="101"/>
      <c r="N224" s="105">
        <v>0.01</v>
      </c>
      <c r="O224" s="106">
        <v>0.73</v>
      </c>
      <c r="P224" s="107">
        <v>0.25</v>
      </c>
      <c r="Q224" s="108">
        <v>0.27</v>
      </c>
      <c r="R224" s="109">
        <f t="shared" si="48"/>
        <v>1.25</v>
      </c>
      <c r="S224" s="101">
        <v>3.5000000000000003E-2</v>
      </c>
      <c r="T224" s="110">
        <v>0.06</v>
      </c>
    </row>
    <row r="225" spans="1:22" x14ac:dyDescent="0.25">
      <c r="A225" s="55" t="s">
        <v>1280</v>
      </c>
      <c r="B225" s="65"/>
      <c r="C225" s="57" t="s">
        <v>1275</v>
      </c>
      <c r="D225" s="113">
        <v>4.2500000000000003E-2</v>
      </c>
      <c r="E225" s="119">
        <v>1.32E-2</v>
      </c>
      <c r="F225" s="101"/>
      <c r="G225" s="60">
        <v>5.0000000000000001E-3</v>
      </c>
      <c r="H225" s="60"/>
      <c r="I225" s="104">
        <f t="shared" si="57"/>
        <v>6.0699999999999997E-2</v>
      </c>
      <c r="J225" s="115">
        <v>2.5000000000000001E-2</v>
      </c>
      <c r="K225" s="59">
        <v>7.0000000000000007E-2</v>
      </c>
      <c r="L225" s="104">
        <f t="shared" si="49"/>
        <v>9.5000000000000001E-2</v>
      </c>
      <c r="M225" s="101"/>
      <c r="N225" s="105">
        <v>0.01</v>
      </c>
      <c r="O225" s="106">
        <v>0.73</v>
      </c>
      <c r="P225" s="107">
        <v>0.25</v>
      </c>
      <c r="Q225" s="108">
        <v>0.27</v>
      </c>
      <c r="R225" s="109">
        <f t="shared" si="48"/>
        <v>1.25</v>
      </c>
      <c r="S225" s="101">
        <v>3.5000000000000003E-2</v>
      </c>
      <c r="T225" s="110">
        <v>0.06</v>
      </c>
      <c r="V225" s="69"/>
    </row>
    <row r="226" spans="1:22" x14ac:dyDescent="0.25">
      <c r="A226" s="55" t="s">
        <v>1281</v>
      </c>
      <c r="B226" s="65"/>
      <c r="C226" s="57" t="s">
        <v>1276</v>
      </c>
      <c r="D226" s="113">
        <v>4.2500000000000003E-2</v>
      </c>
      <c r="E226" s="119">
        <v>1.32E-2</v>
      </c>
      <c r="F226" s="101"/>
      <c r="G226" s="60">
        <v>5.0000000000000001E-3</v>
      </c>
      <c r="H226" s="60"/>
      <c r="I226" s="104">
        <f t="shared" si="57"/>
        <v>6.0699999999999997E-2</v>
      </c>
      <c r="J226" s="115">
        <v>2.5000000000000001E-2</v>
      </c>
      <c r="K226" s="59">
        <v>7.0000000000000007E-2</v>
      </c>
      <c r="L226" s="104">
        <f t="shared" si="49"/>
        <v>9.5000000000000001E-2</v>
      </c>
      <c r="M226" s="101"/>
      <c r="N226" s="105">
        <v>0.01</v>
      </c>
      <c r="O226" s="106">
        <v>0.73</v>
      </c>
      <c r="P226" s="107">
        <v>0.25</v>
      </c>
      <c r="Q226" s="108">
        <v>0.27</v>
      </c>
      <c r="R226" s="109">
        <f t="shared" si="48"/>
        <v>1.25</v>
      </c>
      <c r="S226" s="101">
        <v>3.5000000000000003E-2</v>
      </c>
      <c r="T226" s="110">
        <v>0.06</v>
      </c>
    </row>
    <row r="227" spans="1:22" x14ac:dyDescent="0.25">
      <c r="A227" s="67" t="s">
        <v>1703</v>
      </c>
      <c r="B227" s="65" t="s">
        <v>239</v>
      </c>
      <c r="C227" s="57" t="s">
        <v>1699</v>
      </c>
      <c r="D227" s="113">
        <v>4.2500000000000003E-2</v>
      </c>
      <c r="E227" s="119">
        <v>1.32E-2</v>
      </c>
      <c r="F227" s="101">
        <v>0.01</v>
      </c>
      <c r="G227" s="60">
        <v>5.0000000000000001E-3</v>
      </c>
      <c r="H227" s="60"/>
      <c r="I227" s="104">
        <f t="shared" ref="I227:I237" si="61">SUM(D227:H227)</f>
        <v>7.0699999999999999E-2</v>
      </c>
      <c r="J227" s="115">
        <v>2.5000000000000001E-2</v>
      </c>
      <c r="K227" s="59">
        <v>7.0000000000000007E-2</v>
      </c>
      <c r="L227" s="104">
        <f t="shared" ref="L227:L230" si="62">+J227+K227</f>
        <v>9.5000000000000001E-2</v>
      </c>
      <c r="M227" s="101"/>
      <c r="N227" s="105">
        <v>0.01</v>
      </c>
      <c r="O227" s="106">
        <v>0.73</v>
      </c>
      <c r="P227" s="107">
        <v>0.25</v>
      </c>
      <c r="Q227" s="108">
        <v>0.27</v>
      </c>
      <c r="R227" s="109">
        <f t="shared" ref="R227:R237" si="63">SUM(O227:Q227)</f>
        <v>1.25</v>
      </c>
      <c r="S227" s="101">
        <v>3.5000000000000003E-2</v>
      </c>
      <c r="T227" s="110">
        <v>0.06</v>
      </c>
      <c r="V227" s="69"/>
    </row>
    <row r="228" spans="1:22" x14ac:dyDescent="0.25">
      <c r="A228" s="67" t="s">
        <v>1704</v>
      </c>
      <c r="B228" s="65" t="s">
        <v>239</v>
      </c>
      <c r="C228" s="57" t="s">
        <v>1700</v>
      </c>
      <c r="D228" s="113">
        <v>4.2500000000000003E-2</v>
      </c>
      <c r="E228" s="119">
        <v>1.32E-2</v>
      </c>
      <c r="F228" s="101">
        <v>1.4999999999999999E-2</v>
      </c>
      <c r="G228" s="60">
        <v>5.0000000000000001E-3</v>
      </c>
      <c r="H228" s="60"/>
      <c r="I228" s="104">
        <f t="shared" si="61"/>
        <v>7.5700000000000003E-2</v>
      </c>
      <c r="J228" s="115">
        <v>2.5000000000000001E-2</v>
      </c>
      <c r="K228" s="59">
        <v>7.0000000000000007E-2</v>
      </c>
      <c r="L228" s="104">
        <f t="shared" si="62"/>
        <v>9.5000000000000001E-2</v>
      </c>
      <c r="M228" s="101"/>
      <c r="N228" s="105">
        <v>0.01</v>
      </c>
      <c r="O228" s="106">
        <v>0.73</v>
      </c>
      <c r="P228" s="107">
        <v>0.25</v>
      </c>
      <c r="Q228" s="108">
        <v>0.27</v>
      </c>
      <c r="R228" s="109">
        <f t="shared" si="63"/>
        <v>1.25</v>
      </c>
      <c r="S228" s="101">
        <v>3.5000000000000003E-2</v>
      </c>
      <c r="T228" s="110">
        <v>0.06</v>
      </c>
      <c r="V228" s="69"/>
    </row>
    <row r="229" spans="1:22" x14ac:dyDescent="0.25">
      <c r="A229" s="67" t="s">
        <v>1705</v>
      </c>
      <c r="B229" s="65" t="s">
        <v>239</v>
      </c>
      <c r="C229" s="57" t="s">
        <v>1701</v>
      </c>
      <c r="D229" s="113">
        <v>4.2500000000000003E-2</v>
      </c>
      <c r="E229" s="119">
        <v>1.32E-2</v>
      </c>
      <c r="F229" s="101"/>
      <c r="G229" s="60">
        <v>5.0000000000000001E-3</v>
      </c>
      <c r="H229" s="60"/>
      <c r="I229" s="104">
        <f t="shared" si="61"/>
        <v>6.0699999999999997E-2</v>
      </c>
      <c r="J229" s="115">
        <v>2.5000000000000001E-2</v>
      </c>
      <c r="K229" s="59">
        <v>7.0000000000000007E-2</v>
      </c>
      <c r="L229" s="104">
        <f t="shared" si="62"/>
        <v>9.5000000000000001E-2</v>
      </c>
      <c r="M229" s="101"/>
      <c r="N229" s="105">
        <v>0.01</v>
      </c>
      <c r="O229" s="106">
        <v>0.73</v>
      </c>
      <c r="P229" s="107">
        <v>0.25</v>
      </c>
      <c r="Q229" s="108">
        <v>0.27</v>
      </c>
      <c r="R229" s="109">
        <f t="shared" si="63"/>
        <v>1.25</v>
      </c>
      <c r="S229" s="101"/>
      <c r="T229" s="110"/>
      <c r="V229" s="69"/>
    </row>
    <row r="230" spans="1:22" x14ac:dyDescent="0.25">
      <c r="A230" s="67" t="s">
        <v>1706</v>
      </c>
      <c r="B230" s="65" t="s">
        <v>239</v>
      </c>
      <c r="C230" s="57" t="s">
        <v>1702</v>
      </c>
      <c r="D230" s="113">
        <v>4.2500000000000003E-2</v>
      </c>
      <c r="E230" s="119">
        <v>1.32E-2</v>
      </c>
      <c r="F230" s="101"/>
      <c r="G230" s="60">
        <v>5.0000000000000001E-3</v>
      </c>
      <c r="H230" s="60"/>
      <c r="I230" s="104">
        <f t="shared" si="61"/>
        <v>6.0699999999999997E-2</v>
      </c>
      <c r="J230" s="115">
        <v>2.5000000000000001E-2</v>
      </c>
      <c r="K230" s="59">
        <v>7.0000000000000007E-2</v>
      </c>
      <c r="L230" s="104">
        <f t="shared" si="62"/>
        <v>9.5000000000000001E-2</v>
      </c>
      <c r="M230" s="101"/>
      <c r="N230" s="105">
        <v>0.01</v>
      </c>
      <c r="O230" s="106">
        <v>0.73</v>
      </c>
      <c r="P230" s="107">
        <v>0.25</v>
      </c>
      <c r="Q230" s="108">
        <v>0.27</v>
      </c>
      <c r="R230" s="109">
        <f t="shared" si="63"/>
        <v>1.25</v>
      </c>
      <c r="S230" s="101"/>
      <c r="T230" s="110"/>
    </row>
    <row r="231" spans="1:22" x14ac:dyDescent="0.25">
      <c r="A231" s="67" t="s">
        <v>1724</v>
      </c>
      <c r="B231" s="65" t="s">
        <v>239</v>
      </c>
      <c r="C231" s="66" t="s">
        <v>1725</v>
      </c>
      <c r="D231" s="113">
        <v>4.2500000000000003E-2</v>
      </c>
      <c r="E231" s="119">
        <v>1.32E-2</v>
      </c>
      <c r="F231" s="101">
        <v>0.01</v>
      </c>
      <c r="G231" s="60">
        <v>5.0000000000000001E-3</v>
      </c>
      <c r="H231" s="60"/>
      <c r="I231" s="104">
        <f t="shared" si="61"/>
        <v>7.0699999999999999E-2</v>
      </c>
      <c r="J231" s="115">
        <v>2.5000000000000001E-2</v>
      </c>
      <c r="K231" s="59">
        <v>7.0000000000000007E-2</v>
      </c>
      <c r="L231" s="104">
        <v>9.5000000000000001E-2</v>
      </c>
      <c r="M231" s="101"/>
      <c r="N231" s="105">
        <v>0.01</v>
      </c>
      <c r="O231" s="106">
        <v>0.73</v>
      </c>
      <c r="P231" s="107">
        <v>0.25</v>
      </c>
      <c r="Q231" s="108">
        <v>0.27</v>
      </c>
      <c r="R231" s="109">
        <f t="shared" si="63"/>
        <v>1.25</v>
      </c>
      <c r="S231" s="101">
        <v>3.5000000000000003E-2</v>
      </c>
      <c r="T231" s="110">
        <v>0.06</v>
      </c>
    </row>
    <row r="232" spans="1:22" x14ac:dyDescent="0.25">
      <c r="A232" s="55" t="s">
        <v>1863</v>
      </c>
      <c r="B232" s="65" t="s">
        <v>239</v>
      </c>
      <c r="C232" s="57" t="s">
        <v>1864</v>
      </c>
      <c r="D232" s="113">
        <v>4.2500000000000003E-2</v>
      </c>
      <c r="E232" s="119">
        <v>1.32E-2</v>
      </c>
      <c r="F232" s="101"/>
      <c r="G232" s="60">
        <v>5.0000000000000001E-3</v>
      </c>
      <c r="H232" s="60"/>
      <c r="I232" s="104">
        <f t="shared" si="61"/>
        <v>6.0699999999999997E-2</v>
      </c>
      <c r="J232" s="115">
        <v>2.5000000000000001E-2</v>
      </c>
      <c r="K232" s="59">
        <v>7.0000000000000007E-2</v>
      </c>
      <c r="L232" s="104">
        <v>9.5000000000000001E-2</v>
      </c>
      <c r="M232" s="101"/>
      <c r="N232" s="105">
        <v>0.01</v>
      </c>
      <c r="O232" s="314">
        <v>0.73</v>
      </c>
      <c r="P232" s="315">
        <v>0.25</v>
      </c>
      <c r="Q232" s="316">
        <v>0.27</v>
      </c>
      <c r="R232" s="109">
        <f t="shared" si="63"/>
        <v>1.25</v>
      </c>
      <c r="S232" s="101">
        <v>3.5000000000000003E-2</v>
      </c>
      <c r="T232" s="110">
        <v>0.06</v>
      </c>
      <c r="V232" s="69"/>
    </row>
    <row r="233" spans="1:22" x14ac:dyDescent="0.25">
      <c r="A233" s="55" t="s">
        <v>1866</v>
      </c>
      <c r="B233" s="65" t="s">
        <v>239</v>
      </c>
      <c r="C233" s="57" t="s">
        <v>1865</v>
      </c>
      <c r="D233" s="113">
        <v>4.2500000000000003E-2</v>
      </c>
      <c r="E233" s="119">
        <v>1.32E-2</v>
      </c>
      <c r="F233" s="101">
        <v>0.01</v>
      </c>
      <c r="G233" s="60">
        <v>5.0000000000000001E-3</v>
      </c>
      <c r="H233" s="60"/>
      <c r="I233" s="104">
        <f t="shared" si="61"/>
        <v>7.0699999999999999E-2</v>
      </c>
      <c r="J233" s="115">
        <v>2.5000000000000001E-2</v>
      </c>
      <c r="K233" s="59">
        <v>7.0000000000000007E-2</v>
      </c>
      <c r="L233" s="104">
        <f t="shared" ref="L233" si="64">+J233+K233</f>
        <v>9.5000000000000001E-2</v>
      </c>
      <c r="M233" s="101"/>
      <c r="N233" s="105">
        <v>0.01</v>
      </c>
      <c r="O233" s="106">
        <v>0.73</v>
      </c>
      <c r="P233" s="107">
        <v>0.25</v>
      </c>
      <c r="Q233" s="108">
        <v>0.27</v>
      </c>
      <c r="R233" s="109">
        <f t="shared" ref="R233" si="65">SUM(O233:Q233)</f>
        <v>1.25</v>
      </c>
      <c r="S233" s="101"/>
      <c r="T233" s="110">
        <v>0.06</v>
      </c>
    </row>
    <row r="234" spans="1:22" x14ac:dyDescent="0.25">
      <c r="A234" s="67" t="s">
        <v>1780</v>
      </c>
      <c r="B234" s="65" t="s">
        <v>1782</v>
      </c>
      <c r="C234" s="57" t="s">
        <v>1781</v>
      </c>
      <c r="D234" s="113">
        <v>4.2500000000000003E-2</v>
      </c>
      <c r="E234" s="119">
        <v>1.32E-2</v>
      </c>
      <c r="F234" s="101">
        <v>0.01</v>
      </c>
      <c r="G234" s="60">
        <v>5.0000000000000001E-3</v>
      </c>
      <c r="H234" s="101"/>
      <c r="I234" s="104">
        <f t="shared" si="61"/>
        <v>7.0699999999999999E-2</v>
      </c>
      <c r="J234" s="115">
        <v>2.5000000000000001E-2</v>
      </c>
      <c r="K234" s="59">
        <v>7.0000000000000007E-2</v>
      </c>
      <c r="L234" s="104">
        <v>9.5000000000000001E-2</v>
      </c>
      <c r="M234" s="101"/>
      <c r="N234" s="105">
        <v>0.01</v>
      </c>
      <c r="O234" s="106">
        <v>0.73</v>
      </c>
      <c r="P234" s="107">
        <v>0.25</v>
      </c>
      <c r="Q234" s="108">
        <v>0.27</v>
      </c>
      <c r="R234" s="109">
        <f t="shared" si="63"/>
        <v>1.25</v>
      </c>
      <c r="S234" s="101">
        <v>3.5000000000000003E-2</v>
      </c>
      <c r="T234" s="110">
        <v>0.06</v>
      </c>
    </row>
    <row r="235" spans="1:22" x14ac:dyDescent="0.25">
      <c r="A235" s="67" t="s">
        <v>1785</v>
      </c>
      <c r="B235" s="65" t="s">
        <v>1782</v>
      </c>
      <c r="C235" s="57" t="s">
        <v>1783</v>
      </c>
      <c r="D235" s="113">
        <v>4.2500000000000003E-2</v>
      </c>
      <c r="E235" s="119">
        <v>1.32E-2</v>
      </c>
      <c r="F235" s="101">
        <v>1.4999999999999999E-2</v>
      </c>
      <c r="G235" s="60">
        <v>5.0000000000000001E-3</v>
      </c>
      <c r="H235" s="101"/>
      <c r="I235" s="104">
        <f t="shared" si="61"/>
        <v>7.5700000000000003E-2</v>
      </c>
      <c r="J235" s="115">
        <v>2.5000000000000001E-2</v>
      </c>
      <c r="K235" s="59">
        <v>7.0000000000000007E-2</v>
      </c>
      <c r="L235" s="104">
        <v>9.5000000000000001E-2</v>
      </c>
      <c r="M235" s="101"/>
      <c r="N235" s="105">
        <v>0.01</v>
      </c>
      <c r="O235" s="106">
        <v>0.73</v>
      </c>
      <c r="P235" s="107">
        <v>0.25</v>
      </c>
      <c r="Q235" s="108">
        <v>0.27</v>
      </c>
      <c r="R235" s="109">
        <f t="shared" si="63"/>
        <v>1.25</v>
      </c>
      <c r="S235" s="101">
        <v>3.5000000000000003E-2</v>
      </c>
      <c r="T235" s="110">
        <v>0.06</v>
      </c>
    </row>
    <row r="236" spans="1:22" x14ac:dyDescent="0.25">
      <c r="A236" s="67" t="s">
        <v>1786</v>
      </c>
      <c r="B236" s="65" t="s">
        <v>1782</v>
      </c>
      <c r="C236" s="57" t="s">
        <v>1784</v>
      </c>
      <c r="D236" s="113">
        <v>4.2500000000000003E-2</v>
      </c>
      <c r="E236" s="119">
        <v>1.32E-2</v>
      </c>
      <c r="F236" s="101">
        <v>0.01</v>
      </c>
      <c r="G236" s="60">
        <v>5.0000000000000001E-3</v>
      </c>
      <c r="H236" s="101"/>
      <c r="I236" s="104">
        <f t="shared" si="61"/>
        <v>7.0699999999999999E-2</v>
      </c>
      <c r="J236" s="115">
        <v>2.5000000000000001E-2</v>
      </c>
      <c r="K236" s="59">
        <v>7.0000000000000007E-2</v>
      </c>
      <c r="L236" s="104">
        <v>9.5000000000000001E-2</v>
      </c>
      <c r="M236" s="101"/>
      <c r="N236" s="105">
        <v>0.01</v>
      </c>
      <c r="O236" s="106">
        <v>0.73</v>
      </c>
      <c r="P236" s="107">
        <v>0.25</v>
      </c>
      <c r="Q236" s="108">
        <v>0.27</v>
      </c>
      <c r="R236" s="109">
        <f t="shared" si="63"/>
        <v>1.25</v>
      </c>
      <c r="S236" s="101">
        <v>3.5000000000000003E-2</v>
      </c>
      <c r="T236" s="110">
        <v>0.06</v>
      </c>
    </row>
    <row r="237" spans="1:22" x14ac:dyDescent="0.25">
      <c r="A237" s="55" t="s">
        <v>1867</v>
      </c>
      <c r="B237" s="65" t="s">
        <v>1782</v>
      </c>
      <c r="C237" s="57" t="s">
        <v>1868</v>
      </c>
      <c r="D237" s="113">
        <v>4.2500000000000003E-2</v>
      </c>
      <c r="E237" s="119">
        <v>1.32E-2</v>
      </c>
      <c r="F237" s="101">
        <v>0.01</v>
      </c>
      <c r="G237" s="60">
        <v>5.0000000000000001E-3</v>
      </c>
      <c r="H237" s="60"/>
      <c r="I237" s="104">
        <f t="shared" si="61"/>
        <v>7.0699999999999999E-2</v>
      </c>
      <c r="J237" s="115">
        <v>2.5000000000000001E-2</v>
      </c>
      <c r="K237" s="59">
        <v>7.0000000000000007E-2</v>
      </c>
      <c r="L237" s="104">
        <f t="shared" ref="L237" si="66">+J237+K237</f>
        <v>9.5000000000000001E-2</v>
      </c>
      <c r="M237" s="101"/>
      <c r="N237" s="105">
        <v>0.01</v>
      </c>
      <c r="O237" s="106">
        <v>0.73</v>
      </c>
      <c r="P237" s="107">
        <v>0.25</v>
      </c>
      <c r="Q237" s="108">
        <v>0.27</v>
      </c>
      <c r="R237" s="109">
        <f t="shared" si="63"/>
        <v>1.25</v>
      </c>
      <c r="S237" s="101">
        <v>3.5000000000000003E-2</v>
      </c>
      <c r="T237" s="110">
        <v>0.06</v>
      </c>
    </row>
    <row r="238" spans="1:22" ht="6" customHeight="1" x14ac:dyDescent="0.25">
      <c r="A238" s="62"/>
      <c r="B238" s="63"/>
      <c r="C238" s="63"/>
      <c r="D238" s="64"/>
      <c r="E238" s="64"/>
      <c r="F238" s="64"/>
      <c r="G238" s="64"/>
      <c r="H238" s="64"/>
      <c r="I238" s="64"/>
      <c r="J238" s="64"/>
      <c r="K238" s="64"/>
      <c r="L238" s="64"/>
      <c r="M238" s="64"/>
      <c r="N238" s="64"/>
      <c r="O238" s="111"/>
      <c r="P238" s="111"/>
      <c r="Q238" s="111"/>
      <c r="R238" s="111"/>
      <c r="S238" s="64"/>
      <c r="T238" s="112"/>
    </row>
    <row r="239" spans="1:22" x14ac:dyDescent="0.25">
      <c r="A239" s="55" t="s">
        <v>356</v>
      </c>
      <c r="B239" s="56"/>
      <c r="C239" s="57" t="s">
        <v>357</v>
      </c>
      <c r="D239" s="113">
        <v>4.2500000000000003E-2</v>
      </c>
      <c r="E239" s="119">
        <v>1.0699999999999999E-2</v>
      </c>
      <c r="F239" s="101"/>
      <c r="G239" s="60"/>
      <c r="H239" s="60"/>
      <c r="I239" s="104">
        <f>SUM(D239:H239)</f>
        <v>5.3200000000000004E-2</v>
      </c>
      <c r="J239" s="102">
        <v>2.5000000000000001E-2</v>
      </c>
      <c r="K239" s="59"/>
      <c r="L239" s="104">
        <f t="shared" si="49"/>
        <v>2.5000000000000001E-2</v>
      </c>
      <c r="M239" s="101"/>
      <c r="N239" s="105">
        <v>0.01</v>
      </c>
      <c r="O239" s="106">
        <v>0.73</v>
      </c>
      <c r="P239" s="107">
        <v>0.25</v>
      </c>
      <c r="Q239" s="108">
        <v>0.27</v>
      </c>
      <c r="R239" s="109">
        <f t="shared" si="48"/>
        <v>1.25</v>
      </c>
      <c r="S239" s="101"/>
      <c r="T239" s="110"/>
    </row>
    <row r="240" spans="1:22" x14ac:dyDescent="0.25">
      <c r="A240" s="55" t="s">
        <v>358</v>
      </c>
      <c r="B240" s="56"/>
      <c r="C240" s="57" t="s">
        <v>359</v>
      </c>
      <c r="D240" s="113">
        <v>4.2500000000000003E-2</v>
      </c>
      <c r="E240" s="119">
        <v>1.0699999999999999E-2</v>
      </c>
      <c r="F240" s="101">
        <v>0.01</v>
      </c>
      <c r="G240" s="60"/>
      <c r="H240" s="60"/>
      <c r="I240" s="104">
        <f>SUM(D240:H240)</f>
        <v>6.3200000000000006E-2</v>
      </c>
      <c r="J240" s="102">
        <v>2.5000000000000001E-2</v>
      </c>
      <c r="K240" s="59"/>
      <c r="L240" s="104">
        <f t="shared" si="49"/>
        <v>2.5000000000000001E-2</v>
      </c>
      <c r="M240" s="101"/>
      <c r="N240" s="105">
        <v>0.01</v>
      </c>
      <c r="O240" s="106">
        <v>0.73</v>
      </c>
      <c r="P240" s="107">
        <v>0.25</v>
      </c>
      <c r="Q240" s="108">
        <v>0.27</v>
      </c>
      <c r="R240" s="109">
        <f t="shared" si="48"/>
        <v>1.25</v>
      </c>
      <c r="S240" s="101"/>
      <c r="T240" s="110"/>
    </row>
    <row r="241" spans="1:20" x14ac:dyDescent="0.25">
      <c r="A241" s="55" t="s">
        <v>1328</v>
      </c>
      <c r="B241" s="56"/>
      <c r="C241" s="57" t="s">
        <v>1329</v>
      </c>
      <c r="D241" s="113">
        <v>4.2500000000000003E-2</v>
      </c>
      <c r="E241" s="119">
        <v>1.0699999999999999E-2</v>
      </c>
      <c r="F241" s="101">
        <v>0.01</v>
      </c>
      <c r="G241" s="60"/>
      <c r="H241" s="60"/>
      <c r="I241" s="104">
        <f>SUM(D241:H241)</f>
        <v>6.3200000000000006E-2</v>
      </c>
      <c r="J241" s="102">
        <v>2.5000000000000001E-2</v>
      </c>
      <c r="K241" s="59"/>
      <c r="L241" s="104">
        <f t="shared" si="49"/>
        <v>2.5000000000000001E-2</v>
      </c>
      <c r="M241" s="101"/>
      <c r="N241" s="105">
        <v>0.01</v>
      </c>
      <c r="O241" s="106">
        <v>0.73</v>
      </c>
      <c r="P241" s="107">
        <v>0.25</v>
      </c>
      <c r="Q241" s="108">
        <v>0.27</v>
      </c>
      <c r="R241" s="109">
        <f t="shared" si="48"/>
        <v>1.25</v>
      </c>
      <c r="S241" s="101"/>
      <c r="T241" s="110">
        <v>0.03</v>
      </c>
    </row>
    <row r="242" spans="1:20" x14ac:dyDescent="0.25">
      <c r="A242" s="55" t="s">
        <v>360</v>
      </c>
      <c r="B242" s="56"/>
      <c r="C242" s="57" t="s">
        <v>361</v>
      </c>
      <c r="D242" s="113">
        <v>4.2500000000000003E-2</v>
      </c>
      <c r="E242" s="119">
        <v>1.0699999999999999E-2</v>
      </c>
      <c r="F242" s="101">
        <v>0.01</v>
      </c>
      <c r="G242" s="60"/>
      <c r="H242" s="60"/>
      <c r="I242" s="104">
        <f>SUM(D242:H242)</f>
        <v>6.3200000000000006E-2</v>
      </c>
      <c r="J242" s="102">
        <v>2.5000000000000001E-2</v>
      </c>
      <c r="K242" s="59"/>
      <c r="L242" s="104">
        <f t="shared" si="49"/>
        <v>2.5000000000000001E-2</v>
      </c>
      <c r="M242" s="101"/>
      <c r="N242" s="105">
        <v>0.01</v>
      </c>
      <c r="O242" s="106">
        <v>0.73</v>
      </c>
      <c r="P242" s="107">
        <v>0.25</v>
      </c>
      <c r="Q242" s="108">
        <v>0.27</v>
      </c>
      <c r="R242" s="109">
        <f t="shared" si="48"/>
        <v>1.25</v>
      </c>
      <c r="S242" s="101">
        <v>3.5000000000000003E-2</v>
      </c>
      <c r="T242" s="110">
        <v>0.06</v>
      </c>
    </row>
    <row r="243" spans="1:20" x14ac:dyDescent="0.25">
      <c r="A243" s="55" t="s">
        <v>1895</v>
      </c>
      <c r="B243" s="65" t="s">
        <v>239</v>
      </c>
      <c r="C243" s="57" t="s">
        <v>1896</v>
      </c>
      <c r="D243" s="113">
        <v>4.2500000000000003E-2</v>
      </c>
      <c r="E243" s="119">
        <v>1.0699999999999999E-2</v>
      </c>
      <c r="F243" s="101"/>
      <c r="G243" s="60"/>
      <c r="H243" s="60"/>
      <c r="I243" s="104">
        <f>SUM(D243:H243)</f>
        <v>5.3200000000000004E-2</v>
      </c>
      <c r="J243" s="102">
        <v>2.5000000000000001E-2</v>
      </c>
      <c r="K243" s="59"/>
      <c r="L243" s="104">
        <f t="shared" ref="L243" si="67">+J243+K243</f>
        <v>2.5000000000000001E-2</v>
      </c>
      <c r="M243" s="101"/>
      <c r="N243" s="105">
        <v>0.01</v>
      </c>
      <c r="O243" s="106">
        <v>0.73</v>
      </c>
      <c r="P243" s="107">
        <v>0.25</v>
      </c>
      <c r="Q243" s="108">
        <v>0.27</v>
      </c>
      <c r="R243" s="109">
        <f t="shared" ref="R243" si="68">SUM(O243:Q243)</f>
        <v>1.25</v>
      </c>
      <c r="S243" s="101"/>
      <c r="T243" s="110"/>
    </row>
    <row r="244" spans="1:20" ht="6" customHeight="1" x14ac:dyDescent="0.25">
      <c r="A244" s="62"/>
      <c r="B244" s="63"/>
      <c r="C244" s="63"/>
      <c r="D244" s="64"/>
      <c r="E244" s="64"/>
      <c r="F244" s="64"/>
      <c r="G244" s="64"/>
      <c r="H244" s="64"/>
      <c r="I244" s="64"/>
      <c r="J244" s="64"/>
      <c r="K244" s="64"/>
      <c r="L244" s="64"/>
      <c r="M244" s="64"/>
      <c r="N244" s="64"/>
      <c r="O244" s="111"/>
      <c r="P244" s="111"/>
      <c r="Q244" s="111"/>
      <c r="R244" s="111"/>
      <c r="S244" s="64"/>
      <c r="T244" s="112"/>
    </row>
    <row r="245" spans="1:20" x14ac:dyDescent="0.25">
      <c r="A245" s="55" t="s">
        <v>362</v>
      </c>
      <c r="B245" s="56"/>
      <c r="C245" s="57" t="s">
        <v>363</v>
      </c>
      <c r="D245" s="113">
        <v>4.2500000000000003E-2</v>
      </c>
      <c r="E245" s="119">
        <v>1.0699999999999999E-2</v>
      </c>
      <c r="F245" s="101"/>
      <c r="G245" s="60"/>
      <c r="H245" s="60"/>
      <c r="I245" s="104">
        <f t="shared" ref="I245:I258" si="69">SUM(D245:H245)</f>
        <v>5.3200000000000004E-2</v>
      </c>
      <c r="J245" s="115">
        <v>2.5000000000000001E-2</v>
      </c>
      <c r="K245" s="59"/>
      <c r="L245" s="104">
        <f t="shared" si="49"/>
        <v>2.5000000000000001E-2</v>
      </c>
      <c r="M245" s="101"/>
      <c r="N245" s="105">
        <v>0.01</v>
      </c>
      <c r="O245" s="106">
        <v>0.73</v>
      </c>
      <c r="P245" s="107">
        <v>0.25</v>
      </c>
      <c r="Q245" s="108">
        <v>0.27</v>
      </c>
      <c r="R245" s="109">
        <f t="shared" si="48"/>
        <v>1.25</v>
      </c>
      <c r="S245" s="101"/>
      <c r="T245" s="110"/>
    </row>
    <row r="246" spans="1:20" x14ac:dyDescent="0.25">
      <c r="A246" s="55" t="s">
        <v>364</v>
      </c>
      <c r="B246" s="56"/>
      <c r="C246" s="57" t="s">
        <v>365</v>
      </c>
      <c r="D246" s="113">
        <v>4.2500000000000003E-2</v>
      </c>
      <c r="E246" s="119">
        <v>1.0699999999999999E-2</v>
      </c>
      <c r="F246" s="101"/>
      <c r="G246" s="60"/>
      <c r="H246" s="60"/>
      <c r="I246" s="104">
        <f t="shared" si="69"/>
        <v>5.3200000000000004E-2</v>
      </c>
      <c r="J246" s="115">
        <v>2.5000000000000001E-2</v>
      </c>
      <c r="K246" s="59"/>
      <c r="L246" s="104">
        <f t="shared" si="49"/>
        <v>2.5000000000000001E-2</v>
      </c>
      <c r="M246" s="101"/>
      <c r="N246" s="105">
        <v>0.01</v>
      </c>
      <c r="O246" s="106">
        <v>0.73</v>
      </c>
      <c r="P246" s="107">
        <v>0.25</v>
      </c>
      <c r="Q246" s="108">
        <v>0.27</v>
      </c>
      <c r="R246" s="109">
        <f t="shared" si="48"/>
        <v>1.25</v>
      </c>
      <c r="S246" s="101">
        <v>3.5000000000000003E-2</v>
      </c>
      <c r="T246" s="110">
        <v>0.06</v>
      </c>
    </row>
    <row r="247" spans="1:20" x14ac:dyDescent="0.25">
      <c r="A247" s="55" t="s">
        <v>366</v>
      </c>
      <c r="B247" s="56"/>
      <c r="C247" s="57" t="s">
        <v>367</v>
      </c>
      <c r="D247" s="113">
        <v>4.2500000000000003E-2</v>
      </c>
      <c r="E247" s="119">
        <v>1.0699999999999999E-2</v>
      </c>
      <c r="F247" s="101"/>
      <c r="G247" s="60"/>
      <c r="H247" s="60"/>
      <c r="I247" s="104">
        <f t="shared" si="69"/>
        <v>5.3200000000000004E-2</v>
      </c>
      <c r="J247" s="115">
        <v>2.5000000000000001E-2</v>
      </c>
      <c r="K247" s="59"/>
      <c r="L247" s="104">
        <f t="shared" si="49"/>
        <v>2.5000000000000001E-2</v>
      </c>
      <c r="M247" s="101"/>
      <c r="N247" s="105">
        <v>0.01</v>
      </c>
      <c r="O247" s="106">
        <v>0.73</v>
      </c>
      <c r="P247" s="107">
        <v>0.25</v>
      </c>
      <c r="Q247" s="108">
        <v>0.27</v>
      </c>
      <c r="R247" s="109">
        <f t="shared" ref="R247:R319" si="70">SUM(O247:Q247)</f>
        <v>1.25</v>
      </c>
      <c r="S247" s="101">
        <v>3.5000000000000003E-2</v>
      </c>
      <c r="T247" s="110">
        <v>0.06</v>
      </c>
    </row>
    <row r="248" spans="1:20" x14ac:dyDescent="0.25">
      <c r="A248" s="55" t="s">
        <v>368</v>
      </c>
      <c r="B248" s="56"/>
      <c r="C248" s="57" t="s">
        <v>369</v>
      </c>
      <c r="D248" s="113">
        <v>4.2500000000000003E-2</v>
      </c>
      <c r="E248" s="119">
        <v>1.0699999999999999E-2</v>
      </c>
      <c r="F248" s="101"/>
      <c r="G248" s="60"/>
      <c r="H248" s="60"/>
      <c r="I248" s="104">
        <f t="shared" si="69"/>
        <v>5.3200000000000004E-2</v>
      </c>
      <c r="J248" s="115">
        <v>2.5000000000000001E-2</v>
      </c>
      <c r="K248" s="59"/>
      <c r="L248" s="104">
        <f t="shared" ref="L248:L319" si="71">+J248+K248</f>
        <v>2.5000000000000001E-2</v>
      </c>
      <c r="M248" s="101"/>
      <c r="N248" s="105">
        <v>0.01</v>
      </c>
      <c r="O248" s="106">
        <v>0.73</v>
      </c>
      <c r="P248" s="107">
        <v>0.25</v>
      </c>
      <c r="Q248" s="108">
        <v>0.27</v>
      </c>
      <c r="R248" s="109">
        <f t="shared" si="70"/>
        <v>1.25</v>
      </c>
      <c r="S248" s="101"/>
      <c r="T248" s="110"/>
    </row>
    <row r="249" spans="1:20" x14ac:dyDescent="0.25">
      <c r="A249" s="55" t="s">
        <v>370</v>
      </c>
      <c r="B249" s="56"/>
      <c r="C249" s="57" t="s">
        <v>371</v>
      </c>
      <c r="D249" s="113">
        <v>4.2500000000000003E-2</v>
      </c>
      <c r="E249" s="119">
        <v>1.0699999999999999E-2</v>
      </c>
      <c r="F249" s="101"/>
      <c r="G249" s="60"/>
      <c r="H249" s="60"/>
      <c r="I249" s="104">
        <f t="shared" si="69"/>
        <v>5.3200000000000004E-2</v>
      </c>
      <c r="J249" s="115">
        <v>2.5000000000000001E-2</v>
      </c>
      <c r="K249" s="59"/>
      <c r="L249" s="104">
        <f t="shared" si="71"/>
        <v>2.5000000000000001E-2</v>
      </c>
      <c r="M249" s="101"/>
      <c r="N249" s="105">
        <v>0.01</v>
      </c>
      <c r="O249" s="106">
        <v>0.73</v>
      </c>
      <c r="P249" s="107">
        <v>0.25</v>
      </c>
      <c r="Q249" s="108">
        <v>0.27</v>
      </c>
      <c r="R249" s="109">
        <f t="shared" si="70"/>
        <v>1.25</v>
      </c>
      <c r="S249" s="101"/>
      <c r="T249" s="110"/>
    </row>
    <row r="250" spans="1:20" x14ac:dyDescent="0.25">
      <c r="A250" s="55" t="s">
        <v>372</v>
      </c>
      <c r="B250" s="56"/>
      <c r="C250" s="57" t="s">
        <v>373</v>
      </c>
      <c r="D250" s="113">
        <v>4.2500000000000003E-2</v>
      </c>
      <c r="E250" s="119">
        <v>1.0699999999999999E-2</v>
      </c>
      <c r="F250" s="101"/>
      <c r="G250" s="60"/>
      <c r="H250" s="60"/>
      <c r="I250" s="104">
        <f t="shared" si="69"/>
        <v>5.3200000000000004E-2</v>
      </c>
      <c r="J250" s="115">
        <v>2.5000000000000001E-2</v>
      </c>
      <c r="K250" s="59"/>
      <c r="L250" s="104">
        <f t="shared" si="71"/>
        <v>2.5000000000000001E-2</v>
      </c>
      <c r="M250" s="101"/>
      <c r="N250" s="105">
        <v>0.01</v>
      </c>
      <c r="O250" s="106">
        <v>0.73</v>
      </c>
      <c r="P250" s="107">
        <v>0.25</v>
      </c>
      <c r="Q250" s="108">
        <v>0.27</v>
      </c>
      <c r="R250" s="109">
        <f t="shared" si="70"/>
        <v>1.25</v>
      </c>
      <c r="S250" s="101"/>
      <c r="T250" s="110">
        <v>0.05</v>
      </c>
    </row>
    <row r="251" spans="1:20" x14ac:dyDescent="0.25">
      <c r="A251" s="67" t="s">
        <v>698</v>
      </c>
      <c r="B251" s="65"/>
      <c r="C251" s="57" t="s">
        <v>374</v>
      </c>
      <c r="D251" s="113">
        <v>4.2500000000000003E-2</v>
      </c>
      <c r="E251" s="119">
        <v>1.0699999999999999E-2</v>
      </c>
      <c r="F251" s="101"/>
      <c r="G251" s="60"/>
      <c r="H251" s="60"/>
      <c r="I251" s="104">
        <f t="shared" si="69"/>
        <v>5.3200000000000004E-2</v>
      </c>
      <c r="J251" s="115">
        <v>2.5000000000000001E-2</v>
      </c>
      <c r="K251" s="59"/>
      <c r="L251" s="104">
        <f t="shared" si="71"/>
        <v>2.5000000000000001E-2</v>
      </c>
      <c r="M251" s="101"/>
      <c r="N251" s="105">
        <v>0.01</v>
      </c>
      <c r="O251" s="106">
        <v>0.73</v>
      </c>
      <c r="P251" s="107">
        <v>0.25</v>
      </c>
      <c r="Q251" s="108">
        <v>0.27</v>
      </c>
      <c r="R251" s="109">
        <f t="shared" si="70"/>
        <v>1.25</v>
      </c>
      <c r="S251" s="101">
        <v>3.5000000000000003E-2</v>
      </c>
      <c r="T251" s="110">
        <v>0.06</v>
      </c>
    </row>
    <row r="252" spans="1:20" x14ac:dyDescent="0.25">
      <c r="A252" s="55" t="s">
        <v>375</v>
      </c>
      <c r="B252" s="56"/>
      <c r="C252" s="57" t="s">
        <v>376</v>
      </c>
      <c r="D252" s="113">
        <v>4.2500000000000003E-2</v>
      </c>
      <c r="E252" s="119">
        <v>1.0699999999999999E-2</v>
      </c>
      <c r="F252" s="101">
        <v>0.01</v>
      </c>
      <c r="G252" s="60"/>
      <c r="H252" s="60"/>
      <c r="I252" s="104">
        <f t="shared" si="69"/>
        <v>6.3200000000000006E-2</v>
      </c>
      <c r="J252" s="115">
        <v>2.5000000000000001E-2</v>
      </c>
      <c r="K252" s="59"/>
      <c r="L252" s="104">
        <f t="shared" si="71"/>
        <v>2.5000000000000001E-2</v>
      </c>
      <c r="M252" s="101"/>
      <c r="N252" s="105">
        <v>0.01</v>
      </c>
      <c r="O252" s="106">
        <v>0.73</v>
      </c>
      <c r="P252" s="107">
        <v>0.25</v>
      </c>
      <c r="Q252" s="108">
        <v>0.27</v>
      </c>
      <c r="R252" s="109">
        <f t="shared" si="70"/>
        <v>1.25</v>
      </c>
      <c r="S252" s="101"/>
      <c r="T252" s="110"/>
    </row>
    <row r="253" spans="1:20" x14ac:dyDescent="0.25">
      <c r="A253" s="55" t="s">
        <v>377</v>
      </c>
      <c r="B253" s="56"/>
      <c r="C253" s="57" t="s">
        <v>378</v>
      </c>
      <c r="D253" s="113">
        <v>4.2500000000000003E-2</v>
      </c>
      <c r="E253" s="119">
        <v>1.0699999999999999E-2</v>
      </c>
      <c r="F253" s="101"/>
      <c r="G253" s="60"/>
      <c r="H253" s="60"/>
      <c r="I253" s="104">
        <f t="shared" si="69"/>
        <v>5.3200000000000004E-2</v>
      </c>
      <c r="J253" s="115">
        <v>2.5000000000000001E-2</v>
      </c>
      <c r="K253" s="59"/>
      <c r="L253" s="104">
        <f t="shared" si="71"/>
        <v>2.5000000000000001E-2</v>
      </c>
      <c r="M253" s="101"/>
      <c r="N253" s="105">
        <v>0.01</v>
      </c>
      <c r="O253" s="106">
        <v>0.73</v>
      </c>
      <c r="P253" s="107">
        <v>0.25</v>
      </c>
      <c r="Q253" s="108">
        <v>0.27</v>
      </c>
      <c r="R253" s="109">
        <f t="shared" si="70"/>
        <v>1.25</v>
      </c>
      <c r="S253" s="101">
        <v>3.5000000000000003E-2</v>
      </c>
      <c r="T253" s="110"/>
    </row>
    <row r="254" spans="1:20" x14ac:dyDescent="0.25">
      <c r="A254" s="55" t="s">
        <v>379</v>
      </c>
      <c r="B254" s="56"/>
      <c r="C254" s="57" t="s">
        <v>380</v>
      </c>
      <c r="D254" s="113">
        <v>4.2500000000000003E-2</v>
      </c>
      <c r="E254" s="119">
        <v>1.0699999999999999E-2</v>
      </c>
      <c r="F254" s="101"/>
      <c r="G254" s="60"/>
      <c r="H254" s="60"/>
      <c r="I254" s="104">
        <f t="shared" si="69"/>
        <v>5.3200000000000004E-2</v>
      </c>
      <c r="J254" s="115">
        <v>2.5000000000000001E-2</v>
      </c>
      <c r="K254" s="59"/>
      <c r="L254" s="104">
        <f t="shared" si="71"/>
        <v>2.5000000000000001E-2</v>
      </c>
      <c r="M254" s="101"/>
      <c r="N254" s="105">
        <v>0.01</v>
      </c>
      <c r="O254" s="106">
        <v>0.73</v>
      </c>
      <c r="P254" s="107">
        <v>0.25</v>
      </c>
      <c r="Q254" s="108">
        <v>0.27</v>
      </c>
      <c r="R254" s="109">
        <f t="shared" si="70"/>
        <v>1.25</v>
      </c>
      <c r="S254" s="101">
        <v>3.5000000000000003E-2</v>
      </c>
      <c r="T254" s="110"/>
    </row>
    <row r="255" spans="1:20" x14ac:dyDescent="0.25">
      <c r="A255" s="55" t="s">
        <v>381</v>
      </c>
      <c r="B255" s="56"/>
      <c r="C255" s="57" t="s">
        <v>382</v>
      </c>
      <c r="D255" s="113">
        <v>4.2500000000000003E-2</v>
      </c>
      <c r="E255" s="119">
        <v>1.0699999999999999E-2</v>
      </c>
      <c r="F255" s="101">
        <v>0.01</v>
      </c>
      <c r="G255" s="60"/>
      <c r="H255" s="60"/>
      <c r="I255" s="104">
        <f t="shared" si="69"/>
        <v>6.3200000000000006E-2</v>
      </c>
      <c r="J255" s="115">
        <v>2.5000000000000001E-2</v>
      </c>
      <c r="K255" s="59"/>
      <c r="L255" s="104">
        <f t="shared" si="71"/>
        <v>2.5000000000000001E-2</v>
      </c>
      <c r="M255" s="101"/>
      <c r="N255" s="105">
        <v>0.01</v>
      </c>
      <c r="O255" s="106">
        <v>0.73</v>
      </c>
      <c r="P255" s="107">
        <v>0.25</v>
      </c>
      <c r="Q255" s="108">
        <v>0.27</v>
      </c>
      <c r="R255" s="109">
        <f t="shared" si="70"/>
        <v>1.25</v>
      </c>
      <c r="S255" s="101">
        <v>3.5000000000000003E-2</v>
      </c>
      <c r="T255" s="110">
        <v>0.06</v>
      </c>
    </row>
    <row r="256" spans="1:20" x14ac:dyDescent="0.25">
      <c r="A256" s="55" t="s">
        <v>383</v>
      </c>
      <c r="B256" s="56"/>
      <c r="C256" s="57" t="s">
        <v>384</v>
      </c>
      <c r="D256" s="113">
        <v>4.2500000000000003E-2</v>
      </c>
      <c r="E256" s="119">
        <v>1.0699999999999999E-2</v>
      </c>
      <c r="F256" s="101">
        <v>0.01</v>
      </c>
      <c r="G256" s="60"/>
      <c r="H256" s="60"/>
      <c r="I256" s="104">
        <f t="shared" si="69"/>
        <v>6.3200000000000006E-2</v>
      </c>
      <c r="J256" s="115">
        <v>2.5000000000000001E-2</v>
      </c>
      <c r="K256" s="59"/>
      <c r="L256" s="104">
        <f t="shared" si="71"/>
        <v>2.5000000000000001E-2</v>
      </c>
      <c r="M256" s="101"/>
      <c r="N256" s="105">
        <v>0.01</v>
      </c>
      <c r="O256" s="106">
        <v>0.73</v>
      </c>
      <c r="P256" s="107">
        <v>0.25</v>
      </c>
      <c r="Q256" s="108">
        <v>0.27</v>
      </c>
      <c r="R256" s="109">
        <f t="shared" si="70"/>
        <v>1.25</v>
      </c>
      <c r="S256" s="101"/>
      <c r="T256" s="110">
        <v>0.06</v>
      </c>
    </row>
    <row r="257" spans="1:20" x14ac:dyDescent="0.25">
      <c r="A257" s="55" t="s">
        <v>385</v>
      </c>
      <c r="B257" s="56"/>
      <c r="C257" s="57" t="s">
        <v>386</v>
      </c>
      <c r="D257" s="113">
        <v>4.2500000000000003E-2</v>
      </c>
      <c r="E257" s="119">
        <v>1.0699999999999999E-2</v>
      </c>
      <c r="F257" s="101">
        <v>0.01</v>
      </c>
      <c r="G257" s="60"/>
      <c r="H257" s="60"/>
      <c r="I257" s="104">
        <f t="shared" si="69"/>
        <v>6.3200000000000006E-2</v>
      </c>
      <c r="J257" s="115">
        <v>2.5000000000000001E-2</v>
      </c>
      <c r="K257" s="59"/>
      <c r="L257" s="104">
        <f t="shared" si="71"/>
        <v>2.5000000000000001E-2</v>
      </c>
      <c r="M257" s="101"/>
      <c r="N257" s="105">
        <v>0.01</v>
      </c>
      <c r="O257" s="106">
        <v>0.73</v>
      </c>
      <c r="P257" s="107">
        <v>0.25</v>
      </c>
      <c r="Q257" s="108">
        <v>0.27</v>
      </c>
      <c r="R257" s="109">
        <f t="shared" si="70"/>
        <v>1.25</v>
      </c>
      <c r="S257" s="101"/>
      <c r="T257" s="110"/>
    </row>
    <row r="258" spans="1:20" x14ac:dyDescent="0.25">
      <c r="A258" s="55" t="s">
        <v>387</v>
      </c>
      <c r="B258" s="56"/>
      <c r="C258" s="57" t="s">
        <v>388</v>
      </c>
      <c r="D258" s="113">
        <v>4.2500000000000003E-2</v>
      </c>
      <c r="E258" s="119">
        <v>1.0699999999999999E-2</v>
      </c>
      <c r="F258" s="101"/>
      <c r="G258" s="60"/>
      <c r="H258" s="60"/>
      <c r="I258" s="104">
        <f t="shared" si="69"/>
        <v>5.3200000000000004E-2</v>
      </c>
      <c r="J258" s="115">
        <v>2.5000000000000001E-2</v>
      </c>
      <c r="K258" s="59"/>
      <c r="L258" s="104">
        <f t="shared" si="71"/>
        <v>2.5000000000000001E-2</v>
      </c>
      <c r="M258" s="101"/>
      <c r="N258" s="105">
        <v>0.01</v>
      </c>
      <c r="O258" s="106">
        <v>0.73</v>
      </c>
      <c r="P258" s="107">
        <v>0.25</v>
      </c>
      <c r="Q258" s="108">
        <v>0.27</v>
      </c>
      <c r="R258" s="109">
        <f t="shared" si="70"/>
        <v>1.25</v>
      </c>
      <c r="S258" s="101"/>
      <c r="T258" s="110"/>
    </row>
    <row r="259" spans="1:20" x14ac:dyDescent="0.25">
      <c r="A259" s="55" t="s">
        <v>1899</v>
      </c>
      <c r="B259" s="65" t="s">
        <v>239</v>
      </c>
      <c r="C259" s="57" t="s">
        <v>1897</v>
      </c>
      <c r="D259" s="113">
        <v>4.2500000000000003E-2</v>
      </c>
      <c r="E259" s="119">
        <v>1.0699999999999999E-2</v>
      </c>
      <c r="F259" s="101">
        <v>0.01</v>
      </c>
      <c r="G259" s="60"/>
      <c r="H259" s="60"/>
      <c r="I259" s="104">
        <f t="shared" ref="I259:I260" si="72">SUM(D259:H259)</f>
        <v>6.3200000000000006E-2</v>
      </c>
      <c r="J259" s="115">
        <v>2.5000000000000001E-2</v>
      </c>
      <c r="K259" s="59"/>
      <c r="L259" s="104">
        <f t="shared" ref="L259:L260" si="73">+J259+K259</f>
        <v>2.5000000000000001E-2</v>
      </c>
      <c r="M259" s="101"/>
      <c r="N259" s="105">
        <v>0.01</v>
      </c>
      <c r="O259" s="106">
        <v>0.73</v>
      </c>
      <c r="P259" s="107">
        <v>0.25</v>
      </c>
      <c r="Q259" s="108">
        <v>0.27</v>
      </c>
      <c r="R259" s="109">
        <f t="shared" ref="R259:R260" si="74">SUM(O259:Q259)</f>
        <v>1.25</v>
      </c>
      <c r="S259" s="101"/>
      <c r="T259" s="110"/>
    </row>
    <row r="260" spans="1:20" x14ac:dyDescent="0.25">
      <c r="A260" s="55" t="s">
        <v>1900</v>
      </c>
      <c r="B260" s="65" t="s">
        <v>239</v>
      </c>
      <c r="C260" s="57" t="s">
        <v>1898</v>
      </c>
      <c r="D260" s="113">
        <v>4.2500000000000003E-2</v>
      </c>
      <c r="E260" s="119">
        <v>1.0699999999999999E-2</v>
      </c>
      <c r="F260" s="101">
        <v>0.01</v>
      </c>
      <c r="G260" s="60"/>
      <c r="H260" s="60"/>
      <c r="I260" s="104">
        <f t="shared" si="72"/>
        <v>6.3200000000000006E-2</v>
      </c>
      <c r="J260" s="115">
        <v>2.5000000000000001E-2</v>
      </c>
      <c r="K260" s="59"/>
      <c r="L260" s="104">
        <f t="shared" si="73"/>
        <v>2.5000000000000001E-2</v>
      </c>
      <c r="M260" s="101"/>
      <c r="N260" s="105">
        <v>0.01</v>
      </c>
      <c r="O260" s="106">
        <v>0.73</v>
      </c>
      <c r="P260" s="107">
        <v>0.25</v>
      </c>
      <c r="Q260" s="108">
        <v>0.27</v>
      </c>
      <c r="R260" s="109">
        <f t="shared" si="74"/>
        <v>1.25</v>
      </c>
      <c r="S260" s="101"/>
      <c r="T260" s="110"/>
    </row>
    <row r="261" spans="1:20" ht="6" customHeight="1" x14ac:dyDescent="0.25">
      <c r="A261" s="62"/>
      <c r="B261" s="63"/>
      <c r="C261" s="63"/>
      <c r="D261" s="64"/>
      <c r="E261" s="64"/>
      <c r="F261" s="64"/>
      <c r="G261" s="64"/>
      <c r="H261" s="64"/>
      <c r="I261" s="64"/>
      <c r="J261" s="64"/>
      <c r="K261" s="64"/>
      <c r="L261" s="64"/>
      <c r="M261" s="64"/>
      <c r="N261" s="64"/>
      <c r="O261" s="111"/>
      <c r="P261" s="111"/>
      <c r="Q261" s="111"/>
      <c r="R261" s="111"/>
      <c r="S261" s="64"/>
      <c r="T261" s="112"/>
    </row>
    <row r="262" spans="1:20" x14ac:dyDescent="0.25">
      <c r="A262" s="55" t="s">
        <v>389</v>
      </c>
      <c r="B262" s="56"/>
      <c r="C262" s="57" t="s">
        <v>390</v>
      </c>
      <c r="D262" s="113">
        <v>4.2500000000000003E-2</v>
      </c>
      <c r="E262" s="119">
        <v>1.0699999999999999E-2</v>
      </c>
      <c r="F262" s="101"/>
      <c r="G262" s="60"/>
      <c r="H262" s="60"/>
      <c r="I262" s="104">
        <f t="shared" ref="I262:I274" si="75">SUM(D262:H262)</f>
        <v>5.3200000000000004E-2</v>
      </c>
      <c r="J262" s="115">
        <v>2.5000000000000001E-2</v>
      </c>
      <c r="K262" s="59">
        <v>7.0000000000000007E-2</v>
      </c>
      <c r="L262" s="104">
        <f t="shared" si="71"/>
        <v>9.5000000000000001E-2</v>
      </c>
      <c r="M262" s="101"/>
      <c r="N262" s="105">
        <v>0.01</v>
      </c>
      <c r="O262" s="106">
        <v>0.73</v>
      </c>
      <c r="P262" s="107">
        <v>0.25</v>
      </c>
      <c r="Q262" s="108">
        <v>0.27</v>
      </c>
      <c r="R262" s="109">
        <f t="shared" si="70"/>
        <v>1.25</v>
      </c>
      <c r="S262" s="101"/>
      <c r="T262" s="110"/>
    </row>
    <row r="263" spans="1:20" x14ac:dyDescent="0.25">
      <c r="A263" s="55" t="s">
        <v>391</v>
      </c>
      <c r="B263" s="56"/>
      <c r="C263" s="57" t="s">
        <v>392</v>
      </c>
      <c r="D263" s="113">
        <v>4.2500000000000003E-2</v>
      </c>
      <c r="E263" s="119">
        <v>1.0699999999999999E-2</v>
      </c>
      <c r="F263" s="101">
        <v>0.01</v>
      </c>
      <c r="G263" s="60"/>
      <c r="H263" s="60"/>
      <c r="I263" s="104">
        <f t="shared" si="75"/>
        <v>6.3200000000000006E-2</v>
      </c>
      <c r="J263" s="115">
        <v>2.5000000000000001E-2</v>
      </c>
      <c r="K263" s="59">
        <v>7.0000000000000007E-2</v>
      </c>
      <c r="L263" s="104">
        <f t="shared" si="71"/>
        <v>9.5000000000000001E-2</v>
      </c>
      <c r="M263" s="101"/>
      <c r="N263" s="105">
        <v>0.01</v>
      </c>
      <c r="O263" s="106">
        <v>0.73</v>
      </c>
      <c r="P263" s="107">
        <v>0.25</v>
      </c>
      <c r="Q263" s="108">
        <v>0.27</v>
      </c>
      <c r="R263" s="109">
        <f t="shared" si="70"/>
        <v>1.25</v>
      </c>
      <c r="S263" s="101"/>
      <c r="T263" s="110"/>
    </row>
    <row r="264" spans="1:20" x14ac:dyDescent="0.25">
      <c r="A264" s="55" t="s">
        <v>393</v>
      </c>
      <c r="B264" s="56"/>
      <c r="C264" s="57" t="s">
        <v>394</v>
      </c>
      <c r="D264" s="113">
        <v>4.2500000000000003E-2</v>
      </c>
      <c r="E264" s="119">
        <v>1.0699999999999999E-2</v>
      </c>
      <c r="F264" s="101">
        <v>0.01</v>
      </c>
      <c r="G264" s="60"/>
      <c r="H264" s="60"/>
      <c r="I264" s="104">
        <f t="shared" si="75"/>
        <v>6.3200000000000006E-2</v>
      </c>
      <c r="J264" s="115">
        <v>2.5000000000000001E-2</v>
      </c>
      <c r="K264" s="59">
        <v>7.0000000000000007E-2</v>
      </c>
      <c r="L264" s="104">
        <f t="shared" si="71"/>
        <v>9.5000000000000001E-2</v>
      </c>
      <c r="M264" s="101"/>
      <c r="N264" s="105">
        <v>0.01</v>
      </c>
      <c r="O264" s="106">
        <v>0.73</v>
      </c>
      <c r="P264" s="107">
        <v>0.25</v>
      </c>
      <c r="Q264" s="108">
        <v>0.27</v>
      </c>
      <c r="R264" s="109">
        <f t="shared" si="70"/>
        <v>1.25</v>
      </c>
      <c r="S264" s="101"/>
      <c r="T264" s="110"/>
    </row>
    <row r="265" spans="1:20" x14ac:dyDescent="0.25">
      <c r="A265" s="55" t="s">
        <v>685</v>
      </c>
      <c r="B265" s="56"/>
      <c r="C265" s="66" t="s">
        <v>686</v>
      </c>
      <c r="D265" s="113">
        <v>4.2500000000000003E-2</v>
      </c>
      <c r="E265" s="119">
        <v>1.0699999999999999E-2</v>
      </c>
      <c r="F265" s="101"/>
      <c r="G265" s="60"/>
      <c r="H265" s="60"/>
      <c r="I265" s="104">
        <f t="shared" si="75"/>
        <v>5.3200000000000004E-2</v>
      </c>
      <c r="J265" s="115">
        <v>2.5000000000000001E-2</v>
      </c>
      <c r="K265" s="59">
        <v>7.0000000000000007E-2</v>
      </c>
      <c r="L265" s="104">
        <f t="shared" si="71"/>
        <v>9.5000000000000001E-2</v>
      </c>
      <c r="M265" s="101"/>
      <c r="N265" s="105">
        <v>0.01</v>
      </c>
      <c r="O265" s="106">
        <v>0.73</v>
      </c>
      <c r="P265" s="107">
        <v>0.25</v>
      </c>
      <c r="Q265" s="108">
        <v>0.27</v>
      </c>
      <c r="R265" s="109">
        <f t="shared" si="70"/>
        <v>1.25</v>
      </c>
      <c r="S265" s="101">
        <v>3.5000000000000003E-2</v>
      </c>
      <c r="T265" s="110">
        <v>0.06</v>
      </c>
    </row>
    <row r="266" spans="1:20" x14ac:dyDescent="0.25">
      <c r="A266" s="55" t="s">
        <v>395</v>
      </c>
      <c r="B266" s="56"/>
      <c r="C266" s="57" t="s">
        <v>396</v>
      </c>
      <c r="D266" s="113">
        <v>4.2500000000000003E-2</v>
      </c>
      <c r="E266" s="119">
        <v>1.0699999999999999E-2</v>
      </c>
      <c r="F266" s="101"/>
      <c r="G266" s="60"/>
      <c r="H266" s="60"/>
      <c r="I266" s="104">
        <f t="shared" si="75"/>
        <v>5.3200000000000004E-2</v>
      </c>
      <c r="J266" s="115">
        <v>2.5000000000000001E-2</v>
      </c>
      <c r="K266" s="59">
        <v>7.0000000000000007E-2</v>
      </c>
      <c r="L266" s="104">
        <f t="shared" si="71"/>
        <v>9.5000000000000001E-2</v>
      </c>
      <c r="M266" s="101"/>
      <c r="N266" s="105">
        <v>0.01</v>
      </c>
      <c r="O266" s="106">
        <v>0.73</v>
      </c>
      <c r="P266" s="107">
        <v>0.25</v>
      </c>
      <c r="Q266" s="108">
        <v>0.27</v>
      </c>
      <c r="R266" s="109">
        <f t="shared" si="70"/>
        <v>1.25</v>
      </c>
      <c r="S266" s="101">
        <v>3.5000000000000003E-2</v>
      </c>
      <c r="T266" s="110">
        <v>0.03</v>
      </c>
    </row>
    <row r="267" spans="1:20" x14ac:dyDescent="0.25">
      <c r="A267" s="55" t="s">
        <v>397</v>
      </c>
      <c r="B267" s="56"/>
      <c r="C267" s="57" t="s">
        <v>398</v>
      </c>
      <c r="D267" s="113">
        <v>4.2500000000000003E-2</v>
      </c>
      <c r="E267" s="119">
        <v>1.0699999999999999E-2</v>
      </c>
      <c r="F267" s="101"/>
      <c r="G267" s="60"/>
      <c r="H267" s="60"/>
      <c r="I267" s="104">
        <f t="shared" si="75"/>
        <v>5.3200000000000004E-2</v>
      </c>
      <c r="J267" s="115">
        <v>2.5000000000000001E-2</v>
      </c>
      <c r="K267" s="59">
        <v>7.0000000000000007E-2</v>
      </c>
      <c r="L267" s="104">
        <f t="shared" si="71"/>
        <v>9.5000000000000001E-2</v>
      </c>
      <c r="M267" s="101"/>
      <c r="N267" s="105">
        <v>0.01</v>
      </c>
      <c r="O267" s="106">
        <v>0.73</v>
      </c>
      <c r="P267" s="107">
        <v>0.25</v>
      </c>
      <c r="Q267" s="108">
        <v>0.27</v>
      </c>
      <c r="R267" s="109">
        <f t="shared" si="70"/>
        <v>1.25</v>
      </c>
      <c r="S267" s="101"/>
      <c r="T267" s="110"/>
    </row>
    <row r="268" spans="1:20" x14ac:dyDescent="0.25">
      <c r="A268" s="55" t="s">
        <v>399</v>
      </c>
      <c r="B268" s="56"/>
      <c r="C268" s="57" t="s">
        <v>400</v>
      </c>
      <c r="D268" s="113">
        <v>4.2500000000000003E-2</v>
      </c>
      <c r="E268" s="119">
        <v>1.0699999999999999E-2</v>
      </c>
      <c r="F268" s="101">
        <v>0.01</v>
      </c>
      <c r="G268" s="60"/>
      <c r="H268" s="60"/>
      <c r="I268" s="104">
        <f t="shared" si="75"/>
        <v>6.3200000000000006E-2</v>
      </c>
      <c r="J268" s="115">
        <v>2.5000000000000001E-2</v>
      </c>
      <c r="K268" s="59">
        <v>7.0000000000000007E-2</v>
      </c>
      <c r="L268" s="104">
        <f t="shared" si="71"/>
        <v>9.5000000000000001E-2</v>
      </c>
      <c r="M268" s="101"/>
      <c r="N268" s="105">
        <v>0.01</v>
      </c>
      <c r="O268" s="106">
        <v>0.73</v>
      </c>
      <c r="P268" s="107">
        <v>0.25</v>
      </c>
      <c r="Q268" s="108">
        <v>0.27</v>
      </c>
      <c r="R268" s="109">
        <f t="shared" si="70"/>
        <v>1.25</v>
      </c>
      <c r="S268" s="101"/>
      <c r="T268" s="110"/>
    </row>
    <row r="269" spans="1:20" x14ac:dyDescent="0.25">
      <c r="A269" s="55" t="s">
        <v>401</v>
      </c>
      <c r="B269" s="56"/>
      <c r="C269" s="57" t="s">
        <v>402</v>
      </c>
      <c r="D269" s="113">
        <v>4.2500000000000003E-2</v>
      </c>
      <c r="E269" s="119">
        <v>1.0699999999999999E-2</v>
      </c>
      <c r="F269" s="101"/>
      <c r="G269" s="60"/>
      <c r="H269" s="60"/>
      <c r="I269" s="104">
        <f t="shared" si="75"/>
        <v>5.3200000000000004E-2</v>
      </c>
      <c r="J269" s="115">
        <v>2.5000000000000001E-2</v>
      </c>
      <c r="K269" s="59">
        <v>7.0000000000000007E-2</v>
      </c>
      <c r="L269" s="104">
        <f t="shared" si="71"/>
        <v>9.5000000000000001E-2</v>
      </c>
      <c r="M269" s="101"/>
      <c r="N269" s="105">
        <v>0.01</v>
      </c>
      <c r="O269" s="106">
        <v>0.73</v>
      </c>
      <c r="P269" s="107">
        <v>0.25</v>
      </c>
      <c r="Q269" s="108">
        <v>0.27</v>
      </c>
      <c r="R269" s="109">
        <f t="shared" si="70"/>
        <v>1.25</v>
      </c>
      <c r="S269" s="101"/>
      <c r="T269" s="110"/>
    </row>
    <row r="270" spans="1:20" x14ac:dyDescent="0.25">
      <c r="A270" s="55" t="s">
        <v>403</v>
      </c>
      <c r="B270" s="56"/>
      <c r="C270" s="57" t="s">
        <v>404</v>
      </c>
      <c r="D270" s="113">
        <v>4.2500000000000003E-2</v>
      </c>
      <c r="E270" s="119">
        <v>1.0699999999999999E-2</v>
      </c>
      <c r="F270" s="101">
        <v>0.01</v>
      </c>
      <c r="G270" s="60"/>
      <c r="H270" s="60"/>
      <c r="I270" s="104">
        <f t="shared" si="75"/>
        <v>6.3200000000000006E-2</v>
      </c>
      <c r="J270" s="115">
        <v>2.5000000000000001E-2</v>
      </c>
      <c r="K270" s="59">
        <v>7.0000000000000007E-2</v>
      </c>
      <c r="L270" s="104">
        <f t="shared" si="71"/>
        <v>9.5000000000000001E-2</v>
      </c>
      <c r="M270" s="101"/>
      <c r="N270" s="105">
        <v>0.01</v>
      </c>
      <c r="O270" s="106">
        <v>0.73</v>
      </c>
      <c r="P270" s="107">
        <v>0.25</v>
      </c>
      <c r="Q270" s="108">
        <v>0.27</v>
      </c>
      <c r="R270" s="109">
        <f t="shared" si="70"/>
        <v>1.25</v>
      </c>
      <c r="S270" s="101">
        <v>3.5000000000000003E-2</v>
      </c>
      <c r="T270" s="110">
        <v>0.06</v>
      </c>
    </row>
    <row r="271" spans="1:20" x14ac:dyDescent="0.25">
      <c r="A271" s="67" t="s">
        <v>405</v>
      </c>
      <c r="B271" s="65"/>
      <c r="C271" s="57" t="s">
        <v>406</v>
      </c>
      <c r="D271" s="113">
        <v>4.2500000000000003E-2</v>
      </c>
      <c r="E271" s="119">
        <v>1.0699999999999999E-2</v>
      </c>
      <c r="F271" s="101"/>
      <c r="G271" s="60"/>
      <c r="H271" s="60"/>
      <c r="I271" s="104">
        <f t="shared" si="75"/>
        <v>5.3200000000000004E-2</v>
      </c>
      <c r="J271" s="115">
        <v>2.5000000000000001E-2</v>
      </c>
      <c r="K271" s="59">
        <v>7.0000000000000007E-2</v>
      </c>
      <c r="L271" s="104">
        <f t="shared" si="71"/>
        <v>9.5000000000000001E-2</v>
      </c>
      <c r="M271" s="101"/>
      <c r="N271" s="105">
        <v>0.01</v>
      </c>
      <c r="O271" s="106">
        <v>0.73</v>
      </c>
      <c r="P271" s="107">
        <v>0.25</v>
      </c>
      <c r="Q271" s="108">
        <v>0.27</v>
      </c>
      <c r="R271" s="109">
        <f t="shared" si="70"/>
        <v>1.25</v>
      </c>
      <c r="S271" s="101">
        <v>3.5000000000000003E-2</v>
      </c>
      <c r="T271" s="110"/>
    </row>
    <row r="272" spans="1:20" x14ac:dyDescent="0.25">
      <c r="A272" s="55" t="s">
        <v>407</v>
      </c>
      <c r="B272" s="56"/>
      <c r="C272" s="57" t="s">
        <v>408</v>
      </c>
      <c r="D272" s="113">
        <v>4.2500000000000003E-2</v>
      </c>
      <c r="E272" s="119">
        <v>1.0699999999999999E-2</v>
      </c>
      <c r="F272" s="101">
        <v>0.01</v>
      </c>
      <c r="G272" s="60"/>
      <c r="H272" s="60"/>
      <c r="I272" s="104">
        <f t="shared" si="75"/>
        <v>6.3200000000000006E-2</v>
      </c>
      <c r="J272" s="115">
        <v>2.5000000000000001E-2</v>
      </c>
      <c r="K272" s="59">
        <v>7.0000000000000007E-2</v>
      </c>
      <c r="L272" s="104">
        <f t="shared" si="71"/>
        <v>9.5000000000000001E-2</v>
      </c>
      <c r="M272" s="101"/>
      <c r="N272" s="105">
        <v>0.01</v>
      </c>
      <c r="O272" s="106">
        <v>0.73</v>
      </c>
      <c r="P272" s="107">
        <v>0.25</v>
      </c>
      <c r="Q272" s="108">
        <v>0.27</v>
      </c>
      <c r="R272" s="109">
        <f t="shared" si="70"/>
        <v>1.25</v>
      </c>
      <c r="S272" s="101">
        <v>0.03</v>
      </c>
      <c r="T272" s="110">
        <v>0.05</v>
      </c>
    </row>
    <row r="273" spans="1:22" x14ac:dyDescent="0.25">
      <c r="A273" s="55" t="s">
        <v>409</v>
      </c>
      <c r="B273" s="56"/>
      <c r="C273" s="57" t="s">
        <v>410</v>
      </c>
      <c r="D273" s="113">
        <v>4.2500000000000003E-2</v>
      </c>
      <c r="E273" s="119">
        <v>1.0699999999999999E-2</v>
      </c>
      <c r="F273" s="101">
        <v>0.01</v>
      </c>
      <c r="G273" s="60"/>
      <c r="H273" s="60"/>
      <c r="I273" s="104">
        <f t="shared" si="75"/>
        <v>6.3200000000000006E-2</v>
      </c>
      <c r="J273" s="115">
        <v>2.5000000000000001E-2</v>
      </c>
      <c r="K273" s="59">
        <v>7.0000000000000007E-2</v>
      </c>
      <c r="L273" s="104">
        <f t="shared" si="71"/>
        <v>9.5000000000000001E-2</v>
      </c>
      <c r="M273" s="101"/>
      <c r="N273" s="105">
        <v>0.01</v>
      </c>
      <c r="O273" s="106">
        <v>0.73</v>
      </c>
      <c r="P273" s="107">
        <v>0.25</v>
      </c>
      <c r="Q273" s="108">
        <v>0.27</v>
      </c>
      <c r="R273" s="109">
        <f t="shared" si="70"/>
        <v>1.25</v>
      </c>
      <c r="S273" s="101"/>
      <c r="T273" s="110">
        <v>0.06</v>
      </c>
    </row>
    <row r="274" spans="1:22" x14ac:dyDescent="0.25">
      <c r="A274" s="55" t="s">
        <v>411</v>
      </c>
      <c r="B274" s="56"/>
      <c r="C274" s="57" t="s">
        <v>412</v>
      </c>
      <c r="D274" s="113">
        <v>4.2500000000000003E-2</v>
      </c>
      <c r="E274" s="119">
        <v>1.0699999999999999E-2</v>
      </c>
      <c r="F274" s="101"/>
      <c r="G274" s="60"/>
      <c r="H274" s="60"/>
      <c r="I274" s="104">
        <f t="shared" si="75"/>
        <v>5.3200000000000004E-2</v>
      </c>
      <c r="J274" s="115">
        <v>2.5000000000000001E-2</v>
      </c>
      <c r="K274" s="59">
        <v>7.0000000000000007E-2</v>
      </c>
      <c r="L274" s="104">
        <f t="shared" si="71"/>
        <v>9.5000000000000001E-2</v>
      </c>
      <c r="M274" s="101"/>
      <c r="N274" s="105">
        <v>0.01</v>
      </c>
      <c r="O274" s="106">
        <v>0.73</v>
      </c>
      <c r="P274" s="107">
        <v>0.25</v>
      </c>
      <c r="Q274" s="108">
        <v>0.27</v>
      </c>
      <c r="R274" s="109">
        <f t="shared" si="70"/>
        <v>1.25</v>
      </c>
      <c r="S274" s="101"/>
      <c r="T274" s="110"/>
    </row>
    <row r="275" spans="1:22" x14ac:dyDescent="0.25">
      <c r="A275" s="55" t="s">
        <v>1901</v>
      </c>
      <c r="B275" s="65" t="s">
        <v>239</v>
      </c>
      <c r="C275" s="57" t="s">
        <v>1902</v>
      </c>
      <c r="D275" s="113">
        <v>4.2500000000000003E-2</v>
      </c>
      <c r="E275" s="119">
        <v>1.0699999999999999E-2</v>
      </c>
      <c r="F275" s="101">
        <v>0.01</v>
      </c>
      <c r="G275" s="60"/>
      <c r="H275" s="60"/>
      <c r="I275" s="104">
        <f t="shared" ref="I275" si="76">SUM(D275:H275)</f>
        <v>6.3200000000000006E-2</v>
      </c>
      <c r="J275" s="115">
        <v>2.5000000000000001E-2</v>
      </c>
      <c r="K275" s="59">
        <v>7.0000000000000007E-2</v>
      </c>
      <c r="L275" s="104">
        <f t="shared" ref="L275" si="77">+J275+K275</f>
        <v>9.5000000000000001E-2</v>
      </c>
      <c r="M275" s="101"/>
      <c r="N275" s="105">
        <v>0.01</v>
      </c>
      <c r="O275" s="106">
        <v>0.73</v>
      </c>
      <c r="P275" s="107">
        <v>0.25</v>
      </c>
      <c r="Q275" s="108">
        <v>0.27</v>
      </c>
      <c r="R275" s="109">
        <f t="shared" ref="R275" si="78">SUM(O275:Q275)</f>
        <v>1.25</v>
      </c>
      <c r="S275" s="101"/>
      <c r="T275" s="110"/>
    </row>
    <row r="276" spans="1:22" ht="6" customHeight="1" x14ac:dyDescent="0.25">
      <c r="A276" s="62"/>
      <c r="B276" s="63"/>
      <c r="C276" s="63"/>
      <c r="D276" s="64"/>
      <c r="E276" s="64"/>
      <c r="F276" s="64"/>
      <c r="G276" s="64"/>
      <c r="H276" s="64"/>
      <c r="I276" s="64"/>
      <c r="J276" s="64"/>
      <c r="K276" s="64"/>
      <c r="L276" s="64"/>
      <c r="M276" s="64"/>
      <c r="N276" s="64"/>
      <c r="O276" s="111"/>
      <c r="P276" s="111"/>
      <c r="Q276" s="111"/>
      <c r="R276" s="111"/>
      <c r="S276" s="64"/>
      <c r="T276" s="112"/>
    </row>
    <row r="277" spans="1:22" x14ac:dyDescent="0.25">
      <c r="A277" s="67" t="s">
        <v>682</v>
      </c>
      <c r="B277" s="56"/>
      <c r="C277" s="57" t="s">
        <v>413</v>
      </c>
      <c r="D277" s="113">
        <v>0.03</v>
      </c>
      <c r="E277" s="119">
        <v>1.0699999999999999E-2</v>
      </c>
      <c r="F277" s="101"/>
      <c r="G277" s="60"/>
      <c r="H277" s="60"/>
      <c r="I277" s="104">
        <f t="shared" ref="I277:I284" si="79">SUM(D277:H277)</f>
        <v>4.07E-2</v>
      </c>
      <c r="J277" s="102">
        <v>2.5000000000000001E-2</v>
      </c>
      <c r="K277" s="59"/>
      <c r="L277" s="104">
        <f t="shared" si="71"/>
        <v>2.5000000000000001E-2</v>
      </c>
      <c r="M277" s="101"/>
      <c r="N277" s="105">
        <v>0.01</v>
      </c>
      <c r="O277" s="106">
        <v>0.73</v>
      </c>
      <c r="P277" s="107">
        <v>0.25</v>
      </c>
      <c r="Q277" s="108">
        <v>0.27</v>
      </c>
      <c r="R277" s="109">
        <f t="shared" si="70"/>
        <v>1.25</v>
      </c>
      <c r="S277" s="101"/>
      <c r="T277" s="110"/>
    </row>
    <row r="278" spans="1:22" x14ac:dyDescent="0.25">
      <c r="A278" s="55" t="s">
        <v>414</v>
      </c>
      <c r="B278" s="56"/>
      <c r="C278" s="57" t="s">
        <v>415</v>
      </c>
      <c r="D278" s="113">
        <v>0.03</v>
      </c>
      <c r="E278" s="119">
        <v>1.0699999999999999E-2</v>
      </c>
      <c r="F278" s="101">
        <v>0.01</v>
      </c>
      <c r="G278" s="60"/>
      <c r="H278" s="60"/>
      <c r="I278" s="104">
        <f t="shared" si="79"/>
        <v>5.0700000000000002E-2</v>
      </c>
      <c r="J278" s="102">
        <v>2.5000000000000001E-2</v>
      </c>
      <c r="K278" s="59"/>
      <c r="L278" s="104">
        <f t="shared" si="71"/>
        <v>2.5000000000000001E-2</v>
      </c>
      <c r="M278" s="101"/>
      <c r="N278" s="105">
        <v>0.01</v>
      </c>
      <c r="O278" s="106">
        <v>0.73</v>
      </c>
      <c r="P278" s="107">
        <v>0.25</v>
      </c>
      <c r="Q278" s="108">
        <v>0.27</v>
      </c>
      <c r="R278" s="109">
        <f t="shared" si="70"/>
        <v>1.25</v>
      </c>
      <c r="S278" s="101"/>
      <c r="T278" s="110"/>
    </row>
    <row r="279" spans="1:22" x14ac:dyDescent="0.25">
      <c r="A279" s="55" t="s">
        <v>416</v>
      </c>
      <c r="B279" s="56"/>
      <c r="C279" s="57" t="s">
        <v>417</v>
      </c>
      <c r="D279" s="113">
        <v>0.03</v>
      </c>
      <c r="E279" s="119">
        <v>1.0699999999999999E-2</v>
      </c>
      <c r="F279" s="101"/>
      <c r="G279" s="60"/>
      <c r="H279" s="60"/>
      <c r="I279" s="104">
        <f t="shared" si="79"/>
        <v>4.07E-2</v>
      </c>
      <c r="J279" s="102">
        <v>2.5000000000000001E-2</v>
      </c>
      <c r="K279" s="59"/>
      <c r="L279" s="104">
        <f t="shared" si="71"/>
        <v>2.5000000000000001E-2</v>
      </c>
      <c r="M279" s="101"/>
      <c r="N279" s="105">
        <v>0.01</v>
      </c>
      <c r="O279" s="106">
        <v>0.73</v>
      </c>
      <c r="P279" s="107">
        <v>0.25</v>
      </c>
      <c r="Q279" s="108">
        <v>0.27</v>
      </c>
      <c r="R279" s="109">
        <f t="shared" si="70"/>
        <v>1.25</v>
      </c>
      <c r="S279" s="101">
        <v>3.5000000000000003E-2</v>
      </c>
      <c r="T279" s="110">
        <v>0.06</v>
      </c>
    </row>
    <row r="280" spans="1:22" x14ac:dyDescent="0.25">
      <c r="A280" s="55" t="s">
        <v>418</v>
      </c>
      <c r="B280" s="56"/>
      <c r="C280" s="57" t="s">
        <v>419</v>
      </c>
      <c r="D280" s="113">
        <v>0.03</v>
      </c>
      <c r="E280" s="119">
        <v>1.0699999999999999E-2</v>
      </c>
      <c r="F280" s="101">
        <v>0.01</v>
      </c>
      <c r="G280" s="60"/>
      <c r="H280" s="60"/>
      <c r="I280" s="104">
        <f t="shared" si="79"/>
        <v>5.0700000000000002E-2</v>
      </c>
      <c r="J280" s="102">
        <v>2.5000000000000001E-2</v>
      </c>
      <c r="K280" s="59"/>
      <c r="L280" s="104">
        <f t="shared" si="71"/>
        <v>2.5000000000000001E-2</v>
      </c>
      <c r="M280" s="101"/>
      <c r="N280" s="105">
        <v>0.01</v>
      </c>
      <c r="O280" s="106">
        <v>0.73</v>
      </c>
      <c r="P280" s="107">
        <v>0.25</v>
      </c>
      <c r="Q280" s="108">
        <v>0.27</v>
      </c>
      <c r="R280" s="109">
        <f t="shared" si="70"/>
        <v>1.25</v>
      </c>
      <c r="S280" s="101"/>
      <c r="T280" s="110"/>
    </row>
    <row r="281" spans="1:22" x14ac:dyDescent="0.25">
      <c r="A281" s="55" t="s">
        <v>420</v>
      </c>
      <c r="B281" s="56"/>
      <c r="C281" s="57" t="s">
        <v>421</v>
      </c>
      <c r="D281" s="113">
        <v>0.03</v>
      </c>
      <c r="E281" s="119">
        <v>1.0699999999999999E-2</v>
      </c>
      <c r="F281" s="101"/>
      <c r="G281" s="60"/>
      <c r="H281" s="60"/>
      <c r="I281" s="104">
        <f t="shared" si="79"/>
        <v>4.07E-2</v>
      </c>
      <c r="J281" s="102">
        <v>2.5000000000000001E-2</v>
      </c>
      <c r="K281" s="59"/>
      <c r="L281" s="104">
        <f t="shared" si="71"/>
        <v>2.5000000000000001E-2</v>
      </c>
      <c r="M281" s="101"/>
      <c r="N281" s="105">
        <v>0.01</v>
      </c>
      <c r="O281" s="106">
        <v>0.73</v>
      </c>
      <c r="P281" s="107">
        <v>0.25</v>
      </c>
      <c r="Q281" s="108">
        <v>0.27</v>
      </c>
      <c r="R281" s="109">
        <f t="shared" si="70"/>
        <v>1.25</v>
      </c>
      <c r="S281" s="101">
        <v>3.5000000000000003E-2</v>
      </c>
      <c r="T281" s="110">
        <v>0.04</v>
      </c>
    </row>
    <row r="282" spans="1:22" x14ac:dyDescent="0.25">
      <c r="A282" s="55" t="s">
        <v>422</v>
      </c>
      <c r="B282" s="56"/>
      <c r="C282" s="57" t="s">
        <v>423</v>
      </c>
      <c r="D282" s="113">
        <v>0.03</v>
      </c>
      <c r="E282" s="119">
        <v>1.0699999999999999E-2</v>
      </c>
      <c r="F282" s="101"/>
      <c r="G282" s="60"/>
      <c r="H282" s="60"/>
      <c r="I282" s="104">
        <f t="shared" si="79"/>
        <v>4.07E-2</v>
      </c>
      <c r="J282" s="102">
        <v>2.5000000000000001E-2</v>
      </c>
      <c r="K282" s="59"/>
      <c r="L282" s="104">
        <f t="shared" si="71"/>
        <v>2.5000000000000001E-2</v>
      </c>
      <c r="M282" s="101"/>
      <c r="N282" s="105">
        <v>0.01</v>
      </c>
      <c r="O282" s="106">
        <v>0.73</v>
      </c>
      <c r="P282" s="107">
        <v>0.25</v>
      </c>
      <c r="Q282" s="108">
        <v>0.27</v>
      </c>
      <c r="R282" s="109">
        <f t="shared" si="70"/>
        <v>1.25</v>
      </c>
      <c r="S282" s="101">
        <v>3.5000000000000003E-2</v>
      </c>
      <c r="T282" s="110"/>
    </row>
    <row r="283" spans="1:22" x14ac:dyDescent="0.25">
      <c r="A283" s="55" t="s">
        <v>424</v>
      </c>
      <c r="B283" s="116" t="s">
        <v>1314</v>
      </c>
      <c r="C283" s="57" t="s">
        <v>425</v>
      </c>
      <c r="D283" s="113">
        <v>0.03</v>
      </c>
      <c r="E283" s="119">
        <v>1.0699999999999999E-2</v>
      </c>
      <c r="F283" s="101">
        <v>0.01</v>
      </c>
      <c r="G283" s="60"/>
      <c r="H283" s="60"/>
      <c r="I283" s="104">
        <f t="shared" si="79"/>
        <v>5.0700000000000002E-2</v>
      </c>
      <c r="J283" s="102">
        <v>2.5000000000000001E-2</v>
      </c>
      <c r="K283" s="59"/>
      <c r="L283" s="104">
        <f t="shared" si="71"/>
        <v>2.5000000000000001E-2</v>
      </c>
      <c r="M283" s="101"/>
      <c r="N283" s="105">
        <v>0.01</v>
      </c>
      <c r="O283" s="106">
        <v>0.73</v>
      </c>
      <c r="P283" s="107">
        <v>0.25</v>
      </c>
      <c r="Q283" s="108">
        <v>0.27</v>
      </c>
      <c r="R283" s="109">
        <f t="shared" si="70"/>
        <v>1.25</v>
      </c>
      <c r="S283" s="101">
        <v>3.5000000000000003E-2</v>
      </c>
      <c r="T283" s="110">
        <v>0.06</v>
      </c>
    </row>
    <row r="284" spans="1:22" x14ac:dyDescent="0.25">
      <c r="A284" s="67" t="s">
        <v>649</v>
      </c>
      <c r="B284" s="116" t="s">
        <v>1314</v>
      </c>
      <c r="C284" s="66" t="s">
        <v>650</v>
      </c>
      <c r="D284" s="113">
        <v>0.03</v>
      </c>
      <c r="E284" s="119">
        <v>1.0699999999999999E-2</v>
      </c>
      <c r="F284" s="101"/>
      <c r="G284" s="60"/>
      <c r="H284" s="60"/>
      <c r="I284" s="104">
        <f t="shared" si="79"/>
        <v>4.07E-2</v>
      </c>
      <c r="J284" s="102">
        <v>2.5000000000000001E-2</v>
      </c>
      <c r="K284" s="59"/>
      <c r="L284" s="104">
        <f t="shared" si="71"/>
        <v>2.5000000000000001E-2</v>
      </c>
      <c r="M284" s="101"/>
      <c r="N284" s="105">
        <v>0.01</v>
      </c>
      <c r="O284" s="106">
        <v>0.73</v>
      </c>
      <c r="P284" s="107">
        <v>0.25</v>
      </c>
      <c r="Q284" s="108">
        <v>0.27</v>
      </c>
      <c r="R284" s="109">
        <f t="shared" si="70"/>
        <v>1.25</v>
      </c>
      <c r="S284" s="101"/>
      <c r="T284" s="110"/>
    </row>
    <row r="285" spans="1:22" ht="6" customHeight="1" x14ac:dyDescent="0.25">
      <c r="A285" s="62"/>
      <c r="B285" s="63"/>
      <c r="C285" s="63"/>
      <c r="D285" s="64"/>
      <c r="E285" s="64"/>
      <c r="F285" s="64"/>
      <c r="G285" s="64"/>
      <c r="H285" s="64"/>
      <c r="I285" s="64"/>
      <c r="J285" s="64"/>
      <c r="K285" s="64"/>
      <c r="L285" s="64"/>
      <c r="M285" s="64"/>
      <c r="N285" s="64"/>
      <c r="O285" s="111"/>
      <c r="P285" s="111"/>
      <c r="Q285" s="111"/>
      <c r="R285" s="111"/>
      <c r="S285" s="64"/>
      <c r="T285" s="112"/>
    </row>
    <row r="286" spans="1:22" x14ac:dyDescent="0.25">
      <c r="A286" s="55" t="s">
        <v>426</v>
      </c>
      <c r="B286" s="56"/>
      <c r="C286" s="57" t="s">
        <v>427</v>
      </c>
      <c r="D286" s="113">
        <v>4.2500000000000003E-2</v>
      </c>
      <c r="E286" s="119">
        <v>1.0699999999999999E-2</v>
      </c>
      <c r="F286" s="101"/>
      <c r="G286" s="60"/>
      <c r="H286" s="60"/>
      <c r="I286" s="104">
        <f t="shared" ref="I286:I298" si="80">SUM(D286:H286)</f>
        <v>5.3200000000000004E-2</v>
      </c>
      <c r="J286" s="115">
        <v>2.5000000000000001E-2</v>
      </c>
      <c r="K286" s="59"/>
      <c r="L286" s="104">
        <f t="shared" si="71"/>
        <v>2.5000000000000001E-2</v>
      </c>
      <c r="M286" s="101"/>
      <c r="N286" s="105">
        <v>0.01</v>
      </c>
      <c r="O286" s="106">
        <v>0.73</v>
      </c>
      <c r="P286" s="107">
        <v>0.25</v>
      </c>
      <c r="Q286" s="108">
        <v>0.27</v>
      </c>
      <c r="R286" s="109">
        <f t="shared" ref="R286:R298" si="81">SUM(O286:Q286)</f>
        <v>1.25</v>
      </c>
      <c r="S286" s="101"/>
      <c r="T286" s="110"/>
    </row>
    <row r="287" spans="1:22" x14ac:dyDescent="0.25">
      <c r="A287" s="55" t="s">
        <v>428</v>
      </c>
      <c r="B287" s="116"/>
      <c r="C287" s="66" t="s">
        <v>1711</v>
      </c>
      <c r="D287" s="113">
        <v>4.2500000000000003E-2</v>
      </c>
      <c r="E287" s="119">
        <v>1.0699999999999999E-2</v>
      </c>
      <c r="F287" s="101"/>
      <c r="G287" s="60"/>
      <c r="H287" s="60"/>
      <c r="I287" s="104">
        <f t="shared" si="80"/>
        <v>5.3200000000000004E-2</v>
      </c>
      <c r="J287" s="115">
        <v>2.5000000000000001E-2</v>
      </c>
      <c r="K287" s="59"/>
      <c r="L287" s="104">
        <f t="shared" si="71"/>
        <v>2.5000000000000001E-2</v>
      </c>
      <c r="M287" s="101"/>
      <c r="N287" s="105">
        <v>0.01</v>
      </c>
      <c r="O287" s="106">
        <v>0.73</v>
      </c>
      <c r="P287" s="107">
        <v>0.25</v>
      </c>
      <c r="Q287" s="108">
        <v>0.27</v>
      </c>
      <c r="R287" s="109">
        <f t="shared" si="81"/>
        <v>1.25</v>
      </c>
      <c r="S287" s="101"/>
      <c r="T287" s="110"/>
      <c r="V287" s="69"/>
    </row>
    <row r="288" spans="1:22" x14ac:dyDescent="0.25">
      <c r="A288" s="67" t="s">
        <v>1714</v>
      </c>
      <c r="B288" s="116"/>
      <c r="C288" s="66" t="s">
        <v>1713</v>
      </c>
      <c r="D288" s="113">
        <v>4.2500000000000003E-2</v>
      </c>
      <c r="E288" s="119">
        <v>1.0699999999999999E-2</v>
      </c>
      <c r="F288" s="101"/>
      <c r="G288" s="60"/>
      <c r="H288" s="60"/>
      <c r="I288" s="104">
        <f t="shared" ref="I288" si="82">SUM(D288:H288)</f>
        <v>5.3200000000000004E-2</v>
      </c>
      <c r="J288" s="115">
        <v>2.5000000000000001E-2</v>
      </c>
      <c r="K288" s="59"/>
      <c r="L288" s="104">
        <f t="shared" ref="L288" si="83">+J288+K288</f>
        <v>2.5000000000000001E-2</v>
      </c>
      <c r="M288" s="101"/>
      <c r="N288" s="105">
        <v>0.01</v>
      </c>
      <c r="O288" s="106">
        <v>0.73</v>
      </c>
      <c r="P288" s="107">
        <v>0.25</v>
      </c>
      <c r="Q288" s="108">
        <v>0.27</v>
      </c>
      <c r="R288" s="109">
        <f t="shared" ref="R288" si="84">SUM(O288:Q288)</f>
        <v>1.25</v>
      </c>
      <c r="S288" s="101"/>
      <c r="T288" s="110"/>
      <c r="V288" s="69"/>
    </row>
    <row r="289" spans="1:20" x14ac:dyDescent="0.25">
      <c r="A289" s="55" t="s">
        <v>430</v>
      </c>
      <c r="B289" s="56"/>
      <c r="C289" s="57" t="s">
        <v>431</v>
      </c>
      <c r="D289" s="113">
        <v>4.2500000000000003E-2</v>
      </c>
      <c r="E289" s="119">
        <v>1.0699999999999999E-2</v>
      </c>
      <c r="F289" s="101"/>
      <c r="G289" s="60"/>
      <c r="H289" s="60"/>
      <c r="I289" s="104">
        <f t="shared" si="80"/>
        <v>5.3200000000000004E-2</v>
      </c>
      <c r="J289" s="115">
        <v>2.5000000000000001E-2</v>
      </c>
      <c r="K289" s="59"/>
      <c r="L289" s="104">
        <f t="shared" si="71"/>
        <v>2.5000000000000001E-2</v>
      </c>
      <c r="M289" s="101"/>
      <c r="N289" s="105">
        <v>0.01</v>
      </c>
      <c r="O289" s="106">
        <v>0.73</v>
      </c>
      <c r="P289" s="107">
        <v>0.25</v>
      </c>
      <c r="Q289" s="108">
        <v>0.27</v>
      </c>
      <c r="R289" s="109">
        <f t="shared" si="81"/>
        <v>1.25</v>
      </c>
      <c r="S289" s="101">
        <v>3.5000000000000003E-2</v>
      </c>
      <c r="T289" s="110">
        <v>0.06</v>
      </c>
    </row>
    <row r="290" spans="1:20" x14ac:dyDescent="0.25">
      <c r="A290" s="67" t="s">
        <v>1742</v>
      </c>
      <c r="B290" s="116"/>
      <c r="C290" s="66" t="s">
        <v>1741</v>
      </c>
      <c r="D290" s="113">
        <v>4.2500000000000003E-2</v>
      </c>
      <c r="E290" s="119">
        <v>1.0699999999999999E-2</v>
      </c>
      <c r="F290" s="101">
        <v>0.01</v>
      </c>
      <c r="G290" s="60"/>
      <c r="H290" s="60"/>
      <c r="I290" s="104">
        <f t="shared" si="80"/>
        <v>6.3200000000000006E-2</v>
      </c>
      <c r="J290" s="115">
        <v>2.5000000000000001E-2</v>
      </c>
      <c r="K290" s="59"/>
      <c r="L290" s="104">
        <f t="shared" si="71"/>
        <v>2.5000000000000001E-2</v>
      </c>
      <c r="M290" s="101"/>
      <c r="N290" s="105">
        <v>0.01</v>
      </c>
      <c r="O290" s="106">
        <v>0.73</v>
      </c>
      <c r="P290" s="107">
        <v>0.25</v>
      </c>
      <c r="Q290" s="108">
        <v>0.27</v>
      </c>
      <c r="R290" s="109">
        <f t="shared" si="81"/>
        <v>1.25</v>
      </c>
      <c r="S290" s="101">
        <v>3.5000000000000003E-2</v>
      </c>
      <c r="T290" s="110"/>
    </row>
    <row r="291" spans="1:20" x14ac:dyDescent="0.25">
      <c r="A291" s="67" t="s">
        <v>1747</v>
      </c>
      <c r="B291" s="116"/>
      <c r="C291" s="66" t="s">
        <v>1748</v>
      </c>
      <c r="D291" s="113">
        <v>4.2500000000000003E-2</v>
      </c>
      <c r="E291" s="119">
        <v>1.0699999999999999E-2</v>
      </c>
      <c r="F291" s="101"/>
      <c r="G291" s="60"/>
      <c r="H291" s="60"/>
      <c r="I291" s="104">
        <f t="shared" ref="I291" si="85">SUM(D291:H291)</f>
        <v>5.3200000000000004E-2</v>
      </c>
      <c r="J291" s="115">
        <v>2.5000000000000001E-2</v>
      </c>
      <c r="K291" s="59"/>
      <c r="L291" s="104">
        <f t="shared" ref="L291" si="86">+J291+K291</f>
        <v>2.5000000000000001E-2</v>
      </c>
      <c r="M291" s="101"/>
      <c r="N291" s="105">
        <v>0.01</v>
      </c>
      <c r="O291" s="106">
        <v>0.73</v>
      </c>
      <c r="P291" s="107">
        <v>0.25</v>
      </c>
      <c r="Q291" s="108">
        <v>0.27</v>
      </c>
      <c r="R291" s="109">
        <f t="shared" ref="R291" si="87">SUM(O291:Q291)</f>
        <v>1.25</v>
      </c>
      <c r="S291" s="101"/>
      <c r="T291" s="110"/>
    </row>
    <row r="292" spans="1:20" x14ac:dyDescent="0.25">
      <c r="A292" s="55" t="s">
        <v>439</v>
      </c>
      <c r="B292" s="56"/>
      <c r="C292" s="57" t="s">
        <v>440</v>
      </c>
      <c r="D292" s="113">
        <v>4.2500000000000003E-2</v>
      </c>
      <c r="E292" s="119">
        <v>1.0699999999999999E-2</v>
      </c>
      <c r="F292" s="101"/>
      <c r="G292" s="60"/>
      <c r="H292" s="60"/>
      <c r="I292" s="104">
        <f t="shared" si="80"/>
        <v>5.3200000000000004E-2</v>
      </c>
      <c r="J292" s="115">
        <v>2.5000000000000001E-2</v>
      </c>
      <c r="K292" s="59"/>
      <c r="L292" s="104">
        <f t="shared" si="71"/>
        <v>2.5000000000000001E-2</v>
      </c>
      <c r="M292" s="101"/>
      <c r="N292" s="105">
        <v>0.01</v>
      </c>
      <c r="O292" s="106">
        <v>0.73</v>
      </c>
      <c r="P292" s="107">
        <v>0.25</v>
      </c>
      <c r="Q292" s="108">
        <v>0.27</v>
      </c>
      <c r="R292" s="109">
        <f t="shared" si="81"/>
        <v>1.25</v>
      </c>
      <c r="S292" s="101">
        <v>3.5000000000000003E-2</v>
      </c>
      <c r="T292" s="110">
        <v>0.05</v>
      </c>
    </row>
    <row r="293" spans="1:20" x14ac:dyDescent="0.25">
      <c r="A293" s="55" t="s">
        <v>441</v>
      </c>
      <c r="B293" s="56"/>
      <c r="C293" s="57" t="s">
        <v>442</v>
      </c>
      <c r="D293" s="113">
        <v>4.2500000000000003E-2</v>
      </c>
      <c r="E293" s="119">
        <v>1.0699999999999999E-2</v>
      </c>
      <c r="F293" s="101">
        <v>0.01</v>
      </c>
      <c r="G293" s="60"/>
      <c r="H293" s="60"/>
      <c r="I293" s="104">
        <f t="shared" si="80"/>
        <v>6.3200000000000006E-2</v>
      </c>
      <c r="J293" s="115">
        <v>2.5000000000000001E-2</v>
      </c>
      <c r="K293" s="59"/>
      <c r="L293" s="104">
        <f t="shared" si="71"/>
        <v>2.5000000000000001E-2</v>
      </c>
      <c r="M293" s="101"/>
      <c r="N293" s="105">
        <v>0.01</v>
      </c>
      <c r="O293" s="106">
        <v>0.73</v>
      </c>
      <c r="P293" s="107">
        <v>0.25</v>
      </c>
      <c r="Q293" s="108">
        <v>0.27</v>
      </c>
      <c r="R293" s="109">
        <f t="shared" si="81"/>
        <v>1.25</v>
      </c>
      <c r="S293" s="101">
        <v>3.5000000000000003E-2</v>
      </c>
      <c r="T293" s="110">
        <v>0.06</v>
      </c>
    </row>
    <row r="294" spans="1:20" x14ac:dyDescent="0.25">
      <c r="A294" s="55" t="s">
        <v>443</v>
      </c>
      <c r="B294" s="56"/>
      <c r="C294" s="57" t="s">
        <v>444</v>
      </c>
      <c r="D294" s="113">
        <v>4.2500000000000003E-2</v>
      </c>
      <c r="E294" s="119">
        <v>1.0699999999999999E-2</v>
      </c>
      <c r="F294" s="101"/>
      <c r="G294" s="60"/>
      <c r="H294" s="60"/>
      <c r="I294" s="104">
        <f t="shared" si="80"/>
        <v>5.3200000000000004E-2</v>
      </c>
      <c r="J294" s="115">
        <v>2.5000000000000001E-2</v>
      </c>
      <c r="K294" s="59"/>
      <c r="L294" s="104">
        <f t="shared" si="71"/>
        <v>2.5000000000000001E-2</v>
      </c>
      <c r="M294" s="101"/>
      <c r="N294" s="105">
        <v>0.01</v>
      </c>
      <c r="O294" s="106">
        <v>0.73</v>
      </c>
      <c r="P294" s="107">
        <v>0.25</v>
      </c>
      <c r="Q294" s="108">
        <v>0.27</v>
      </c>
      <c r="R294" s="109">
        <f t="shared" si="81"/>
        <v>1.25</v>
      </c>
      <c r="S294" s="101"/>
      <c r="T294" s="110"/>
    </row>
    <row r="295" spans="1:20" x14ac:dyDescent="0.25">
      <c r="A295" s="55" t="s">
        <v>445</v>
      </c>
      <c r="B295" s="56"/>
      <c r="C295" s="57" t="s">
        <v>446</v>
      </c>
      <c r="D295" s="113">
        <v>4.2500000000000003E-2</v>
      </c>
      <c r="E295" s="119">
        <v>1.0699999999999999E-2</v>
      </c>
      <c r="F295" s="101"/>
      <c r="G295" s="60"/>
      <c r="H295" s="60"/>
      <c r="I295" s="104">
        <f t="shared" si="80"/>
        <v>5.3200000000000004E-2</v>
      </c>
      <c r="J295" s="115">
        <v>2.5000000000000001E-2</v>
      </c>
      <c r="K295" s="59"/>
      <c r="L295" s="104">
        <f t="shared" si="71"/>
        <v>2.5000000000000001E-2</v>
      </c>
      <c r="M295" s="101"/>
      <c r="N295" s="105">
        <v>0.01</v>
      </c>
      <c r="O295" s="106">
        <v>0.73</v>
      </c>
      <c r="P295" s="107">
        <v>0.25</v>
      </c>
      <c r="Q295" s="108">
        <v>0.27</v>
      </c>
      <c r="R295" s="109">
        <f t="shared" si="81"/>
        <v>1.25</v>
      </c>
      <c r="S295" s="101">
        <v>3.5000000000000003E-2</v>
      </c>
      <c r="T295" s="110"/>
    </row>
    <row r="296" spans="1:20" x14ac:dyDescent="0.25">
      <c r="A296" s="55" t="s">
        <v>447</v>
      </c>
      <c r="B296" s="56"/>
      <c r="C296" s="57" t="s">
        <v>448</v>
      </c>
      <c r="D296" s="113">
        <v>4.2500000000000003E-2</v>
      </c>
      <c r="E296" s="119">
        <v>1.0699999999999999E-2</v>
      </c>
      <c r="F296" s="101"/>
      <c r="G296" s="60"/>
      <c r="H296" s="60"/>
      <c r="I296" s="104">
        <f t="shared" si="80"/>
        <v>5.3200000000000004E-2</v>
      </c>
      <c r="J296" s="115">
        <v>2.5000000000000001E-2</v>
      </c>
      <c r="K296" s="59"/>
      <c r="L296" s="104">
        <f t="shared" si="71"/>
        <v>2.5000000000000001E-2</v>
      </c>
      <c r="M296" s="101"/>
      <c r="N296" s="105">
        <v>0.01</v>
      </c>
      <c r="O296" s="106">
        <v>0.73</v>
      </c>
      <c r="P296" s="107">
        <v>0.25</v>
      </c>
      <c r="Q296" s="108">
        <v>0.27</v>
      </c>
      <c r="R296" s="109">
        <f t="shared" si="81"/>
        <v>1.25</v>
      </c>
      <c r="S296" s="101"/>
      <c r="T296" s="110"/>
    </row>
    <row r="297" spans="1:20" x14ac:dyDescent="0.25">
      <c r="A297" s="55" t="s">
        <v>435</v>
      </c>
      <c r="B297" s="116" t="s">
        <v>239</v>
      </c>
      <c r="C297" s="57" t="s">
        <v>436</v>
      </c>
      <c r="D297" s="113">
        <v>4.2500000000000003E-2</v>
      </c>
      <c r="E297" s="119">
        <v>1.0699999999999999E-2</v>
      </c>
      <c r="F297" s="101"/>
      <c r="G297" s="60"/>
      <c r="H297" s="60"/>
      <c r="I297" s="104">
        <f t="shared" si="80"/>
        <v>5.3200000000000004E-2</v>
      </c>
      <c r="J297" s="115">
        <v>2.5000000000000001E-2</v>
      </c>
      <c r="K297" s="59"/>
      <c r="L297" s="104">
        <f t="shared" si="71"/>
        <v>2.5000000000000001E-2</v>
      </c>
      <c r="M297" s="101"/>
      <c r="N297" s="105">
        <v>0.01</v>
      </c>
      <c r="O297" s="106">
        <v>0.73</v>
      </c>
      <c r="P297" s="107">
        <v>0.25</v>
      </c>
      <c r="Q297" s="108">
        <v>0.27</v>
      </c>
      <c r="R297" s="109">
        <f t="shared" si="81"/>
        <v>1.25</v>
      </c>
      <c r="S297" s="101"/>
      <c r="T297" s="110"/>
    </row>
    <row r="298" spans="1:20" x14ac:dyDescent="0.25">
      <c r="A298" s="55" t="s">
        <v>449</v>
      </c>
      <c r="B298" s="116" t="s">
        <v>239</v>
      </c>
      <c r="C298" s="57" t="s">
        <v>450</v>
      </c>
      <c r="D298" s="113">
        <v>4.2500000000000003E-2</v>
      </c>
      <c r="E298" s="119">
        <v>1.0699999999999999E-2</v>
      </c>
      <c r="F298" s="101"/>
      <c r="G298" s="60"/>
      <c r="H298" s="60"/>
      <c r="I298" s="104">
        <f t="shared" si="80"/>
        <v>5.3200000000000004E-2</v>
      </c>
      <c r="J298" s="115">
        <v>2.5000000000000001E-2</v>
      </c>
      <c r="K298" s="59"/>
      <c r="L298" s="104">
        <f t="shared" si="71"/>
        <v>2.5000000000000001E-2</v>
      </c>
      <c r="M298" s="101"/>
      <c r="N298" s="105">
        <v>0.01</v>
      </c>
      <c r="O298" s="106">
        <v>0.73</v>
      </c>
      <c r="P298" s="107">
        <v>0.25</v>
      </c>
      <c r="Q298" s="108">
        <v>0.27</v>
      </c>
      <c r="R298" s="109">
        <f t="shared" si="81"/>
        <v>1.25</v>
      </c>
      <c r="S298" s="101"/>
      <c r="T298" s="110"/>
    </row>
    <row r="299" spans="1:20" x14ac:dyDescent="0.25">
      <c r="A299" s="55" t="s">
        <v>1774</v>
      </c>
      <c r="B299" s="116" t="s">
        <v>239</v>
      </c>
      <c r="C299" s="57" t="s">
        <v>1775</v>
      </c>
      <c r="D299" s="113">
        <v>4.2500000000000003E-2</v>
      </c>
      <c r="E299" s="119">
        <v>1.0699999999999999E-2</v>
      </c>
      <c r="F299" s="101"/>
      <c r="G299" s="60"/>
      <c r="H299" s="60"/>
      <c r="I299" s="104">
        <f t="shared" ref="I299:I302" si="88">SUM(D299:H299)</f>
        <v>5.3200000000000004E-2</v>
      </c>
      <c r="J299" s="115">
        <v>2.5000000000000001E-2</v>
      </c>
      <c r="K299" s="59"/>
      <c r="L299" s="104">
        <f t="shared" ref="L299:L300" si="89">+J299+K299</f>
        <v>2.5000000000000001E-2</v>
      </c>
      <c r="M299" s="101"/>
      <c r="N299" s="105">
        <v>0.01</v>
      </c>
      <c r="O299" s="106">
        <v>0.73</v>
      </c>
      <c r="P299" s="107">
        <v>0.25</v>
      </c>
      <c r="Q299" s="108">
        <v>0.27</v>
      </c>
      <c r="R299" s="109">
        <f t="shared" ref="R299:R300" si="90">SUM(O299:Q299)</f>
        <v>1.25</v>
      </c>
      <c r="S299" s="101"/>
      <c r="T299" s="110"/>
    </row>
    <row r="300" spans="1:20" x14ac:dyDescent="0.25">
      <c r="A300" s="55" t="s">
        <v>1903</v>
      </c>
      <c r="B300" s="116" t="s">
        <v>239</v>
      </c>
      <c r="C300" s="57" t="s">
        <v>1904</v>
      </c>
      <c r="D300" s="113">
        <v>4.2500000000000003E-2</v>
      </c>
      <c r="E300" s="119">
        <v>1.0699999999999999E-2</v>
      </c>
      <c r="F300" s="101">
        <v>0.01</v>
      </c>
      <c r="G300" s="60"/>
      <c r="H300" s="60"/>
      <c r="I300" s="104">
        <f t="shared" si="88"/>
        <v>6.3200000000000006E-2</v>
      </c>
      <c r="J300" s="115">
        <v>2.5000000000000001E-2</v>
      </c>
      <c r="K300" s="59"/>
      <c r="L300" s="104">
        <f t="shared" si="89"/>
        <v>2.5000000000000001E-2</v>
      </c>
      <c r="M300" s="101"/>
      <c r="N300" s="105">
        <v>0.01</v>
      </c>
      <c r="O300" s="106">
        <v>0.73</v>
      </c>
      <c r="P300" s="107">
        <v>0.25</v>
      </c>
      <c r="Q300" s="108">
        <v>0.27</v>
      </c>
      <c r="R300" s="109">
        <f t="shared" si="90"/>
        <v>1.25</v>
      </c>
      <c r="S300" s="101"/>
      <c r="T300" s="110"/>
    </row>
    <row r="301" spans="1:20" x14ac:dyDescent="0.25">
      <c r="A301" s="55" t="s">
        <v>1807</v>
      </c>
      <c r="B301" s="65" t="s">
        <v>239</v>
      </c>
      <c r="C301" s="57" t="s">
        <v>1805</v>
      </c>
      <c r="D301" s="113">
        <v>4.2500000000000003E-2</v>
      </c>
      <c r="E301" s="119">
        <v>1.0699999999999999E-2</v>
      </c>
      <c r="F301" s="101"/>
      <c r="G301" s="60"/>
      <c r="H301" s="60"/>
      <c r="I301" s="104">
        <f t="shared" si="88"/>
        <v>5.3200000000000004E-2</v>
      </c>
      <c r="J301" s="115">
        <v>2.5000000000000001E-2</v>
      </c>
      <c r="K301" s="59"/>
      <c r="L301" s="104">
        <f t="shared" ref="L301:L302" si="91">+J301+K301</f>
        <v>2.5000000000000001E-2</v>
      </c>
      <c r="M301" s="101"/>
      <c r="N301" s="105">
        <v>0.01</v>
      </c>
      <c r="O301" s="106">
        <v>0.73</v>
      </c>
      <c r="P301" s="107">
        <v>0.25</v>
      </c>
      <c r="Q301" s="108">
        <v>0.27</v>
      </c>
      <c r="R301" s="109">
        <f t="shared" ref="R301:R302" si="92">SUM(O301:Q301)</f>
        <v>1.25</v>
      </c>
      <c r="S301" s="101"/>
      <c r="T301" s="110"/>
    </row>
    <row r="302" spans="1:20" x14ac:dyDescent="0.25">
      <c r="A302" s="55" t="s">
        <v>1808</v>
      </c>
      <c r="B302" s="65" t="s">
        <v>239</v>
      </c>
      <c r="C302" s="57" t="s">
        <v>1806</v>
      </c>
      <c r="D302" s="113">
        <v>4.2500000000000003E-2</v>
      </c>
      <c r="E302" s="119">
        <v>1.0699999999999999E-2</v>
      </c>
      <c r="F302" s="101"/>
      <c r="G302" s="60"/>
      <c r="H302" s="60"/>
      <c r="I302" s="104">
        <f t="shared" si="88"/>
        <v>5.3200000000000004E-2</v>
      </c>
      <c r="J302" s="115">
        <v>2.5000000000000001E-2</v>
      </c>
      <c r="K302" s="59"/>
      <c r="L302" s="104">
        <f t="shared" si="91"/>
        <v>2.5000000000000001E-2</v>
      </c>
      <c r="M302" s="101"/>
      <c r="N302" s="105">
        <v>0.01</v>
      </c>
      <c r="O302" s="106">
        <v>0.73</v>
      </c>
      <c r="P302" s="107">
        <v>0.25</v>
      </c>
      <c r="Q302" s="108">
        <v>0.27</v>
      </c>
      <c r="R302" s="109">
        <f t="shared" si="92"/>
        <v>1.25</v>
      </c>
      <c r="S302" s="101">
        <v>3.5000000000000003E-2</v>
      </c>
      <c r="T302" s="110">
        <v>0.06</v>
      </c>
    </row>
    <row r="303" spans="1:20" ht="6" customHeight="1" x14ac:dyDescent="0.25">
      <c r="A303" s="62"/>
      <c r="B303" s="63"/>
      <c r="C303" s="63"/>
      <c r="D303" s="64"/>
      <c r="E303" s="64"/>
      <c r="F303" s="64"/>
      <c r="G303" s="64"/>
      <c r="H303" s="64"/>
      <c r="I303" s="64"/>
      <c r="J303" s="64"/>
      <c r="K303" s="64"/>
      <c r="L303" s="64"/>
      <c r="M303" s="64"/>
      <c r="N303" s="64"/>
      <c r="O303" s="111"/>
      <c r="P303" s="111"/>
      <c r="Q303" s="111"/>
      <c r="R303" s="111"/>
      <c r="S303" s="64"/>
      <c r="T303" s="112"/>
    </row>
    <row r="304" spans="1:20" x14ac:dyDescent="0.25">
      <c r="A304" s="55" t="s">
        <v>451</v>
      </c>
      <c r="B304" s="56"/>
      <c r="C304" s="57" t="s">
        <v>452</v>
      </c>
      <c r="D304" s="113">
        <v>4.2500000000000003E-2</v>
      </c>
      <c r="E304" s="119">
        <v>1.0699999999999999E-2</v>
      </c>
      <c r="F304" s="101"/>
      <c r="G304" s="60"/>
      <c r="H304" s="60"/>
      <c r="I304" s="104">
        <f>SUM(D304:H304)</f>
        <v>5.3200000000000004E-2</v>
      </c>
      <c r="J304" s="115">
        <v>2.5000000000000001E-2</v>
      </c>
      <c r="K304" s="59">
        <v>0.03</v>
      </c>
      <c r="L304" s="104">
        <f t="shared" si="71"/>
        <v>5.5E-2</v>
      </c>
      <c r="M304" s="101"/>
      <c r="N304" s="105">
        <v>0.01</v>
      </c>
      <c r="O304" s="106">
        <v>0.73</v>
      </c>
      <c r="P304" s="107">
        <v>0.25</v>
      </c>
      <c r="Q304" s="108">
        <v>0.27</v>
      </c>
      <c r="R304" s="109">
        <f t="shared" si="70"/>
        <v>1.25</v>
      </c>
      <c r="S304" s="101"/>
      <c r="T304" s="110"/>
    </row>
    <row r="305" spans="1:20" x14ac:dyDescent="0.25">
      <c r="A305" s="55" t="s">
        <v>453</v>
      </c>
      <c r="B305" s="56"/>
      <c r="C305" s="57" t="s">
        <v>454</v>
      </c>
      <c r="D305" s="113">
        <v>4.2500000000000003E-2</v>
      </c>
      <c r="E305" s="119">
        <v>1.0699999999999999E-2</v>
      </c>
      <c r="F305" s="101">
        <v>0.01</v>
      </c>
      <c r="G305" s="60"/>
      <c r="H305" s="60"/>
      <c r="I305" s="104">
        <f>SUM(D305:H305)</f>
        <v>6.3200000000000006E-2</v>
      </c>
      <c r="J305" s="115">
        <v>2.5000000000000001E-2</v>
      </c>
      <c r="K305" s="59">
        <v>0.03</v>
      </c>
      <c r="L305" s="104">
        <f t="shared" si="71"/>
        <v>5.5E-2</v>
      </c>
      <c r="M305" s="101"/>
      <c r="N305" s="105">
        <v>0.01</v>
      </c>
      <c r="O305" s="106">
        <v>0.73</v>
      </c>
      <c r="P305" s="107">
        <v>0.25</v>
      </c>
      <c r="Q305" s="108">
        <v>0.27</v>
      </c>
      <c r="R305" s="109">
        <f t="shared" si="70"/>
        <v>1.25</v>
      </c>
      <c r="S305" s="101">
        <v>3.5000000000000003E-2</v>
      </c>
      <c r="T305" s="110">
        <v>0.06</v>
      </c>
    </row>
    <row r="306" spans="1:20" x14ac:dyDescent="0.25">
      <c r="A306" s="55" t="s">
        <v>455</v>
      </c>
      <c r="B306" s="56"/>
      <c r="C306" s="57" t="s">
        <v>456</v>
      </c>
      <c r="D306" s="113">
        <v>4.2500000000000003E-2</v>
      </c>
      <c r="E306" s="119">
        <v>1.0699999999999999E-2</v>
      </c>
      <c r="F306" s="101">
        <v>0.01</v>
      </c>
      <c r="G306" s="60"/>
      <c r="H306" s="60"/>
      <c r="I306" s="104">
        <f>SUM(D306:H306)</f>
        <v>6.3200000000000006E-2</v>
      </c>
      <c r="J306" s="115">
        <v>2.5000000000000001E-2</v>
      </c>
      <c r="K306" s="59">
        <v>0.03</v>
      </c>
      <c r="L306" s="104">
        <f t="shared" si="71"/>
        <v>5.5E-2</v>
      </c>
      <c r="M306" s="101"/>
      <c r="N306" s="105">
        <v>0.01</v>
      </c>
      <c r="O306" s="106">
        <v>0.73</v>
      </c>
      <c r="P306" s="107">
        <v>0.25</v>
      </c>
      <c r="Q306" s="108">
        <v>0.27</v>
      </c>
      <c r="R306" s="109">
        <f t="shared" si="70"/>
        <v>1.25</v>
      </c>
      <c r="S306" s="101">
        <v>3.5000000000000003E-2</v>
      </c>
      <c r="T306" s="110">
        <v>0.06</v>
      </c>
    </row>
    <row r="307" spans="1:20" x14ac:dyDescent="0.25">
      <c r="A307" s="55" t="s">
        <v>459</v>
      </c>
      <c r="B307" s="56"/>
      <c r="C307" s="57" t="s">
        <v>460</v>
      </c>
      <c r="D307" s="113">
        <v>4.2500000000000003E-2</v>
      </c>
      <c r="E307" s="119">
        <v>1.0699999999999999E-2</v>
      </c>
      <c r="F307" s="101">
        <v>0.01</v>
      </c>
      <c r="G307" s="60"/>
      <c r="H307" s="60"/>
      <c r="I307" s="104">
        <f>SUM(D307:H307)</f>
        <v>6.3200000000000006E-2</v>
      </c>
      <c r="J307" s="115">
        <v>2.5000000000000001E-2</v>
      </c>
      <c r="K307" s="59">
        <v>0.03</v>
      </c>
      <c r="L307" s="104">
        <f t="shared" si="71"/>
        <v>5.5E-2</v>
      </c>
      <c r="M307" s="101"/>
      <c r="N307" s="105">
        <v>0.01</v>
      </c>
      <c r="O307" s="106">
        <v>0.73</v>
      </c>
      <c r="P307" s="107">
        <v>0.25</v>
      </c>
      <c r="Q307" s="108">
        <v>0.27</v>
      </c>
      <c r="R307" s="109">
        <f t="shared" si="70"/>
        <v>1.25</v>
      </c>
      <c r="S307" s="101">
        <v>3.5000000000000003E-2</v>
      </c>
      <c r="T307" s="110"/>
    </row>
    <row r="308" spans="1:20" ht="6" customHeight="1" x14ac:dyDescent="0.25">
      <c r="A308" s="62"/>
      <c r="B308" s="63"/>
      <c r="C308" s="63"/>
      <c r="D308" s="64"/>
      <c r="E308" s="64"/>
      <c r="F308" s="64"/>
      <c r="G308" s="64"/>
      <c r="H308" s="64"/>
      <c r="I308" s="64"/>
      <c r="J308" s="64"/>
      <c r="K308" s="64"/>
      <c r="L308" s="64"/>
      <c r="M308" s="64"/>
      <c r="N308" s="64"/>
      <c r="O308" s="111"/>
      <c r="P308" s="111"/>
      <c r="Q308" s="111"/>
      <c r="R308" s="111"/>
      <c r="S308" s="64"/>
      <c r="T308" s="112"/>
    </row>
    <row r="309" spans="1:20" x14ac:dyDescent="0.25">
      <c r="A309" s="55" t="s">
        <v>461</v>
      </c>
      <c r="B309" s="56"/>
      <c r="C309" s="57" t="s">
        <v>462</v>
      </c>
      <c r="D309" s="117">
        <v>4.2500000000000003E-2</v>
      </c>
      <c r="E309" s="119">
        <v>1.0699999999999999E-2</v>
      </c>
      <c r="F309" s="101"/>
      <c r="G309" s="60"/>
      <c r="H309" s="60"/>
      <c r="I309" s="104">
        <f t="shared" ref="I309:I344" si="93">SUM(D309:H309)</f>
        <v>5.3200000000000004E-2</v>
      </c>
      <c r="J309" s="118">
        <v>2.5000000000000001E-2</v>
      </c>
      <c r="K309" s="59">
        <v>7.0000000000000007E-2</v>
      </c>
      <c r="L309" s="104">
        <f t="shared" si="71"/>
        <v>9.5000000000000001E-2</v>
      </c>
      <c r="M309" s="101"/>
      <c r="N309" s="105">
        <v>0.01</v>
      </c>
      <c r="O309" s="106">
        <v>0.73</v>
      </c>
      <c r="P309" s="107">
        <v>0.25</v>
      </c>
      <c r="Q309" s="108">
        <v>0.27</v>
      </c>
      <c r="R309" s="109">
        <f t="shared" si="70"/>
        <v>1.25</v>
      </c>
      <c r="S309" s="101"/>
      <c r="T309" s="110"/>
    </row>
    <row r="310" spans="1:20" x14ac:dyDescent="0.25">
      <c r="A310" s="55" t="s">
        <v>463</v>
      </c>
      <c r="B310" s="56"/>
      <c r="C310" s="57" t="s">
        <v>464</v>
      </c>
      <c r="D310" s="117">
        <v>4.2500000000000003E-2</v>
      </c>
      <c r="E310" s="119">
        <v>1.0699999999999999E-2</v>
      </c>
      <c r="F310" s="101"/>
      <c r="G310" s="60"/>
      <c r="H310" s="60"/>
      <c r="I310" s="104">
        <f t="shared" si="93"/>
        <v>5.3200000000000004E-2</v>
      </c>
      <c r="J310" s="115">
        <v>2.5000000000000001E-2</v>
      </c>
      <c r="K310" s="59">
        <v>7.0000000000000007E-2</v>
      </c>
      <c r="L310" s="104">
        <f t="shared" si="71"/>
        <v>9.5000000000000001E-2</v>
      </c>
      <c r="M310" s="101"/>
      <c r="N310" s="105">
        <v>0.01</v>
      </c>
      <c r="O310" s="106">
        <v>0.73</v>
      </c>
      <c r="P310" s="107">
        <v>0.25</v>
      </c>
      <c r="Q310" s="108">
        <v>0.27</v>
      </c>
      <c r="R310" s="109">
        <f t="shared" si="70"/>
        <v>1.25</v>
      </c>
      <c r="S310" s="101">
        <v>2.1000000000000001E-2</v>
      </c>
      <c r="T310" s="110">
        <v>0.06</v>
      </c>
    </row>
    <row r="311" spans="1:20" x14ac:dyDescent="0.25">
      <c r="A311" s="55" t="s">
        <v>465</v>
      </c>
      <c r="B311" s="56"/>
      <c r="C311" s="57" t="s">
        <v>466</v>
      </c>
      <c r="D311" s="117">
        <v>4.2500000000000003E-2</v>
      </c>
      <c r="E311" s="119">
        <v>1.0699999999999999E-2</v>
      </c>
      <c r="F311" s="101">
        <v>0.01</v>
      </c>
      <c r="G311" s="60"/>
      <c r="H311" s="60"/>
      <c r="I311" s="104">
        <f t="shared" si="93"/>
        <v>6.3200000000000006E-2</v>
      </c>
      <c r="J311" s="115">
        <v>2.5000000000000001E-2</v>
      </c>
      <c r="K311" s="59">
        <v>7.0000000000000007E-2</v>
      </c>
      <c r="L311" s="104">
        <f t="shared" si="71"/>
        <v>9.5000000000000001E-2</v>
      </c>
      <c r="M311" s="101"/>
      <c r="N311" s="105">
        <v>0.01</v>
      </c>
      <c r="O311" s="106">
        <v>0.73</v>
      </c>
      <c r="P311" s="107">
        <v>0.25</v>
      </c>
      <c r="Q311" s="108">
        <v>0.27</v>
      </c>
      <c r="R311" s="109">
        <f t="shared" si="70"/>
        <v>1.25</v>
      </c>
      <c r="S311" s="101">
        <v>3.5000000000000003E-2</v>
      </c>
      <c r="T311" s="110">
        <v>0.06</v>
      </c>
    </row>
    <row r="312" spans="1:20" x14ac:dyDescent="0.25">
      <c r="A312" s="55" t="s">
        <v>779</v>
      </c>
      <c r="B312" s="56"/>
      <c r="C312" s="57" t="s">
        <v>783</v>
      </c>
      <c r="D312" s="117">
        <v>4.2500000000000003E-2</v>
      </c>
      <c r="E312" s="119">
        <v>1.0699999999999999E-2</v>
      </c>
      <c r="F312" s="101"/>
      <c r="G312" s="60"/>
      <c r="H312" s="60"/>
      <c r="I312" s="104">
        <f t="shared" si="93"/>
        <v>5.3200000000000004E-2</v>
      </c>
      <c r="J312" s="118">
        <v>2.5000000000000001E-2</v>
      </c>
      <c r="K312" s="59">
        <v>7.0000000000000007E-2</v>
      </c>
      <c r="L312" s="104">
        <f t="shared" si="71"/>
        <v>9.5000000000000001E-2</v>
      </c>
      <c r="M312" s="101"/>
      <c r="N312" s="105">
        <v>0.01</v>
      </c>
      <c r="O312" s="106">
        <v>0.73</v>
      </c>
      <c r="P312" s="107">
        <v>0.25</v>
      </c>
      <c r="Q312" s="108">
        <v>0.27</v>
      </c>
      <c r="R312" s="109">
        <f t="shared" si="70"/>
        <v>1.25</v>
      </c>
      <c r="S312" s="101">
        <v>3.5000000000000003E-2</v>
      </c>
      <c r="T312" s="110">
        <v>0.06</v>
      </c>
    </row>
    <row r="313" spans="1:20" x14ac:dyDescent="0.25">
      <c r="A313" s="55" t="s">
        <v>467</v>
      </c>
      <c r="B313" s="56"/>
      <c r="C313" s="66" t="s">
        <v>468</v>
      </c>
      <c r="D313" s="117">
        <v>4.2500000000000003E-2</v>
      </c>
      <c r="E313" s="119">
        <v>1.0699999999999999E-2</v>
      </c>
      <c r="F313" s="101"/>
      <c r="G313" s="60"/>
      <c r="H313" s="60"/>
      <c r="I313" s="104">
        <f t="shared" si="93"/>
        <v>5.3200000000000004E-2</v>
      </c>
      <c r="J313" s="115">
        <v>2.5000000000000001E-2</v>
      </c>
      <c r="K313" s="59">
        <v>7.0000000000000007E-2</v>
      </c>
      <c r="L313" s="104">
        <f t="shared" si="71"/>
        <v>9.5000000000000001E-2</v>
      </c>
      <c r="M313" s="101"/>
      <c r="N313" s="105">
        <v>0.01</v>
      </c>
      <c r="O313" s="106">
        <v>0.73</v>
      </c>
      <c r="P313" s="107">
        <v>0.25</v>
      </c>
      <c r="Q313" s="108">
        <v>0.27</v>
      </c>
      <c r="R313" s="109">
        <f t="shared" si="70"/>
        <v>1.25</v>
      </c>
      <c r="S313" s="101"/>
      <c r="T313" s="110"/>
    </row>
    <row r="314" spans="1:20" x14ac:dyDescent="0.25">
      <c r="A314" s="55" t="s">
        <v>583</v>
      </c>
      <c r="B314" s="56"/>
      <c r="C314" s="57" t="s">
        <v>584</v>
      </c>
      <c r="D314" s="117">
        <v>4.2500000000000003E-2</v>
      </c>
      <c r="E314" s="119">
        <v>1.0699999999999999E-2</v>
      </c>
      <c r="F314" s="101"/>
      <c r="G314" s="60"/>
      <c r="H314" s="60"/>
      <c r="I314" s="104">
        <f t="shared" si="93"/>
        <v>5.3200000000000004E-2</v>
      </c>
      <c r="J314" s="115">
        <v>2.5000000000000001E-2</v>
      </c>
      <c r="K314" s="59">
        <v>7.0000000000000007E-2</v>
      </c>
      <c r="L314" s="104">
        <f t="shared" si="71"/>
        <v>9.5000000000000001E-2</v>
      </c>
      <c r="M314" s="101"/>
      <c r="N314" s="105">
        <v>0.01</v>
      </c>
      <c r="O314" s="106">
        <v>0.73</v>
      </c>
      <c r="P314" s="107">
        <v>0.25</v>
      </c>
      <c r="Q314" s="108">
        <v>0.27</v>
      </c>
      <c r="R314" s="109">
        <f t="shared" si="70"/>
        <v>1.25</v>
      </c>
      <c r="S314" s="101">
        <v>3.5000000000000003E-2</v>
      </c>
      <c r="T314" s="110">
        <v>0.06</v>
      </c>
    </row>
    <row r="315" spans="1:20" x14ac:dyDescent="0.25">
      <c r="A315" s="55" t="s">
        <v>469</v>
      </c>
      <c r="B315" s="56"/>
      <c r="C315" s="66" t="s">
        <v>470</v>
      </c>
      <c r="D315" s="117">
        <v>4.2500000000000003E-2</v>
      </c>
      <c r="E315" s="119">
        <v>1.0699999999999999E-2</v>
      </c>
      <c r="F315" s="101">
        <v>0.01</v>
      </c>
      <c r="G315" s="60"/>
      <c r="H315" s="60"/>
      <c r="I315" s="104">
        <f t="shared" si="93"/>
        <v>6.3200000000000006E-2</v>
      </c>
      <c r="J315" s="115">
        <v>2.5000000000000001E-2</v>
      </c>
      <c r="K315" s="59">
        <v>7.0000000000000007E-2</v>
      </c>
      <c r="L315" s="104">
        <f t="shared" si="71"/>
        <v>9.5000000000000001E-2</v>
      </c>
      <c r="M315" s="101"/>
      <c r="N315" s="105">
        <v>0.01</v>
      </c>
      <c r="O315" s="106">
        <v>0.73</v>
      </c>
      <c r="P315" s="107">
        <v>0.25</v>
      </c>
      <c r="Q315" s="108">
        <v>0.27</v>
      </c>
      <c r="R315" s="109">
        <f t="shared" si="70"/>
        <v>1.25</v>
      </c>
      <c r="S315" s="101">
        <v>3.5000000000000003E-2</v>
      </c>
      <c r="T315" s="110">
        <v>0.06</v>
      </c>
    </row>
    <row r="316" spans="1:20" x14ac:dyDescent="0.25">
      <c r="A316" s="55" t="s">
        <v>689</v>
      </c>
      <c r="B316" s="56"/>
      <c r="C316" s="66" t="s">
        <v>690</v>
      </c>
      <c r="D316" s="117">
        <v>4.2500000000000003E-2</v>
      </c>
      <c r="E316" s="119">
        <v>1.0699999999999999E-2</v>
      </c>
      <c r="F316" s="101"/>
      <c r="G316" s="60"/>
      <c r="H316" s="60"/>
      <c r="I316" s="104">
        <f t="shared" si="93"/>
        <v>5.3200000000000004E-2</v>
      </c>
      <c r="J316" s="115">
        <v>2.5000000000000001E-2</v>
      </c>
      <c r="K316" s="59">
        <v>7.0000000000000007E-2</v>
      </c>
      <c r="L316" s="104">
        <f t="shared" si="71"/>
        <v>9.5000000000000001E-2</v>
      </c>
      <c r="M316" s="101"/>
      <c r="N316" s="105">
        <v>0.01</v>
      </c>
      <c r="O316" s="106">
        <v>0.73</v>
      </c>
      <c r="P316" s="107">
        <v>0.25</v>
      </c>
      <c r="Q316" s="108">
        <v>0.27</v>
      </c>
      <c r="R316" s="109">
        <f t="shared" si="70"/>
        <v>1.25</v>
      </c>
      <c r="S316" s="101"/>
      <c r="T316" s="110"/>
    </row>
    <row r="317" spans="1:20" x14ac:dyDescent="0.25">
      <c r="A317" s="55" t="s">
        <v>471</v>
      </c>
      <c r="B317" s="56"/>
      <c r="C317" s="57" t="s">
        <v>472</v>
      </c>
      <c r="D317" s="117">
        <v>4.2500000000000003E-2</v>
      </c>
      <c r="E317" s="119">
        <v>1.0699999999999999E-2</v>
      </c>
      <c r="F317" s="101"/>
      <c r="G317" s="60"/>
      <c r="H317" s="60"/>
      <c r="I317" s="104">
        <f t="shared" si="93"/>
        <v>5.3200000000000004E-2</v>
      </c>
      <c r="J317" s="115">
        <v>2.5000000000000001E-2</v>
      </c>
      <c r="K317" s="59">
        <v>7.0000000000000007E-2</v>
      </c>
      <c r="L317" s="104">
        <f t="shared" si="71"/>
        <v>9.5000000000000001E-2</v>
      </c>
      <c r="M317" s="101"/>
      <c r="N317" s="105">
        <v>0.01</v>
      </c>
      <c r="O317" s="106">
        <v>0.73</v>
      </c>
      <c r="P317" s="107">
        <v>0.25</v>
      </c>
      <c r="Q317" s="108">
        <v>0.27</v>
      </c>
      <c r="R317" s="109">
        <f t="shared" si="70"/>
        <v>1.25</v>
      </c>
      <c r="S317" s="101"/>
      <c r="T317" s="110"/>
    </row>
    <row r="318" spans="1:20" x14ac:dyDescent="0.25">
      <c r="A318" s="55" t="s">
        <v>473</v>
      </c>
      <c r="B318" s="56"/>
      <c r="C318" s="57" t="s">
        <v>474</v>
      </c>
      <c r="D318" s="117">
        <v>4.2500000000000003E-2</v>
      </c>
      <c r="E318" s="119">
        <v>1.0699999999999999E-2</v>
      </c>
      <c r="F318" s="101"/>
      <c r="G318" s="60"/>
      <c r="H318" s="60"/>
      <c r="I318" s="104">
        <f t="shared" si="93"/>
        <v>5.3200000000000004E-2</v>
      </c>
      <c r="J318" s="115">
        <v>2.5000000000000001E-2</v>
      </c>
      <c r="K318" s="59">
        <v>7.0000000000000007E-2</v>
      </c>
      <c r="L318" s="104">
        <f t="shared" si="71"/>
        <v>9.5000000000000001E-2</v>
      </c>
      <c r="M318" s="101"/>
      <c r="N318" s="105">
        <v>0.01</v>
      </c>
      <c r="O318" s="106">
        <v>0.73</v>
      </c>
      <c r="P318" s="107">
        <v>0.25</v>
      </c>
      <c r="Q318" s="108">
        <v>0.27</v>
      </c>
      <c r="R318" s="109">
        <f t="shared" si="70"/>
        <v>1.25</v>
      </c>
      <c r="S318" s="101"/>
      <c r="T318" s="110"/>
    </row>
    <row r="319" spans="1:20" x14ac:dyDescent="0.25">
      <c r="A319" s="55" t="s">
        <v>475</v>
      </c>
      <c r="B319" s="56"/>
      <c r="C319" s="57" t="s">
        <v>476</v>
      </c>
      <c r="D319" s="117">
        <v>4.2500000000000003E-2</v>
      </c>
      <c r="E319" s="119">
        <v>1.0699999999999999E-2</v>
      </c>
      <c r="F319" s="101">
        <v>0.01</v>
      </c>
      <c r="G319" s="60"/>
      <c r="H319" s="60"/>
      <c r="I319" s="104">
        <f t="shared" si="93"/>
        <v>6.3200000000000006E-2</v>
      </c>
      <c r="J319" s="115">
        <v>2.5000000000000001E-2</v>
      </c>
      <c r="K319" s="59">
        <v>7.0000000000000007E-2</v>
      </c>
      <c r="L319" s="104">
        <f t="shared" si="71"/>
        <v>9.5000000000000001E-2</v>
      </c>
      <c r="M319" s="101"/>
      <c r="N319" s="105">
        <v>0.01</v>
      </c>
      <c r="O319" s="106">
        <v>0.73</v>
      </c>
      <c r="P319" s="107">
        <v>0.25</v>
      </c>
      <c r="Q319" s="108">
        <v>0.27</v>
      </c>
      <c r="R319" s="109">
        <f t="shared" si="70"/>
        <v>1.25</v>
      </c>
      <c r="S319" s="101">
        <v>3.5000000000000003E-2</v>
      </c>
      <c r="T319" s="110">
        <v>0.06</v>
      </c>
    </row>
    <row r="320" spans="1:20" x14ac:dyDescent="0.25">
      <c r="A320" s="55" t="s">
        <v>477</v>
      </c>
      <c r="B320" s="56"/>
      <c r="C320" s="57" t="s">
        <v>478</v>
      </c>
      <c r="D320" s="117">
        <v>4.2500000000000003E-2</v>
      </c>
      <c r="E320" s="119">
        <v>1.0699999999999999E-2</v>
      </c>
      <c r="F320" s="101">
        <v>0.01</v>
      </c>
      <c r="G320" s="60"/>
      <c r="H320" s="60"/>
      <c r="I320" s="104">
        <f t="shared" si="93"/>
        <v>6.3200000000000006E-2</v>
      </c>
      <c r="J320" s="115">
        <v>2.5000000000000001E-2</v>
      </c>
      <c r="K320" s="59">
        <v>7.0000000000000007E-2</v>
      </c>
      <c r="L320" s="104">
        <f t="shared" ref="L320:L400" si="94">+J320+K320</f>
        <v>9.5000000000000001E-2</v>
      </c>
      <c r="M320" s="101"/>
      <c r="N320" s="105">
        <v>0.01</v>
      </c>
      <c r="O320" s="106">
        <v>0.73</v>
      </c>
      <c r="P320" s="107">
        <v>0.25</v>
      </c>
      <c r="Q320" s="108">
        <v>0.27</v>
      </c>
      <c r="R320" s="109">
        <f t="shared" ref="R320:R402" si="95">SUM(O320:Q320)</f>
        <v>1.25</v>
      </c>
      <c r="S320" s="101">
        <v>3.5000000000000003E-2</v>
      </c>
      <c r="T320" s="110">
        <v>0.06</v>
      </c>
    </row>
    <row r="321" spans="1:20" x14ac:dyDescent="0.25">
      <c r="A321" s="55" t="s">
        <v>479</v>
      </c>
      <c r="B321" s="56"/>
      <c r="C321" s="57" t="s">
        <v>480</v>
      </c>
      <c r="D321" s="117">
        <v>4.2500000000000003E-2</v>
      </c>
      <c r="E321" s="119">
        <v>1.0699999999999999E-2</v>
      </c>
      <c r="F321" s="101"/>
      <c r="G321" s="60"/>
      <c r="H321" s="60"/>
      <c r="I321" s="104">
        <f t="shared" si="93"/>
        <v>5.3200000000000004E-2</v>
      </c>
      <c r="J321" s="115">
        <v>2.5000000000000001E-2</v>
      </c>
      <c r="K321" s="59">
        <v>7.0000000000000007E-2</v>
      </c>
      <c r="L321" s="104">
        <f t="shared" si="94"/>
        <v>9.5000000000000001E-2</v>
      </c>
      <c r="M321" s="101"/>
      <c r="N321" s="105">
        <v>0.01</v>
      </c>
      <c r="O321" s="106">
        <v>0.73</v>
      </c>
      <c r="P321" s="107">
        <v>0.25</v>
      </c>
      <c r="Q321" s="108">
        <v>0.27</v>
      </c>
      <c r="R321" s="109">
        <f t="shared" si="95"/>
        <v>1.25</v>
      </c>
      <c r="S321" s="101">
        <v>3.5000000000000003E-2</v>
      </c>
      <c r="T321" s="110">
        <v>0.06</v>
      </c>
    </row>
    <row r="322" spans="1:20" x14ac:dyDescent="0.25">
      <c r="A322" s="55" t="s">
        <v>481</v>
      </c>
      <c r="B322" s="56"/>
      <c r="C322" s="57" t="s">
        <v>482</v>
      </c>
      <c r="D322" s="117">
        <v>4.2500000000000003E-2</v>
      </c>
      <c r="E322" s="119">
        <v>1.0699999999999999E-2</v>
      </c>
      <c r="F322" s="101">
        <v>0.01</v>
      </c>
      <c r="G322" s="60"/>
      <c r="H322" s="60"/>
      <c r="I322" s="104">
        <f t="shared" si="93"/>
        <v>6.3200000000000006E-2</v>
      </c>
      <c r="J322" s="115">
        <v>2.5000000000000001E-2</v>
      </c>
      <c r="K322" s="59">
        <v>7.0000000000000007E-2</v>
      </c>
      <c r="L322" s="104">
        <f t="shared" si="94"/>
        <v>9.5000000000000001E-2</v>
      </c>
      <c r="M322" s="101"/>
      <c r="N322" s="105">
        <v>0.01</v>
      </c>
      <c r="O322" s="106">
        <v>0.73</v>
      </c>
      <c r="P322" s="107">
        <v>0.25</v>
      </c>
      <c r="Q322" s="108">
        <v>0.27</v>
      </c>
      <c r="R322" s="109">
        <f t="shared" si="95"/>
        <v>1.25</v>
      </c>
      <c r="S322" s="101">
        <v>3.5000000000000003E-2</v>
      </c>
      <c r="T322" s="110">
        <v>0.06</v>
      </c>
    </row>
    <row r="323" spans="1:20" x14ac:dyDescent="0.25">
      <c r="A323" s="55" t="s">
        <v>483</v>
      </c>
      <c r="B323" s="56"/>
      <c r="C323" s="57" t="s">
        <v>484</v>
      </c>
      <c r="D323" s="117">
        <v>4.2500000000000003E-2</v>
      </c>
      <c r="E323" s="119">
        <v>1.0699999999999999E-2</v>
      </c>
      <c r="F323" s="101">
        <v>0.01</v>
      </c>
      <c r="G323" s="60"/>
      <c r="H323" s="60"/>
      <c r="I323" s="104">
        <f t="shared" si="93"/>
        <v>6.3200000000000006E-2</v>
      </c>
      <c r="J323" s="115">
        <v>2.5000000000000001E-2</v>
      </c>
      <c r="K323" s="59">
        <v>7.0000000000000007E-2</v>
      </c>
      <c r="L323" s="104">
        <f t="shared" si="94"/>
        <v>9.5000000000000001E-2</v>
      </c>
      <c r="M323" s="101"/>
      <c r="N323" s="105">
        <v>0.01</v>
      </c>
      <c r="O323" s="106">
        <v>0.73</v>
      </c>
      <c r="P323" s="107">
        <v>0.25</v>
      </c>
      <c r="Q323" s="108">
        <v>0.27</v>
      </c>
      <c r="R323" s="109">
        <f t="shared" si="95"/>
        <v>1.25</v>
      </c>
      <c r="S323" s="101">
        <v>3.5000000000000003E-2</v>
      </c>
      <c r="T323" s="110">
        <v>0.06</v>
      </c>
    </row>
    <row r="324" spans="1:20" x14ac:dyDescent="0.25">
      <c r="A324" s="55" t="s">
        <v>485</v>
      </c>
      <c r="B324" s="56"/>
      <c r="C324" s="57" t="s">
        <v>486</v>
      </c>
      <c r="D324" s="117">
        <v>4.2500000000000003E-2</v>
      </c>
      <c r="E324" s="119">
        <v>1.0699999999999999E-2</v>
      </c>
      <c r="F324" s="101">
        <v>0.01</v>
      </c>
      <c r="G324" s="60"/>
      <c r="H324" s="60"/>
      <c r="I324" s="104">
        <f t="shared" si="93"/>
        <v>6.3200000000000006E-2</v>
      </c>
      <c r="J324" s="115">
        <v>2.5000000000000001E-2</v>
      </c>
      <c r="K324" s="59">
        <v>7.0000000000000007E-2</v>
      </c>
      <c r="L324" s="104">
        <f t="shared" si="94"/>
        <v>9.5000000000000001E-2</v>
      </c>
      <c r="M324" s="101"/>
      <c r="N324" s="105">
        <v>0.01</v>
      </c>
      <c r="O324" s="106">
        <v>0.73</v>
      </c>
      <c r="P324" s="107">
        <v>0.25</v>
      </c>
      <c r="Q324" s="108">
        <v>0.27</v>
      </c>
      <c r="R324" s="109">
        <f t="shared" si="95"/>
        <v>1.25</v>
      </c>
      <c r="S324" s="101">
        <v>3.5000000000000003E-2</v>
      </c>
      <c r="T324" s="110">
        <v>0.06</v>
      </c>
    </row>
    <row r="325" spans="1:20" x14ac:dyDescent="0.25">
      <c r="A325" s="55" t="s">
        <v>488</v>
      </c>
      <c r="B325" s="56"/>
      <c r="C325" s="57" t="s">
        <v>489</v>
      </c>
      <c r="D325" s="117">
        <v>4.2500000000000003E-2</v>
      </c>
      <c r="E325" s="119">
        <v>1.0699999999999999E-2</v>
      </c>
      <c r="F325" s="101">
        <v>1.4999999999999999E-2</v>
      </c>
      <c r="G325" s="60"/>
      <c r="H325" s="60"/>
      <c r="I325" s="104">
        <f t="shared" si="93"/>
        <v>6.8200000000000011E-2</v>
      </c>
      <c r="J325" s="115">
        <v>2.5000000000000001E-2</v>
      </c>
      <c r="K325" s="59">
        <v>7.0000000000000007E-2</v>
      </c>
      <c r="L325" s="104">
        <f t="shared" si="94"/>
        <v>9.5000000000000001E-2</v>
      </c>
      <c r="M325" s="101"/>
      <c r="N325" s="105">
        <v>0.01</v>
      </c>
      <c r="O325" s="106">
        <v>0.73</v>
      </c>
      <c r="P325" s="107">
        <v>0.25</v>
      </c>
      <c r="Q325" s="108">
        <v>0.27</v>
      </c>
      <c r="R325" s="109">
        <f t="shared" si="95"/>
        <v>1.25</v>
      </c>
      <c r="S325" s="101">
        <v>3.5000000000000003E-2</v>
      </c>
      <c r="T325" s="110">
        <v>0.06</v>
      </c>
    </row>
    <row r="326" spans="1:20" x14ac:dyDescent="0.25">
      <c r="A326" s="55" t="s">
        <v>490</v>
      </c>
      <c r="B326" s="56"/>
      <c r="C326" s="57" t="s">
        <v>491</v>
      </c>
      <c r="D326" s="117">
        <v>4.2500000000000003E-2</v>
      </c>
      <c r="E326" s="119">
        <v>1.0699999999999999E-2</v>
      </c>
      <c r="F326" s="101"/>
      <c r="G326" s="60"/>
      <c r="H326" s="60"/>
      <c r="I326" s="104">
        <f t="shared" si="93"/>
        <v>5.3200000000000004E-2</v>
      </c>
      <c r="J326" s="115">
        <v>2.5000000000000001E-2</v>
      </c>
      <c r="K326" s="59">
        <v>7.0000000000000007E-2</v>
      </c>
      <c r="L326" s="104">
        <f t="shared" si="94"/>
        <v>9.5000000000000001E-2</v>
      </c>
      <c r="M326" s="101"/>
      <c r="N326" s="105">
        <v>0.01</v>
      </c>
      <c r="O326" s="106">
        <v>0.73</v>
      </c>
      <c r="P326" s="107">
        <v>0.25</v>
      </c>
      <c r="Q326" s="108">
        <v>0.27</v>
      </c>
      <c r="R326" s="109">
        <f t="shared" si="95"/>
        <v>1.25</v>
      </c>
      <c r="S326" s="101">
        <v>3.5000000000000003E-2</v>
      </c>
      <c r="T326" s="110">
        <v>0.06</v>
      </c>
    </row>
    <row r="327" spans="1:20" x14ac:dyDescent="0.25">
      <c r="A327" s="55" t="s">
        <v>492</v>
      </c>
      <c r="B327" s="56"/>
      <c r="C327" s="57" t="s">
        <v>493</v>
      </c>
      <c r="D327" s="117">
        <v>4.2500000000000003E-2</v>
      </c>
      <c r="E327" s="119">
        <v>1.0699999999999999E-2</v>
      </c>
      <c r="F327" s="101"/>
      <c r="G327" s="60"/>
      <c r="H327" s="60"/>
      <c r="I327" s="104">
        <f t="shared" si="93"/>
        <v>5.3200000000000004E-2</v>
      </c>
      <c r="J327" s="115">
        <v>2.5000000000000001E-2</v>
      </c>
      <c r="K327" s="59">
        <v>7.0000000000000007E-2</v>
      </c>
      <c r="L327" s="104">
        <f t="shared" si="94"/>
        <v>9.5000000000000001E-2</v>
      </c>
      <c r="M327" s="101"/>
      <c r="N327" s="105">
        <v>0.01</v>
      </c>
      <c r="O327" s="106">
        <v>0.73</v>
      </c>
      <c r="P327" s="107">
        <v>0.25</v>
      </c>
      <c r="Q327" s="108">
        <v>0.27</v>
      </c>
      <c r="R327" s="109">
        <f t="shared" si="95"/>
        <v>1.25</v>
      </c>
      <c r="S327" s="101">
        <v>3.5000000000000003E-2</v>
      </c>
      <c r="T327" s="110">
        <v>0.06</v>
      </c>
    </row>
    <row r="328" spans="1:20" x14ac:dyDescent="0.25">
      <c r="A328" s="55" t="s">
        <v>12</v>
      </c>
      <c r="B328" s="56"/>
      <c r="C328" s="57" t="s">
        <v>11</v>
      </c>
      <c r="D328" s="117">
        <v>4.2500000000000003E-2</v>
      </c>
      <c r="E328" s="119">
        <v>1.0699999999999999E-2</v>
      </c>
      <c r="F328" s="101">
        <v>0.01</v>
      </c>
      <c r="G328" s="60"/>
      <c r="H328" s="60"/>
      <c r="I328" s="104">
        <f t="shared" si="93"/>
        <v>6.3200000000000006E-2</v>
      </c>
      <c r="J328" s="115">
        <v>2.5000000000000001E-2</v>
      </c>
      <c r="K328" s="59">
        <v>7.0000000000000007E-2</v>
      </c>
      <c r="L328" s="104">
        <f t="shared" si="94"/>
        <v>9.5000000000000001E-2</v>
      </c>
      <c r="M328" s="101"/>
      <c r="N328" s="105">
        <v>0.01</v>
      </c>
      <c r="O328" s="106">
        <v>0.73</v>
      </c>
      <c r="P328" s="107">
        <v>0.25</v>
      </c>
      <c r="Q328" s="108">
        <v>0.27</v>
      </c>
      <c r="R328" s="109">
        <f t="shared" si="95"/>
        <v>1.25</v>
      </c>
      <c r="S328" s="101">
        <v>3.5000000000000003E-2</v>
      </c>
      <c r="T328" s="110">
        <v>0.06</v>
      </c>
    </row>
    <row r="329" spans="1:20" x14ac:dyDescent="0.25">
      <c r="A329" s="55" t="s">
        <v>494</v>
      </c>
      <c r="B329" s="56"/>
      <c r="C329" s="57" t="s">
        <v>495</v>
      </c>
      <c r="D329" s="117">
        <v>4.2500000000000003E-2</v>
      </c>
      <c r="E329" s="119">
        <v>1.0699999999999999E-2</v>
      </c>
      <c r="F329" s="101"/>
      <c r="G329" s="60"/>
      <c r="H329" s="60"/>
      <c r="I329" s="104">
        <f t="shared" si="93"/>
        <v>5.3200000000000004E-2</v>
      </c>
      <c r="J329" s="115">
        <v>2.5000000000000001E-2</v>
      </c>
      <c r="K329" s="59">
        <v>7.0000000000000007E-2</v>
      </c>
      <c r="L329" s="104">
        <f t="shared" si="94"/>
        <v>9.5000000000000001E-2</v>
      </c>
      <c r="M329" s="101"/>
      <c r="N329" s="105">
        <v>0.01</v>
      </c>
      <c r="O329" s="106">
        <v>0.73</v>
      </c>
      <c r="P329" s="107">
        <v>0.25</v>
      </c>
      <c r="Q329" s="108">
        <v>0.27</v>
      </c>
      <c r="R329" s="109">
        <f t="shared" si="95"/>
        <v>1.25</v>
      </c>
      <c r="S329" s="101">
        <v>3.5000000000000003E-2</v>
      </c>
      <c r="T329" s="110">
        <v>0.06</v>
      </c>
    </row>
    <row r="330" spans="1:20" x14ac:dyDescent="0.25">
      <c r="A330" s="55" t="s">
        <v>496</v>
      </c>
      <c r="B330" s="56"/>
      <c r="C330" s="57" t="s">
        <v>497</v>
      </c>
      <c r="D330" s="117">
        <v>4.2500000000000003E-2</v>
      </c>
      <c r="E330" s="119">
        <v>1.0699999999999999E-2</v>
      </c>
      <c r="F330" s="101">
        <v>0.01</v>
      </c>
      <c r="G330" s="60"/>
      <c r="H330" s="60"/>
      <c r="I330" s="104">
        <f t="shared" si="93"/>
        <v>6.3200000000000006E-2</v>
      </c>
      <c r="J330" s="115">
        <v>2.5000000000000001E-2</v>
      </c>
      <c r="K330" s="59">
        <v>7.0000000000000007E-2</v>
      </c>
      <c r="L330" s="104">
        <f t="shared" si="94"/>
        <v>9.5000000000000001E-2</v>
      </c>
      <c r="M330" s="101"/>
      <c r="N330" s="105">
        <v>0.01</v>
      </c>
      <c r="O330" s="106">
        <v>0.73</v>
      </c>
      <c r="P330" s="107">
        <v>0.25</v>
      </c>
      <c r="Q330" s="108">
        <v>0.27</v>
      </c>
      <c r="R330" s="109">
        <f t="shared" si="95"/>
        <v>1.25</v>
      </c>
      <c r="S330" s="101">
        <v>3.5000000000000003E-2</v>
      </c>
      <c r="T330" s="110">
        <v>0.06</v>
      </c>
    </row>
    <row r="331" spans="1:20" x14ac:dyDescent="0.25">
      <c r="A331" s="55" t="s">
        <v>498</v>
      </c>
      <c r="B331" s="56"/>
      <c r="C331" s="57" t="s">
        <v>499</v>
      </c>
      <c r="D331" s="117">
        <v>4.2500000000000003E-2</v>
      </c>
      <c r="E331" s="119">
        <v>1.0699999999999999E-2</v>
      </c>
      <c r="F331" s="101">
        <v>1.4999999999999999E-2</v>
      </c>
      <c r="G331" s="60"/>
      <c r="H331" s="60"/>
      <c r="I331" s="104">
        <f t="shared" si="93"/>
        <v>6.8200000000000011E-2</v>
      </c>
      <c r="J331" s="115">
        <v>2.5000000000000001E-2</v>
      </c>
      <c r="K331" s="59">
        <v>7.0000000000000007E-2</v>
      </c>
      <c r="L331" s="104">
        <f t="shared" si="94"/>
        <v>9.5000000000000001E-2</v>
      </c>
      <c r="M331" s="101"/>
      <c r="N331" s="105">
        <v>0.01</v>
      </c>
      <c r="O331" s="106">
        <v>0.73</v>
      </c>
      <c r="P331" s="107">
        <v>0.25</v>
      </c>
      <c r="Q331" s="108">
        <v>0.27</v>
      </c>
      <c r="R331" s="109">
        <f t="shared" si="95"/>
        <v>1.25</v>
      </c>
      <c r="S331" s="101">
        <v>3.5000000000000003E-2</v>
      </c>
      <c r="T331" s="110">
        <v>0.06</v>
      </c>
    </row>
    <row r="332" spans="1:20" x14ac:dyDescent="0.25">
      <c r="A332" s="55" t="s">
        <v>500</v>
      </c>
      <c r="B332" s="56"/>
      <c r="C332" s="57" t="s">
        <v>501</v>
      </c>
      <c r="D332" s="117">
        <v>4.2500000000000003E-2</v>
      </c>
      <c r="E332" s="119">
        <v>1.0699999999999999E-2</v>
      </c>
      <c r="F332" s="101">
        <v>0.01</v>
      </c>
      <c r="G332" s="60"/>
      <c r="H332" s="60"/>
      <c r="I332" s="104">
        <f t="shared" si="93"/>
        <v>6.3200000000000006E-2</v>
      </c>
      <c r="J332" s="115">
        <v>2.5000000000000001E-2</v>
      </c>
      <c r="K332" s="59">
        <v>7.0000000000000007E-2</v>
      </c>
      <c r="L332" s="104">
        <f t="shared" si="94"/>
        <v>9.5000000000000001E-2</v>
      </c>
      <c r="M332" s="101"/>
      <c r="N332" s="105">
        <v>0.01</v>
      </c>
      <c r="O332" s="106">
        <v>0.73</v>
      </c>
      <c r="P332" s="107">
        <v>0.25</v>
      </c>
      <c r="Q332" s="108">
        <v>0.27</v>
      </c>
      <c r="R332" s="109">
        <f t="shared" si="95"/>
        <v>1.25</v>
      </c>
      <c r="S332" s="101">
        <v>3.5000000000000003E-2</v>
      </c>
      <c r="T332" s="110">
        <v>0.06</v>
      </c>
    </row>
    <row r="333" spans="1:20" x14ac:dyDescent="0.25">
      <c r="A333" s="55" t="s">
        <v>537</v>
      </c>
      <c r="B333" s="56"/>
      <c r="C333" s="57" t="s">
        <v>538</v>
      </c>
      <c r="D333" s="117">
        <v>4.2500000000000003E-2</v>
      </c>
      <c r="E333" s="119">
        <v>1.0699999999999999E-2</v>
      </c>
      <c r="F333" s="101"/>
      <c r="G333" s="60"/>
      <c r="H333" s="60"/>
      <c r="I333" s="104">
        <f t="shared" si="93"/>
        <v>5.3200000000000004E-2</v>
      </c>
      <c r="J333" s="115">
        <v>2.5000000000000001E-2</v>
      </c>
      <c r="K333" s="59">
        <v>7.0000000000000007E-2</v>
      </c>
      <c r="L333" s="104">
        <f t="shared" si="94"/>
        <v>9.5000000000000001E-2</v>
      </c>
      <c r="M333" s="101"/>
      <c r="N333" s="105">
        <v>0.01</v>
      </c>
      <c r="O333" s="106">
        <v>0.73</v>
      </c>
      <c r="P333" s="107">
        <v>0.25</v>
      </c>
      <c r="Q333" s="108">
        <v>0.27</v>
      </c>
      <c r="R333" s="109">
        <f t="shared" si="95"/>
        <v>1.25</v>
      </c>
      <c r="S333" s="101">
        <v>3.5000000000000003E-2</v>
      </c>
      <c r="T333" s="110">
        <v>0.06</v>
      </c>
    </row>
    <row r="334" spans="1:20" x14ac:dyDescent="0.25">
      <c r="A334" s="55" t="s">
        <v>539</v>
      </c>
      <c r="B334" s="56"/>
      <c r="C334" s="57" t="s">
        <v>540</v>
      </c>
      <c r="D334" s="117">
        <v>4.2500000000000003E-2</v>
      </c>
      <c r="E334" s="119">
        <v>1.0699999999999999E-2</v>
      </c>
      <c r="F334" s="101"/>
      <c r="G334" s="60"/>
      <c r="H334" s="60"/>
      <c r="I334" s="104">
        <f t="shared" si="93"/>
        <v>5.3200000000000004E-2</v>
      </c>
      <c r="J334" s="115">
        <v>2.5000000000000001E-2</v>
      </c>
      <c r="K334" s="59">
        <v>7.0000000000000007E-2</v>
      </c>
      <c r="L334" s="104">
        <f t="shared" si="94"/>
        <v>9.5000000000000001E-2</v>
      </c>
      <c r="M334" s="101"/>
      <c r="N334" s="105">
        <v>0.01</v>
      </c>
      <c r="O334" s="106">
        <v>0.73</v>
      </c>
      <c r="P334" s="107">
        <v>0.25</v>
      </c>
      <c r="Q334" s="108">
        <v>0.27</v>
      </c>
      <c r="R334" s="109">
        <f t="shared" si="95"/>
        <v>1.25</v>
      </c>
      <c r="S334" s="101">
        <v>3.5000000000000003E-2</v>
      </c>
      <c r="T334" s="110">
        <v>0.06</v>
      </c>
    </row>
    <row r="335" spans="1:20" x14ac:dyDescent="0.25">
      <c r="A335" s="55" t="s">
        <v>541</v>
      </c>
      <c r="B335" s="56"/>
      <c r="C335" s="57" t="s">
        <v>542</v>
      </c>
      <c r="D335" s="117">
        <v>4.2500000000000003E-2</v>
      </c>
      <c r="E335" s="119">
        <v>1.0699999999999999E-2</v>
      </c>
      <c r="F335" s="101"/>
      <c r="G335" s="60"/>
      <c r="H335" s="60"/>
      <c r="I335" s="104">
        <f t="shared" si="93"/>
        <v>5.3200000000000004E-2</v>
      </c>
      <c r="J335" s="115">
        <v>2.5000000000000001E-2</v>
      </c>
      <c r="K335" s="59">
        <v>7.0000000000000007E-2</v>
      </c>
      <c r="L335" s="104">
        <f t="shared" si="94"/>
        <v>9.5000000000000001E-2</v>
      </c>
      <c r="M335" s="101"/>
      <c r="N335" s="105">
        <v>0.01</v>
      </c>
      <c r="O335" s="106">
        <v>0.73</v>
      </c>
      <c r="P335" s="107">
        <v>0.25</v>
      </c>
      <c r="Q335" s="108">
        <v>0.27</v>
      </c>
      <c r="R335" s="109">
        <f t="shared" si="95"/>
        <v>1.25</v>
      </c>
      <c r="S335" s="101">
        <v>3.5000000000000003E-2</v>
      </c>
      <c r="T335" s="110">
        <v>0.06</v>
      </c>
    </row>
    <row r="336" spans="1:20" x14ac:dyDescent="0.25">
      <c r="A336" s="67" t="s">
        <v>1195</v>
      </c>
      <c r="B336" s="56" t="s">
        <v>239</v>
      </c>
      <c r="C336" s="66" t="s">
        <v>751</v>
      </c>
      <c r="D336" s="117">
        <v>4.2500000000000003E-2</v>
      </c>
      <c r="E336" s="119">
        <v>1.0699999999999999E-2</v>
      </c>
      <c r="F336" s="101"/>
      <c r="G336" s="60"/>
      <c r="H336" s="60"/>
      <c r="I336" s="104">
        <f t="shared" si="93"/>
        <v>5.3200000000000004E-2</v>
      </c>
      <c r="J336" s="118">
        <v>2.5000000000000001E-2</v>
      </c>
      <c r="K336" s="59">
        <v>7.0000000000000007E-2</v>
      </c>
      <c r="L336" s="104">
        <f t="shared" si="94"/>
        <v>9.5000000000000001E-2</v>
      </c>
      <c r="M336" s="101"/>
      <c r="N336" s="105">
        <v>0.01</v>
      </c>
      <c r="O336" s="106">
        <v>0.73</v>
      </c>
      <c r="P336" s="107">
        <v>0.25</v>
      </c>
      <c r="Q336" s="108">
        <v>0.27</v>
      </c>
      <c r="R336" s="109">
        <f t="shared" si="95"/>
        <v>1.25</v>
      </c>
      <c r="S336" s="101"/>
      <c r="T336" s="110"/>
    </row>
    <row r="337" spans="1:20" x14ac:dyDescent="0.25">
      <c r="A337" s="67" t="s">
        <v>1845</v>
      </c>
      <c r="B337" s="56" t="s">
        <v>239</v>
      </c>
      <c r="C337" s="66" t="s">
        <v>1846</v>
      </c>
      <c r="D337" s="117"/>
      <c r="E337" s="122"/>
      <c r="F337" s="101"/>
      <c r="G337" s="60"/>
      <c r="H337" s="60">
        <v>0.15</v>
      </c>
      <c r="I337" s="104">
        <f t="shared" si="93"/>
        <v>0.15</v>
      </c>
      <c r="J337" s="118">
        <v>2.5000000000000001E-2</v>
      </c>
      <c r="K337" s="59">
        <v>7.0000000000000007E-2</v>
      </c>
      <c r="L337" s="104">
        <f t="shared" si="94"/>
        <v>9.5000000000000001E-2</v>
      </c>
      <c r="M337" s="101"/>
      <c r="N337" s="105">
        <v>0.01</v>
      </c>
      <c r="O337" s="106">
        <v>0.73</v>
      </c>
      <c r="P337" s="107">
        <v>0.25</v>
      </c>
      <c r="Q337" s="108">
        <v>0.27</v>
      </c>
      <c r="R337" s="109">
        <f t="shared" si="95"/>
        <v>1.25</v>
      </c>
      <c r="S337" s="101">
        <v>3.5000000000000003E-2</v>
      </c>
      <c r="T337" s="110">
        <v>0.06</v>
      </c>
    </row>
    <row r="338" spans="1:20" x14ac:dyDescent="0.25">
      <c r="A338" s="55" t="s">
        <v>1911</v>
      </c>
      <c r="B338" s="56" t="s">
        <v>239</v>
      </c>
      <c r="C338" s="57" t="s">
        <v>1905</v>
      </c>
      <c r="D338" s="117">
        <v>4.2500000000000003E-2</v>
      </c>
      <c r="E338" s="119">
        <v>1.0699999999999999E-2</v>
      </c>
      <c r="F338" s="101"/>
      <c r="G338" s="60"/>
      <c r="H338" s="60"/>
      <c r="I338" s="104">
        <f t="shared" ref="I338:I343" si="96">SUM(D338:H338)</f>
        <v>5.3200000000000004E-2</v>
      </c>
      <c r="J338" s="118">
        <v>2.5000000000000001E-2</v>
      </c>
      <c r="K338" s="59">
        <v>7.0000000000000007E-2</v>
      </c>
      <c r="L338" s="104">
        <f t="shared" si="94"/>
        <v>9.5000000000000001E-2</v>
      </c>
      <c r="M338" s="101"/>
      <c r="N338" s="105">
        <v>0.01</v>
      </c>
      <c r="O338" s="106">
        <v>0.73</v>
      </c>
      <c r="P338" s="107">
        <v>0.25</v>
      </c>
      <c r="Q338" s="108">
        <v>0.27</v>
      </c>
      <c r="R338" s="109">
        <f t="shared" si="95"/>
        <v>1.25</v>
      </c>
      <c r="S338" s="101"/>
      <c r="T338" s="110"/>
    </row>
    <row r="339" spans="1:20" x14ac:dyDescent="0.25">
      <c r="A339" s="55" t="s">
        <v>1912</v>
      </c>
      <c r="B339" s="56" t="s">
        <v>239</v>
      </c>
      <c r="C339" s="57" t="s">
        <v>1906</v>
      </c>
      <c r="D339" s="117">
        <v>4.2500000000000003E-2</v>
      </c>
      <c r="E339" s="119">
        <v>1.0699999999999999E-2</v>
      </c>
      <c r="F339" s="101"/>
      <c r="G339" s="60"/>
      <c r="H339" s="60"/>
      <c r="I339" s="104">
        <f t="shared" si="96"/>
        <v>5.3200000000000004E-2</v>
      </c>
      <c r="J339" s="118">
        <v>2.5000000000000001E-2</v>
      </c>
      <c r="K339" s="59">
        <v>7.0000000000000007E-2</v>
      </c>
      <c r="L339" s="104">
        <f t="shared" si="94"/>
        <v>9.5000000000000001E-2</v>
      </c>
      <c r="M339" s="101"/>
      <c r="N339" s="105">
        <v>0.01</v>
      </c>
      <c r="O339" s="106">
        <v>0.73</v>
      </c>
      <c r="P339" s="107">
        <v>0.25</v>
      </c>
      <c r="Q339" s="108">
        <v>0.27</v>
      </c>
      <c r="R339" s="109">
        <f t="shared" si="95"/>
        <v>1.25</v>
      </c>
      <c r="S339" s="101"/>
      <c r="T339" s="110"/>
    </row>
    <row r="340" spans="1:20" x14ac:dyDescent="0.25">
      <c r="A340" s="55" t="s">
        <v>1913</v>
      </c>
      <c r="B340" s="56" t="s">
        <v>239</v>
      </c>
      <c r="C340" s="66" t="s">
        <v>1907</v>
      </c>
      <c r="D340" s="117">
        <v>4.2500000000000003E-2</v>
      </c>
      <c r="E340" s="119">
        <v>1.0699999999999999E-2</v>
      </c>
      <c r="F340" s="101">
        <v>0.01</v>
      </c>
      <c r="G340" s="60"/>
      <c r="H340" s="60"/>
      <c r="I340" s="104">
        <f t="shared" si="96"/>
        <v>6.3200000000000006E-2</v>
      </c>
      <c r="J340" s="115">
        <v>2.5000000000000001E-2</v>
      </c>
      <c r="K340" s="59">
        <v>7.0000000000000007E-2</v>
      </c>
      <c r="L340" s="104">
        <f t="shared" si="94"/>
        <v>9.5000000000000001E-2</v>
      </c>
      <c r="M340" s="101"/>
      <c r="N340" s="105">
        <v>0.01</v>
      </c>
      <c r="O340" s="106">
        <v>0.73</v>
      </c>
      <c r="P340" s="107">
        <v>0.25</v>
      </c>
      <c r="Q340" s="108">
        <v>0.27</v>
      </c>
      <c r="R340" s="109">
        <f t="shared" si="95"/>
        <v>1.25</v>
      </c>
      <c r="S340" s="101"/>
      <c r="T340" s="110"/>
    </row>
    <row r="341" spans="1:20" x14ac:dyDescent="0.25">
      <c r="A341" s="55" t="s">
        <v>1914</v>
      </c>
      <c r="B341" s="56" t="s">
        <v>239</v>
      </c>
      <c r="C341" s="57" t="s">
        <v>1908</v>
      </c>
      <c r="D341" s="117">
        <v>4.2500000000000003E-2</v>
      </c>
      <c r="E341" s="119">
        <v>1.0699999999999999E-2</v>
      </c>
      <c r="F341" s="101">
        <v>0.01</v>
      </c>
      <c r="G341" s="60"/>
      <c r="H341" s="60"/>
      <c r="I341" s="104">
        <f t="shared" si="96"/>
        <v>6.3200000000000006E-2</v>
      </c>
      <c r="J341" s="115">
        <v>2.5000000000000001E-2</v>
      </c>
      <c r="K341" s="59">
        <v>7.0000000000000007E-2</v>
      </c>
      <c r="L341" s="104">
        <f t="shared" si="94"/>
        <v>9.5000000000000001E-2</v>
      </c>
      <c r="M341" s="101"/>
      <c r="N341" s="105">
        <v>0.01</v>
      </c>
      <c r="O341" s="106">
        <v>0.73</v>
      </c>
      <c r="P341" s="107">
        <v>0.25</v>
      </c>
      <c r="Q341" s="108">
        <v>0.27</v>
      </c>
      <c r="R341" s="109">
        <f t="shared" si="95"/>
        <v>1.25</v>
      </c>
      <c r="S341" s="101"/>
      <c r="T341" s="110"/>
    </row>
    <row r="342" spans="1:20" x14ac:dyDescent="0.25">
      <c r="A342" s="55" t="s">
        <v>1915</v>
      </c>
      <c r="B342" s="56" t="s">
        <v>239</v>
      </c>
      <c r="C342" s="57" t="s">
        <v>1909</v>
      </c>
      <c r="D342" s="117">
        <v>4.2500000000000003E-2</v>
      </c>
      <c r="E342" s="119">
        <v>1.0699999999999999E-2</v>
      </c>
      <c r="F342" s="101">
        <v>0.01</v>
      </c>
      <c r="G342" s="60"/>
      <c r="H342" s="60"/>
      <c r="I342" s="104">
        <f t="shared" si="96"/>
        <v>6.3200000000000006E-2</v>
      </c>
      <c r="J342" s="115">
        <v>2.5000000000000001E-2</v>
      </c>
      <c r="K342" s="59">
        <v>7.0000000000000007E-2</v>
      </c>
      <c r="L342" s="104">
        <f t="shared" si="94"/>
        <v>9.5000000000000001E-2</v>
      </c>
      <c r="M342" s="101"/>
      <c r="N342" s="105">
        <v>0.01</v>
      </c>
      <c r="O342" s="106">
        <v>0.73</v>
      </c>
      <c r="P342" s="107">
        <v>0.25</v>
      </c>
      <c r="Q342" s="108">
        <v>0.27</v>
      </c>
      <c r="R342" s="109">
        <f t="shared" si="95"/>
        <v>1.25</v>
      </c>
      <c r="S342" s="101"/>
      <c r="T342" s="110"/>
    </row>
    <row r="343" spans="1:20" x14ac:dyDescent="0.25">
      <c r="A343" s="55" t="s">
        <v>1916</v>
      </c>
      <c r="B343" s="56" t="s">
        <v>239</v>
      </c>
      <c r="C343" s="57" t="s">
        <v>1910</v>
      </c>
      <c r="D343" s="117">
        <v>4.2500000000000003E-2</v>
      </c>
      <c r="E343" s="119">
        <v>1.0699999999999999E-2</v>
      </c>
      <c r="F343" s="101">
        <v>0.01</v>
      </c>
      <c r="G343" s="60"/>
      <c r="H343" s="60"/>
      <c r="I343" s="104">
        <f t="shared" si="96"/>
        <v>6.3200000000000006E-2</v>
      </c>
      <c r="J343" s="115">
        <v>2.5000000000000001E-2</v>
      </c>
      <c r="K343" s="59">
        <v>7.0000000000000007E-2</v>
      </c>
      <c r="L343" s="104">
        <f t="shared" ref="L343" si="97">+J343+K343</f>
        <v>9.5000000000000001E-2</v>
      </c>
      <c r="M343" s="101"/>
      <c r="N343" s="105">
        <v>0.01</v>
      </c>
      <c r="O343" s="106">
        <v>0.73</v>
      </c>
      <c r="P343" s="107">
        <v>0.25</v>
      </c>
      <c r="Q343" s="108">
        <v>0.27</v>
      </c>
      <c r="R343" s="109">
        <f t="shared" ref="R343" si="98">SUM(O343:Q343)</f>
        <v>1.25</v>
      </c>
      <c r="S343" s="101"/>
      <c r="T343" s="110"/>
    </row>
    <row r="344" spans="1:20" x14ac:dyDescent="0.25">
      <c r="A344" s="67" t="s">
        <v>1787</v>
      </c>
      <c r="B344" s="65" t="s">
        <v>1782</v>
      </c>
      <c r="C344" s="57" t="s">
        <v>1788</v>
      </c>
      <c r="D344" s="117">
        <v>4.2500000000000003E-2</v>
      </c>
      <c r="E344" s="119">
        <v>1.0699999999999999E-2</v>
      </c>
      <c r="F344" s="101">
        <v>0.01</v>
      </c>
      <c r="G344" s="60"/>
      <c r="H344" s="60"/>
      <c r="I344" s="104">
        <f t="shared" si="93"/>
        <v>6.3200000000000006E-2</v>
      </c>
      <c r="J344" s="118">
        <v>2.5000000000000001E-2</v>
      </c>
      <c r="K344" s="59">
        <v>7.0000000000000007E-2</v>
      </c>
      <c r="L344" s="104">
        <f t="shared" si="94"/>
        <v>9.5000000000000001E-2</v>
      </c>
      <c r="M344" s="101"/>
      <c r="N344" s="105">
        <v>0.01</v>
      </c>
      <c r="O344" s="106">
        <v>0.73</v>
      </c>
      <c r="P344" s="107">
        <v>0.25</v>
      </c>
      <c r="Q344" s="108">
        <v>0.27</v>
      </c>
      <c r="R344" s="109">
        <f t="shared" ref="R344:R350" si="99">SUM(O344:Q344)</f>
        <v>1.25</v>
      </c>
      <c r="S344" s="101">
        <v>3.5000000000000003E-2</v>
      </c>
      <c r="T344" s="110">
        <v>0.06</v>
      </c>
    </row>
    <row r="345" spans="1:20" x14ac:dyDescent="0.25">
      <c r="A345" s="67" t="s">
        <v>1834</v>
      </c>
      <c r="B345" s="56" t="s">
        <v>239</v>
      </c>
      <c r="C345" s="57" t="s">
        <v>1828</v>
      </c>
      <c r="D345" s="117">
        <v>4.2500000000000003E-2</v>
      </c>
      <c r="E345" s="119">
        <v>1.0699999999999999E-2</v>
      </c>
      <c r="F345" s="101"/>
      <c r="G345" s="60"/>
      <c r="H345" s="60"/>
      <c r="I345" s="104">
        <f t="shared" ref="I345:I350" si="100">SUM(D345:H345)</f>
        <v>5.3200000000000004E-2</v>
      </c>
      <c r="J345" s="118">
        <v>2.5000000000000001E-2</v>
      </c>
      <c r="K345" s="59">
        <v>7.0000000000000007E-2</v>
      </c>
      <c r="L345" s="104">
        <f t="shared" si="94"/>
        <v>9.5000000000000001E-2</v>
      </c>
      <c r="M345" s="101"/>
      <c r="N345" s="105">
        <v>0.01</v>
      </c>
      <c r="O345" s="106">
        <v>0.73</v>
      </c>
      <c r="P345" s="107">
        <v>0.25</v>
      </c>
      <c r="Q345" s="108">
        <v>0.27</v>
      </c>
      <c r="R345" s="109">
        <f t="shared" si="99"/>
        <v>1.25</v>
      </c>
      <c r="S345" s="101"/>
      <c r="T345" s="110"/>
    </row>
    <row r="346" spans="1:20" x14ac:dyDescent="0.25">
      <c r="A346" s="67" t="s">
        <v>1835</v>
      </c>
      <c r="B346" s="56" t="s">
        <v>239</v>
      </c>
      <c r="C346" s="57" t="s">
        <v>1829</v>
      </c>
      <c r="D346" s="117">
        <v>4.2500000000000003E-2</v>
      </c>
      <c r="E346" s="119">
        <v>1.0699999999999999E-2</v>
      </c>
      <c r="F346" s="101"/>
      <c r="G346" s="60"/>
      <c r="H346" s="60"/>
      <c r="I346" s="104">
        <f t="shared" si="100"/>
        <v>5.3200000000000004E-2</v>
      </c>
      <c r="J346" s="115">
        <v>2.5000000000000001E-2</v>
      </c>
      <c r="K346" s="59">
        <v>7.0000000000000007E-2</v>
      </c>
      <c r="L346" s="104">
        <f t="shared" si="94"/>
        <v>9.5000000000000001E-2</v>
      </c>
      <c r="M346" s="101"/>
      <c r="N346" s="105">
        <v>0.01</v>
      </c>
      <c r="O346" s="106">
        <v>0.73</v>
      </c>
      <c r="P346" s="107">
        <v>0.25</v>
      </c>
      <c r="Q346" s="108">
        <v>0.27</v>
      </c>
      <c r="R346" s="109">
        <f t="shared" si="99"/>
        <v>1.25</v>
      </c>
      <c r="S346" s="101"/>
      <c r="T346" s="110"/>
    </row>
    <row r="347" spans="1:20" x14ac:dyDescent="0.25">
      <c r="A347" s="67" t="s">
        <v>1836</v>
      </c>
      <c r="B347" s="56" t="s">
        <v>239</v>
      </c>
      <c r="C347" s="57" t="s">
        <v>1830</v>
      </c>
      <c r="D347" s="117">
        <v>4.2500000000000003E-2</v>
      </c>
      <c r="E347" s="119">
        <v>1.0699999999999999E-2</v>
      </c>
      <c r="F347" s="101">
        <v>0.01</v>
      </c>
      <c r="G347" s="60"/>
      <c r="H347" s="60"/>
      <c r="I347" s="104">
        <f t="shared" si="100"/>
        <v>6.3200000000000006E-2</v>
      </c>
      <c r="J347" s="115">
        <v>2.5000000000000001E-2</v>
      </c>
      <c r="K347" s="59">
        <v>7.0000000000000007E-2</v>
      </c>
      <c r="L347" s="104">
        <f t="shared" si="94"/>
        <v>9.5000000000000001E-2</v>
      </c>
      <c r="M347" s="101"/>
      <c r="N347" s="105">
        <v>0.01</v>
      </c>
      <c r="O347" s="106">
        <v>0.73</v>
      </c>
      <c r="P347" s="107">
        <v>0.25</v>
      </c>
      <c r="Q347" s="108">
        <v>0.27</v>
      </c>
      <c r="R347" s="109">
        <f t="shared" si="99"/>
        <v>1.25</v>
      </c>
      <c r="S347" s="101">
        <v>3.5000000000000003E-2</v>
      </c>
      <c r="T347" s="110">
        <v>0.06</v>
      </c>
    </row>
    <row r="348" spans="1:20" x14ac:dyDescent="0.25">
      <c r="A348" s="67" t="s">
        <v>1837</v>
      </c>
      <c r="B348" s="56" t="s">
        <v>239</v>
      </c>
      <c r="C348" s="57" t="s">
        <v>1831</v>
      </c>
      <c r="D348" s="117">
        <v>4.2500000000000003E-2</v>
      </c>
      <c r="E348" s="119">
        <v>1.0699999999999999E-2</v>
      </c>
      <c r="F348" s="101">
        <v>0.01</v>
      </c>
      <c r="G348" s="60"/>
      <c r="H348" s="60"/>
      <c r="I348" s="104">
        <f t="shared" si="100"/>
        <v>6.3200000000000006E-2</v>
      </c>
      <c r="J348" s="115">
        <v>2.5000000000000001E-2</v>
      </c>
      <c r="K348" s="59">
        <v>7.0000000000000007E-2</v>
      </c>
      <c r="L348" s="104">
        <f t="shared" ref="L348:L350" si="101">+J348+K348</f>
        <v>9.5000000000000001E-2</v>
      </c>
      <c r="M348" s="101"/>
      <c r="N348" s="105">
        <v>0.01</v>
      </c>
      <c r="O348" s="106">
        <v>0.73</v>
      </c>
      <c r="P348" s="107">
        <v>0.25</v>
      </c>
      <c r="Q348" s="108">
        <v>0.27</v>
      </c>
      <c r="R348" s="109">
        <f t="shared" si="99"/>
        <v>1.25</v>
      </c>
      <c r="S348" s="101">
        <v>3.5000000000000003E-2</v>
      </c>
      <c r="T348" s="110">
        <v>0.06</v>
      </c>
    </row>
    <row r="349" spans="1:20" x14ac:dyDescent="0.25">
      <c r="A349" s="67" t="s">
        <v>1838</v>
      </c>
      <c r="B349" s="56" t="s">
        <v>239</v>
      </c>
      <c r="C349" s="57" t="s">
        <v>1832</v>
      </c>
      <c r="D349" s="117">
        <v>4.2500000000000003E-2</v>
      </c>
      <c r="E349" s="119">
        <v>1.0699999999999999E-2</v>
      </c>
      <c r="F349" s="101">
        <v>1.4999999999999999E-2</v>
      </c>
      <c r="G349" s="60"/>
      <c r="H349" s="60"/>
      <c r="I349" s="104">
        <f t="shared" si="100"/>
        <v>6.8200000000000011E-2</v>
      </c>
      <c r="J349" s="115">
        <v>2.5000000000000001E-2</v>
      </c>
      <c r="K349" s="59">
        <v>7.0000000000000007E-2</v>
      </c>
      <c r="L349" s="104">
        <f t="shared" si="101"/>
        <v>9.5000000000000001E-2</v>
      </c>
      <c r="M349" s="101"/>
      <c r="N349" s="105">
        <v>0.01</v>
      </c>
      <c r="O349" s="106">
        <v>0.73</v>
      </c>
      <c r="P349" s="107">
        <v>0.25</v>
      </c>
      <c r="Q349" s="108">
        <v>0.27</v>
      </c>
      <c r="R349" s="109">
        <f t="shared" si="99"/>
        <v>1.25</v>
      </c>
      <c r="S349" s="101">
        <v>3.5000000000000003E-2</v>
      </c>
      <c r="T349" s="110">
        <v>0.06</v>
      </c>
    </row>
    <row r="350" spans="1:20" x14ac:dyDescent="0.25">
      <c r="A350" s="67" t="s">
        <v>1839</v>
      </c>
      <c r="B350" s="56" t="s">
        <v>239</v>
      </c>
      <c r="C350" s="57" t="s">
        <v>1833</v>
      </c>
      <c r="D350" s="117">
        <v>4.2500000000000003E-2</v>
      </c>
      <c r="E350" s="119">
        <v>1.0699999999999999E-2</v>
      </c>
      <c r="F350" s="101">
        <v>0.01</v>
      </c>
      <c r="G350" s="60"/>
      <c r="H350" s="60"/>
      <c r="I350" s="104">
        <f t="shared" si="100"/>
        <v>6.3200000000000006E-2</v>
      </c>
      <c r="J350" s="115">
        <v>2.5000000000000001E-2</v>
      </c>
      <c r="K350" s="59">
        <v>7.0000000000000007E-2</v>
      </c>
      <c r="L350" s="104">
        <f t="shared" si="101"/>
        <v>9.5000000000000001E-2</v>
      </c>
      <c r="M350" s="101"/>
      <c r="N350" s="105">
        <v>0.01</v>
      </c>
      <c r="O350" s="106">
        <v>0.73</v>
      </c>
      <c r="P350" s="107">
        <v>0.25</v>
      </c>
      <c r="Q350" s="108">
        <v>0.27</v>
      </c>
      <c r="R350" s="109">
        <f t="shared" si="99"/>
        <v>1.25</v>
      </c>
      <c r="S350" s="101">
        <v>3.5000000000000003E-2</v>
      </c>
      <c r="T350" s="110">
        <v>0.06</v>
      </c>
    </row>
    <row r="351" spans="1:20" ht="6" customHeight="1" x14ac:dyDescent="0.25">
      <c r="A351" s="62"/>
      <c r="B351" s="63"/>
      <c r="C351" s="63"/>
      <c r="D351" s="64"/>
      <c r="E351" s="64"/>
      <c r="F351" s="64"/>
      <c r="G351" s="64"/>
      <c r="H351" s="64"/>
      <c r="I351" s="64"/>
      <c r="J351" s="64"/>
      <c r="K351" s="64"/>
      <c r="L351" s="64"/>
      <c r="M351" s="64"/>
      <c r="N351" s="64"/>
      <c r="O351" s="111"/>
      <c r="P351" s="111"/>
      <c r="Q351" s="111"/>
      <c r="R351" s="111"/>
      <c r="S351" s="64"/>
      <c r="T351" s="112"/>
    </row>
    <row r="352" spans="1:20" x14ac:dyDescent="0.25">
      <c r="A352" s="55" t="s">
        <v>547</v>
      </c>
      <c r="B352" s="56"/>
      <c r="C352" s="57" t="s">
        <v>548</v>
      </c>
      <c r="D352" s="58">
        <v>4.2500000000000003E-2</v>
      </c>
      <c r="E352" s="119">
        <v>1.0699999999999999E-2</v>
      </c>
      <c r="F352" s="101"/>
      <c r="G352" s="60"/>
      <c r="H352" s="60"/>
      <c r="I352" s="104">
        <f t="shared" ref="I352:I365" si="102">SUM(D352:H352)</f>
        <v>5.3200000000000004E-2</v>
      </c>
      <c r="J352" s="102">
        <v>2.5000000000000001E-2</v>
      </c>
      <c r="K352" s="59">
        <v>7.0000000000000007E-2</v>
      </c>
      <c r="L352" s="104">
        <f t="shared" si="94"/>
        <v>9.5000000000000001E-2</v>
      </c>
      <c r="M352" s="59">
        <v>7.0000000000000007E-2</v>
      </c>
      <c r="N352" s="105">
        <v>0.01</v>
      </c>
      <c r="O352" s="106">
        <v>0.73</v>
      </c>
      <c r="P352" s="107">
        <v>0.25</v>
      </c>
      <c r="Q352" s="108">
        <v>0.27</v>
      </c>
      <c r="R352" s="109">
        <f t="shared" si="95"/>
        <v>1.25</v>
      </c>
      <c r="S352" s="101"/>
      <c r="T352" s="110"/>
    </row>
    <row r="353" spans="1:20" x14ac:dyDescent="0.25">
      <c r="A353" s="55" t="s">
        <v>549</v>
      </c>
      <c r="B353" s="56"/>
      <c r="C353" s="57" t="s">
        <v>550</v>
      </c>
      <c r="D353" s="58">
        <v>4.2500000000000003E-2</v>
      </c>
      <c r="E353" s="119">
        <v>1.0699999999999999E-2</v>
      </c>
      <c r="F353" s="101"/>
      <c r="G353" s="60"/>
      <c r="H353" s="60"/>
      <c r="I353" s="104">
        <f t="shared" si="102"/>
        <v>5.3200000000000004E-2</v>
      </c>
      <c r="J353" s="102">
        <v>2.5000000000000001E-2</v>
      </c>
      <c r="K353" s="59">
        <v>7.0000000000000007E-2</v>
      </c>
      <c r="L353" s="104">
        <f t="shared" si="94"/>
        <v>9.5000000000000001E-2</v>
      </c>
      <c r="M353" s="59">
        <v>7.0000000000000007E-2</v>
      </c>
      <c r="N353" s="105">
        <v>0.01</v>
      </c>
      <c r="O353" s="106">
        <v>0.73</v>
      </c>
      <c r="P353" s="107">
        <v>0.25</v>
      </c>
      <c r="Q353" s="108">
        <v>0.27</v>
      </c>
      <c r="R353" s="109">
        <f t="shared" si="95"/>
        <v>1.25</v>
      </c>
      <c r="S353" s="101">
        <v>3.5000000000000003E-2</v>
      </c>
      <c r="T353" s="110">
        <v>0.05</v>
      </c>
    </row>
    <row r="354" spans="1:20" x14ac:dyDescent="0.25">
      <c r="A354" s="67" t="s">
        <v>651</v>
      </c>
      <c r="B354" s="56"/>
      <c r="C354" s="57" t="s">
        <v>667</v>
      </c>
      <c r="D354" s="58">
        <v>4.2500000000000003E-2</v>
      </c>
      <c r="E354" s="119">
        <v>1.0699999999999999E-2</v>
      </c>
      <c r="F354" s="101"/>
      <c r="G354" s="60"/>
      <c r="H354" s="60"/>
      <c r="I354" s="104">
        <f t="shared" si="102"/>
        <v>5.3200000000000004E-2</v>
      </c>
      <c r="J354" s="102">
        <v>2.5000000000000001E-2</v>
      </c>
      <c r="K354" s="59">
        <v>7.0000000000000007E-2</v>
      </c>
      <c r="L354" s="104">
        <f t="shared" si="94"/>
        <v>9.5000000000000001E-2</v>
      </c>
      <c r="M354" s="59">
        <v>7.0000000000000007E-2</v>
      </c>
      <c r="N354" s="105">
        <v>0.01</v>
      </c>
      <c r="O354" s="106">
        <v>0.73</v>
      </c>
      <c r="P354" s="107">
        <v>0.25</v>
      </c>
      <c r="Q354" s="108">
        <v>0.27</v>
      </c>
      <c r="R354" s="109">
        <f t="shared" si="95"/>
        <v>1.25</v>
      </c>
      <c r="S354" s="101">
        <v>3.5000000000000003E-2</v>
      </c>
      <c r="T354" s="110">
        <v>0.04</v>
      </c>
    </row>
    <row r="355" spans="1:20" x14ac:dyDescent="0.25">
      <c r="A355" s="55" t="s">
        <v>551</v>
      </c>
      <c r="B355" s="56"/>
      <c r="C355" s="57" t="s">
        <v>552</v>
      </c>
      <c r="D355" s="58">
        <v>4.2500000000000003E-2</v>
      </c>
      <c r="E355" s="119">
        <v>1.0699999999999999E-2</v>
      </c>
      <c r="F355" s="101">
        <v>0.01</v>
      </c>
      <c r="G355" s="60"/>
      <c r="H355" s="60"/>
      <c r="I355" s="104">
        <f t="shared" si="102"/>
        <v>6.3200000000000006E-2</v>
      </c>
      <c r="J355" s="102">
        <v>2.5000000000000001E-2</v>
      </c>
      <c r="K355" s="59">
        <v>7.0000000000000007E-2</v>
      </c>
      <c r="L355" s="104">
        <f t="shared" si="94"/>
        <v>9.5000000000000001E-2</v>
      </c>
      <c r="M355" s="59">
        <v>7.0000000000000007E-2</v>
      </c>
      <c r="N355" s="105">
        <v>0.01</v>
      </c>
      <c r="O355" s="106">
        <v>0.73</v>
      </c>
      <c r="P355" s="107">
        <v>0.25</v>
      </c>
      <c r="Q355" s="108">
        <v>0.27</v>
      </c>
      <c r="R355" s="109">
        <f t="shared" si="95"/>
        <v>1.25</v>
      </c>
      <c r="S355" s="101">
        <v>3.5000000000000003E-2</v>
      </c>
      <c r="T355" s="110">
        <v>0.06</v>
      </c>
    </row>
    <row r="356" spans="1:20" x14ac:dyDescent="0.25">
      <c r="A356" s="55" t="s">
        <v>702</v>
      </c>
      <c r="B356" s="56"/>
      <c r="C356" s="66" t="s">
        <v>703</v>
      </c>
      <c r="D356" s="58">
        <v>4.2500000000000003E-2</v>
      </c>
      <c r="E356" s="119">
        <v>1.0699999999999999E-2</v>
      </c>
      <c r="F356" s="101"/>
      <c r="G356" s="60"/>
      <c r="H356" s="60"/>
      <c r="I356" s="104">
        <f t="shared" si="102"/>
        <v>5.3200000000000004E-2</v>
      </c>
      <c r="J356" s="102">
        <v>2.5000000000000001E-2</v>
      </c>
      <c r="K356" s="59">
        <v>7.0000000000000007E-2</v>
      </c>
      <c r="L356" s="104">
        <f t="shared" si="94"/>
        <v>9.5000000000000001E-2</v>
      </c>
      <c r="M356" s="59">
        <v>7.0000000000000007E-2</v>
      </c>
      <c r="N356" s="105">
        <v>0.01</v>
      </c>
      <c r="O356" s="106">
        <v>0.73</v>
      </c>
      <c r="P356" s="107">
        <v>0.25</v>
      </c>
      <c r="Q356" s="108">
        <v>0.27</v>
      </c>
      <c r="R356" s="109">
        <f t="shared" si="95"/>
        <v>1.25</v>
      </c>
      <c r="S356" s="101">
        <v>3.5000000000000003E-2</v>
      </c>
      <c r="T356" s="110"/>
    </row>
    <row r="357" spans="1:20" x14ac:dyDescent="0.25">
      <c r="A357" s="55" t="s">
        <v>1233</v>
      </c>
      <c r="B357" s="56"/>
      <c r="C357" s="57" t="s">
        <v>1234</v>
      </c>
      <c r="D357" s="58">
        <v>4.2500000000000003E-2</v>
      </c>
      <c r="E357" s="119">
        <v>1.0699999999999999E-2</v>
      </c>
      <c r="F357" s="101"/>
      <c r="G357" s="60"/>
      <c r="H357" s="60"/>
      <c r="I357" s="104">
        <f t="shared" si="102"/>
        <v>5.3200000000000004E-2</v>
      </c>
      <c r="J357" s="102">
        <v>2.5000000000000001E-2</v>
      </c>
      <c r="K357" s="59">
        <v>7.0000000000000007E-2</v>
      </c>
      <c r="L357" s="104">
        <f t="shared" si="94"/>
        <v>9.5000000000000001E-2</v>
      </c>
      <c r="M357" s="59">
        <v>7.0000000000000007E-2</v>
      </c>
      <c r="N357" s="105">
        <v>0.01</v>
      </c>
      <c r="O357" s="106">
        <v>0.73</v>
      </c>
      <c r="P357" s="107">
        <v>0.25</v>
      </c>
      <c r="Q357" s="108">
        <v>0.27</v>
      </c>
      <c r="R357" s="109">
        <f t="shared" si="95"/>
        <v>1.25</v>
      </c>
      <c r="S357" s="101"/>
      <c r="T357" s="110"/>
    </row>
    <row r="358" spans="1:20" x14ac:dyDescent="0.25">
      <c r="A358" s="55" t="s">
        <v>553</v>
      </c>
      <c r="B358" s="56"/>
      <c r="C358" s="57" t="s">
        <v>554</v>
      </c>
      <c r="D358" s="58">
        <v>4.2500000000000003E-2</v>
      </c>
      <c r="E358" s="119">
        <v>1.0699999999999999E-2</v>
      </c>
      <c r="F358" s="101">
        <v>0.01</v>
      </c>
      <c r="G358" s="60"/>
      <c r="H358" s="60"/>
      <c r="I358" s="104">
        <f t="shared" si="102"/>
        <v>6.3200000000000006E-2</v>
      </c>
      <c r="J358" s="102">
        <v>2.5000000000000001E-2</v>
      </c>
      <c r="K358" s="59">
        <v>7.0000000000000007E-2</v>
      </c>
      <c r="L358" s="104">
        <f t="shared" si="94"/>
        <v>9.5000000000000001E-2</v>
      </c>
      <c r="M358" s="59">
        <v>7.0000000000000007E-2</v>
      </c>
      <c r="N358" s="105">
        <v>0.01</v>
      </c>
      <c r="O358" s="106">
        <v>0.73</v>
      </c>
      <c r="P358" s="107">
        <v>0.25</v>
      </c>
      <c r="Q358" s="108">
        <v>0.27</v>
      </c>
      <c r="R358" s="109">
        <f t="shared" si="95"/>
        <v>1.25</v>
      </c>
      <c r="S358" s="101">
        <v>3.5000000000000003E-2</v>
      </c>
      <c r="T358" s="110">
        <v>0.06</v>
      </c>
    </row>
    <row r="359" spans="1:20" x14ac:dyDescent="0.25">
      <c r="A359" s="55" t="s">
        <v>581</v>
      </c>
      <c r="B359" s="56"/>
      <c r="C359" s="57" t="s">
        <v>582</v>
      </c>
      <c r="D359" s="58">
        <v>4.2500000000000003E-2</v>
      </c>
      <c r="E359" s="119">
        <v>1.0699999999999999E-2</v>
      </c>
      <c r="F359" s="101">
        <v>0.01</v>
      </c>
      <c r="G359" s="60"/>
      <c r="H359" s="60"/>
      <c r="I359" s="104">
        <f t="shared" si="102"/>
        <v>6.3200000000000006E-2</v>
      </c>
      <c r="J359" s="102">
        <v>2.5000000000000001E-2</v>
      </c>
      <c r="K359" s="59">
        <v>7.0000000000000007E-2</v>
      </c>
      <c r="L359" s="104">
        <f t="shared" si="94"/>
        <v>9.5000000000000001E-2</v>
      </c>
      <c r="M359" s="59">
        <v>7.0000000000000007E-2</v>
      </c>
      <c r="N359" s="105">
        <v>0.01</v>
      </c>
      <c r="O359" s="106">
        <v>0.73</v>
      </c>
      <c r="P359" s="107">
        <v>0.25</v>
      </c>
      <c r="Q359" s="108">
        <v>0.27</v>
      </c>
      <c r="R359" s="109">
        <f>SUM(O359:Q359)</f>
        <v>1.25</v>
      </c>
      <c r="S359" s="101">
        <v>3.5000000000000003E-2</v>
      </c>
      <c r="T359" s="110">
        <v>0.06</v>
      </c>
    </row>
    <row r="360" spans="1:20" x14ac:dyDescent="0.25">
      <c r="A360" s="67" t="s">
        <v>555</v>
      </c>
      <c r="B360" s="65"/>
      <c r="C360" s="57" t="s">
        <v>556</v>
      </c>
      <c r="D360" s="58">
        <v>4.2500000000000003E-2</v>
      </c>
      <c r="E360" s="119">
        <v>1.0699999999999999E-2</v>
      </c>
      <c r="F360" s="101"/>
      <c r="G360" s="60"/>
      <c r="H360" s="60"/>
      <c r="I360" s="104">
        <f t="shared" si="102"/>
        <v>5.3200000000000004E-2</v>
      </c>
      <c r="J360" s="102">
        <v>2.5000000000000001E-2</v>
      </c>
      <c r="K360" s="59">
        <v>7.0000000000000007E-2</v>
      </c>
      <c r="L360" s="104">
        <f t="shared" si="94"/>
        <v>9.5000000000000001E-2</v>
      </c>
      <c r="M360" s="59">
        <v>7.0000000000000007E-2</v>
      </c>
      <c r="N360" s="105">
        <v>0.01</v>
      </c>
      <c r="O360" s="106">
        <v>0.73</v>
      </c>
      <c r="P360" s="107">
        <v>0.25</v>
      </c>
      <c r="Q360" s="108">
        <v>0.27</v>
      </c>
      <c r="R360" s="109">
        <f t="shared" si="95"/>
        <v>1.25</v>
      </c>
      <c r="S360" s="101"/>
      <c r="T360" s="110"/>
    </row>
    <row r="361" spans="1:20" x14ac:dyDescent="0.25">
      <c r="A361" s="55" t="s">
        <v>714</v>
      </c>
      <c r="B361" s="65"/>
      <c r="C361" s="57" t="s">
        <v>715</v>
      </c>
      <c r="D361" s="58">
        <v>4.2500000000000003E-2</v>
      </c>
      <c r="E361" s="119">
        <v>1.0699999999999999E-2</v>
      </c>
      <c r="F361" s="101">
        <v>0.01</v>
      </c>
      <c r="G361" s="60"/>
      <c r="H361" s="60"/>
      <c r="I361" s="104">
        <f t="shared" si="102"/>
        <v>6.3200000000000006E-2</v>
      </c>
      <c r="J361" s="102">
        <v>2.5000000000000001E-2</v>
      </c>
      <c r="K361" s="59">
        <v>7.0000000000000007E-2</v>
      </c>
      <c r="L361" s="104">
        <f t="shared" si="94"/>
        <v>9.5000000000000001E-2</v>
      </c>
      <c r="M361" s="59">
        <v>7.0000000000000007E-2</v>
      </c>
      <c r="N361" s="105">
        <v>0.01</v>
      </c>
      <c r="O361" s="106">
        <v>0.73</v>
      </c>
      <c r="P361" s="107">
        <v>0.25</v>
      </c>
      <c r="Q361" s="108">
        <v>0.27</v>
      </c>
      <c r="R361" s="109">
        <f t="shared" si="95"/>
        <v>1.25</v>
      </c>
      <c r="S361" s="101">
        <v>3.5000000000000003E-2</v>
      </c>
      <c r="T361" s="110">
        <v>0.06</v>
      </c>
    </row>
    <row r="362" spans="1:20" x14ac:dyDescent="0.25">
      <c r="A362" s="67" t="s">
        <v>1366</v>
      </c>
      <c r="B362" s="56" t="s">
        <v>239</v>
      </c>
      <c r="C362" s="57" t="s">
        <v>1361</v>
      </c>
      <c r="D362" s="58">
        <v>4.2500000000000003E-2</v>
      </c>
      <c r="E362" s="119">
        <v>1.0699999999999999E-2</v>
      </c>
      <c r="F362" s="101">
        <v>0.01</v>
      </c>
      <c r="G362" s="60"/>
      <c r="H362" s="60"/>
      <c r="I362" s="104">
        <f t="shared" si="102"/>
        <v>6.3200000000000006E-2</v>
      </c>
      <c r="J362" s="102">
        <v>2.5000000000000001E-2</v>
      </c>
      <c r="K362" s="59">
        <v>7.0000000000000007E-2</v>
      </c>
      <c r="L362" s="104">
        <f t="shared" si="94"/>
        <v>9.5000000000000001E-2</v>
      </c>
      <c r="M362" s="59">
        <v>7.0000000000000007E-2</v>
      </c>
      <c r="N362" s="105">
        <v>0.01</v>
      </c>
      <c r="O362" s="106">
        <v>0.73</v>
      </c>
      <c r="P362" s="107">
        <v>0.25</v>
      </c>
      <c r="Q362" s="108">
        <v>0.27</v>
      </c>
      <c r="R362" s="109">
        <f t="shared" si="95"/>
        <v>1.25</v>
      </c>
      <c r="S362" s="101">
        <v>3.5000000000000003E-2</v>
      </c>
      <c r="T362" s="110">
        <v>0.06</v>
      </c>
    </row>
    <row r="363" spans="1:20" x14ac:dyDescent="0.25">
      <c r="A363" s="55" t="s">
        <v>1364</v>
      </c>
      <c r="B363" s="56" t="s">
        <v>239</v>
      </c>
      <c r="C363" s="57" t="s">
        <v>1362</v>
      </c>
      <c r="D363" s="58">
        <v>4.2500000000000003E-2</v>
      </c>
      <c r="E363" s="119">
        <v>1.0699999999999999E-2</v>
      </c>
      <c r="F363" s="101">
        <v>0.01</v>
      </c>
      <c r="G363" s="60"/>
      <c r="H363" s="60"/>
      <c r="I363" s="104">
        <f t="shared" si="102"/>
        <v>6.3200000000000006E-2</v>
      </c>
      <c r="J363" s="102">
        <v>2.5000000000000001E-2</v>
      </c>
      <c r="K363" s="59">
        <v>7.0000000000000007E-2</v>
      </c>
      <c r="L363" s="104">
        <f t="shared" si="94"/>
        <v>9.5000000000000001E-2</v>
      </c>
      <c r="M363" s="59">
        <v>7.0000000000000007E-2</v>
      </c>
      <c r="N363" s="105">
        <v>0.01</v>
      </c>
      <c r="O363" s="106">
        <v>0.73</v>
      </c>
      <c r="P363" s="107">
        <v>0.25</v>
      </c>
      <c r="Q363" s="108">
        <v>0.27</v>
      </c>
      <c r="R363" s="109">
        <f t="shared" si="95"/>
        <v>1.25</v>
      </c>
      <c r="S363" s="101">
        <v>3.5000000000000003E-2</v>
      </c>
      <c r="T363" s="110">
        <v>0.06</v>
      </c>
    </row>
    <row r="364" spans="1:20" x14ac:dyDescent="0.25">
      <c r="A364" s="67" t="s">
        <v>1726</v>
      </c>
      <c r="B364" s="56" t="s">
        <v>239</v>
      </c>
      <c r="C364" s="57" t="s">
        <v>1727</v>
      </c>
      <c r="D364" s="58"/>
      <c r="E364" s="59"/>
      <c r="F364" s="101"/>
      <c r="G364" s="60"/>
      <c r="H364" s="60">
        <v>0.15</v>
      </c>
      <c r="I364" s="104">
        <f t="shared" si="102"/>
        <v>0.15</v>
      </c>
      <c r="J364" s="102">
        <v>2.5000000000000001E-2</v>
      </c>
      <c r="K364" s="59">
        <v>7.0000000000000007E-2</v>
      </c>
      <c r="L364" s="104">
        <f t="shared" si="94"/>
        <v>9.5000000000000001E-2</v>
      </c>
      <c r="M364" s="59">
        <v>7.0000000000000007E-2</v>
      </c>
      <c r="N364" s="105">
        <v>0.01</v>
      </c>
      <c r="O364" s="106">
        <v>0.73</v>
      </c>
      <c r="P364" s="107">
        <v>0.25</v>
      </c>
      <c r="Q364" s="108">
        <v>0.27</v>
      </c>
      <c r="R364" s="109">
        <f t="shared" si="95"/>
        <v>1.25</v>
      </c>
      <c r="S364" s="101">
        <v>3.5000000000000003E-2</v>
      </c>
      <c r="T364" s="110">
        <v>0.06</v>
      </c>
    </row>
    <row r="365" spans="1:20" x14ac:dyDescent="0.25">
      <c r="A365" s="67" t="s">
        <v>1728</v>
      </c>
      <c r="B365" s="56" t="s">
        <v>239</v>
      </c>
      <c r="C365" s="57" t="s">
        <v>1729</v>
      </c>
      <c r="D365" s="58"/>
      <c r="E365" s="59"/>
      <c r="F365" s="101"/>
      <c r="G365" s="60"/>
      <c r="H365" s="60">
        <v>0.15</v>
      </c>
      <c r="I365" s="104">
        <f t="shared" si="102"/>
        <v>0.15</v>
      </c>
      <c r="J365" s="102">
        <v>2.5000000000000001E-2</v>
      </c>
      <c r="K365" s="59">
        <v>7.0000000000000007E-2</v>
      </c>
      <c r="L365" s="104">
        <f t="shared" si="94"/>
        <v>9.5000000000000001E-2</v>
      </c>
      <c r="M365" s="59">
        <v>7.0000000000000007E-2</v>
      </c>
      <c r="N365" s="105">
        <v>0.01</v>
      </c>
      <c r="O365" s="106">
        <v>0.73</v>
      </c>
      <c r="P365" s="107">
        <v>0.25</v>
      </c>
      <c r="Q365" s="108">
        <v>0.27</v>
      </c>
      <c r="R365" s="109">
        <f t="shared" si="95"/>
        <v>1.25</v>
      </c>
      <c r="S365" s="101">
        <v>3.5000000000000003E-2</v>
      </c>
      <c r="T365" s="110">
        <v>0.06</v>
      </c>
    </row>
    <row r="366" spans="1:20" ht="6" customHeight="1" x14ac:dyDescent="0.25">
      <c r="A366" s="62"/>
      <c r="B366" s="63"/>
      <c r="C366" s="63"/>
      <c r="D366" s="64"/>
      <c r="E366" s="64"/>
      <c r="F366" s="64"/>
      <c r="G366" s="64"/>
      <c r="H366" s="64"/>
      <c r="I366" s="64"/>
      <c r="J366" s="64"/>
      <c r="K366" s="64"/>
      <c r="L366" s="64"/>
      <c r="M366" s="64"/>
      <c r="N366" s="64"/>
      <c r="O366" s="111"/>
      <c r="P366" s="111"/>
      <c r="Q366" s="111"/>
      <c r="R366" s="111"/>
      <c r="S366" s="64"/>
      <c r="T366" s="112"/>
    </row>
    <row r="367" spans="1:20" x14ac:dyDescent="0.25">
      <c r="A367" s="55" t="s">
        <v>557</v>
      </c>
      <c r="B367" s="56"/>
      <c r="C367" s="57" t="s">
        <v>558</v>
      </c>
      <c r="D367" s="113">
        <v>4.2500000000000003E-2</v>
      </c>
      <c r="E367" s="119">
        <v>1.0699999999999999E-2</v>
      </c>
      <c r="F367" s="101"/>
      <c r="G367" s="60"/>
      <c r="H367" s="60"/>
      <c r="I367" s="104">
        <f t="shared" ref="I367:I382" si="103">SUM(D367:H367)</f>
        <v>5.3200000000000004E-2</v>
      </c>
      <c r="J367" s="115">
        <v>2.5000000000000001E-2</v>
      </c>
      <c r="K367" s="59">
        <v>7.0000000000000007E-2</v>
      </c>
      <c r="L367" s="104">
        <f t="shared" si="94"/>
        <v>9.5000000000000001E-2</v>
      </c>
      <c r="M367" s="101">
        <v>7.0000000000000007E-2</v>
      </c>
      <c r="N367" s="105">
        <v>0.01</v>
      </c>
      <c r="O367" s="106">
        <v>0.73</v>
      </c>
      <c r="P367" s="107">
        <v>0.25</v>
      </c>
      <c r="Q367" s="108">
        <v>0.27</v>
      </c>
      <c r="R367" s="109">
        <f t="shared" si="95"/>
        <v>1.25</v>
      </c>
      <c r="S367" s="101"/>
      <c r="T367" s="110"/>
    </row>
    <row r="368" spans="1:20" x14ac:dyDescent="0.25">
      <c r="A368" s="55" t="s">
        <v>281</v>
      </c>
      <c r="B368" s="56"/>
      <c r="C368" s="66" t="s">
        <v>282</v>
      </c>
      <c r="D368" s="113">
        <v>4.2500000000000003E-2</v>
      </c>
      <c r="E368" s="119">
        <v>1.0699999999999999E-2</v>
      </c>
      <c r="F368" s="101">
        <v>0.01</v>
      </c>
      <c r="G368" s="60"/>
      <c r="H368" s="60"/>
      <c r="I368" s="104">
        <f t="shared" si="103"/>
        <v>6.3200000000000006E-2</v>
      </c>
      <c r="J368" s="115">
        <v>2.5000000000000001E-2</v>
      </c>
      <c r="K368" s="59">
        <v>7.0000000000000007E-2</v>
      </c>
      <c r="L368" s="104">
        <f t="shared" si="94"/>
        <v>9.5000000000000001E-2</v>
      </c>
      <c r="M368" s="101">
        <v>7.0000000000000007E-2</v>
      </c>
      <c r="N368" s="105">
        <v>0.01</v>
      </c>
      <c r="O368" s="106">
        <v>0.73</v>
      </c>
      <c r="P368" s="107">
        <v>0.25</v>
      </c>
      <c r="Q368" s="108">
        <v>0.27</v>
      </c>
      <c r="R368" s="109">
        <f t="shared" si="95"/>
        <v>1.25</v>
      </c>
      <c r="S368" s="101">
        <v>3.5000000000000003E-2</v>
      </c>
      <c r="T368" s="110">
        <v>0.06</v>
      </c>
    </row>
    <row r="369" spans="1:20" x14ac:dyDescent="0.25">
      <c r="A369" s="55" t="s">
        <v>559</v>
      </c>
      <c r="B369" s="56"/>
      <c r="C369" s="57" t="s">
        <v>560</v>
      </c>
      <c r="D369" s="113">
        <v>4.2500000000000003E-2</v>
      </c>
      <c r="E369" s="119">
        <v>1.0699999999999999E-2</v>
      </c>
      <c r="F369" s="101"/>
      <c r="G369" s="60"/>
      <c r="H369" s="60"/>
      <c r="I369" s="104">
        <f t="shared" si="103"/>
        <v>5.3200000000000004E-2</v>
      </c>
      <c r="J369" s="115">
        <v>2.5000000000000001E-2</v>
      </c>
      <c r="K369" s="59">
        <v>7.0000000000000007E-2</v>
      </c>
      <c r="L369" s="104">
        <f t="shared" si="94"/>
        <v>9.5000000000000001E-2</v>
      </c>
      <c r="M369" s="101">
        <v>7.0000000000000007E-2</v>
      </c>
      <c r="N369" s="105">
        <v>0.01</v>
      </c>
      <c r="O369" s="106">
        <v>0.73</v>
      </c>
      <c r="P369" s="107">
        <v>0.25</v>
      </c>
      <c r="Q369" s="108">
        <v>0.27</v>
      </c>
      <c r="R369" s="109">
        <f t="shared" si="95"/>
        <v>1.25</v>
      </c>
      <c r="S369" s="101">
        <v>3.5000000000000003E-2</v>
      </c>
      <c r="T369" s="110">
        <v>0.06</v>
      </c>
    </row>
    <row r="370" spans="1:20" x14ac:dyDescent="0.25">
      <c r="A370" s="55" t="s">
        <v>561</v>
      </c>
      <c r="B370" s="56"/>
      <c r="C370" s="57" t="s">
        <v>562</v>
      </c>
      <c r="D370" s="113">
        <v>4.2500000000000003E-2</v>
      </c>
      <c r="E370" s="119">
        <v>1.0699999999999999E-2</v>
      </c>
      <c r="F370" s="101">
        <v>0.01</v>
      </c>
      <c r="G370" s="60"/>
      <c r="H370" s="60"/>
      <c r="I370" s="104">
        <f t="shared" si="103"/>
        <v>6.3200000000000006E-2</v>
      </c>
      <c r="J370" s="115">
        <v>2.5000000000000001E-2</v>
      </c>
      <c r="K370" s="59">
        <v>7.0000000000000007E-2</v>
      </c>
      <c r="L370" s="104">
        <f t="shared" si="94"/>
        <v>9.5000000000000001E-2</v>
      </c>
      <c r="M370" s="101">
        <v>7.0000000000000007E-2</v>
      </c>
      <c r="N370" s="105">
        <v>0.01</v>
      </c>
      <c r="O370" s="106">
        <v>0.73</v>
      </c>
      <c r="P370" s="107">
        <v>0.25</v>
      </c>
      <c r="Q370" s="108">
        <v>0.27</v>
      </c>
      <c r="R370" s="109">
        <f t="shared" si="95"/>
        <v>1.25</v>
      </c>
      <c r="S370" s="101">
        <v>3.5000000000000003E-2</v>
      </c>
      <c r="T370" s="110">
        <v>0.06</v>
      </c>
    </row>
    <row r="371" spans="1:20" x14ac:dyDescent="0.25">
      <c r="A371" s="55" t="s">
        <v>563</v>
      </c>
      <c r="B371" s="56"/>
      <c r="C371" s="57" t="s">
        <v>564</v>
      </c>
      <c r="D371" s="113">
        <v>4.2500000000000003E-2</v>
      </c>
      <c r="E371" s="119">
        <v>1.0699999999999999E-2</v>
      </c>
      <c r="F371" s="101">
        <v>0.01</v>
      </c>
      <c r="G371" s="60"/>
      <c r="H371" s="60"/>
      <c r="I371" s="104">
        <f t="shared" si="103"/>
        <v>6.3200000000000006E-2</v>
      </c>
      <c r="J371" s="115">
        <v>2.5000000000000001E-2</v>
      </c>
      <c r="K371" s="59">
        <v>7.0000000000000007E-2</v>
      </c>
      <c r="L371" s="104">
        <f t="shared" si="94"/>
        <v>9.5000000000000001E-2</v>
      </c>
      <c r="M371" s="101">
        <v>7.0000000000000007E-2</v>
      </c>
      <c r="N371" s="105">
        <v>0.01</v>
      </c>
      <c r="O371" s="106">
        <v>0.73</v>
      </c>
      <c r="P371" s="107">
        <v>0.25</v>
      </c>
      <c r="Q371" s="108">
        <v>0.27</v>
      </c>
      <c r="R371" s="109">
        <f t="shared" si="95"/>
        <v>1.25</v>
      </c>
      <c r="S371" s="101">
        <v>3.5000000000000003E-2</v>
      </c>
      <c r="T371" s="110">
        <v>4.4999999999999998E-2</v>
      </c>
    </row>
    <row r="372" spans="1:20" x14ac:dyDescent="0.25">
      <c r="A372" s="55" t="s">
        <v>565</v>
      </c>
      <c r="B372" s="56"/>
      <c r="C372" s="57" t="s">
        <v>566</v>
      </c>
      <c r="D372" s="113">
        <v>4.2500000000000003E-2</v>
      </c>
      <c r="E372" s="119">
        <v>1.0699999999999999E-2</v>
      </c>
      <c r="F372" s="101">
        <v>0.01</v>
      </c>
      <c r="G372" s="60"/>
      <c r="H372" s="60"/>
      <c r="I372" s="104">
        <f t="shared" si="103"/>
        <v>6.3200000000000006E-2</v>
      </c>
      <c r="J372" s="115">
        <v>2.5000000000000001E-2</v>
      </c>
      <c r="K372" s="59">
        <v>7.0000000000000007E-2</v>
      </c>
      <c r="L372" s="104">
        <f t="shared" si="94"/>
        <v>9.5000000000000001E-2</v>
      </c>
      <c r="M372" s="101">
        <v>7.0000000000000007E-2</v>
      </c>
      <c r="N372" s="105">
        <v>0.01</v>
      </c>
      <c r="O372" s="106">
        <v>0.73</v>
      </c>
      <c r="P372" s="107">
        <v>0.25</v>
      </c>
      <c r="Q372" s="108">
        <v>0.27</v>
      </c>
      <c r="R372" s="109">
        <f t="shared" si="95"/>
        <v>1.25</v>
      </c>
      <c r="S372" s="101">
        <v>3.5000000000000003E-2</v>
      </c>
      <c r="T372" s="110">
        <v>0.06</v>
      </c>
    </row>
    <row r="373" spans="1:20" x14ac:dyDescent="0.25">
      <c r="A373" s="55" t="s">
        <v>575</v>
      </c>
      <c r="B373" s="56"/>
      <c r="C373" s="57" t="s">
        <v>576</v>
      </c>
      <c r="D373" s="113">
        <v>4.2500000000000003E-2</v>
      </c>
      <c r="E373" s="119">
        <v>1.0699999999999999E-2</v>
      </c>
      <c r="F373" s="101">
        <v>0.01</v>
      </c>
      <c r="G373" s="60"/>
      <c r="H373" s="60"/>
      <c r="I373" s="104">
        <f t="shared" si="103"/>
        <v>6.3200000000000006E-2</v>
      </c>
      <c r="J373" s="115">
        <v>2.5000000000000001E-2</v>
      </c>
      <c r="K373" s="59">
        <v>7.0000000000000007E-2</v>
      </c>
      <c r="L373" s="104">
        <f t="shared" si="94"/>
        <v>9.5000000000000001E-2</v>
      </c>
      <c r="M373" s="101">
        <v>7.0000000000000007E-2</v>
      </c>
      <c r="N373" s="105">
        <v>0.01</v>
      </c>
      <c r="O373" s="106">
        <v>0.73</v>
      </c>
      <c r="P373" s="107">
        <v>0.25</v>
      </c>
      <c r="Q373" s="108">
        <v>0.27</v>
      </c>
      <c r="R373" s="109">
        <f t="shared" si="95"/>
        <v>1.25</v>
      </c>
      <c r="S373" s="101">
        <v>3.5000000000000003E-2</v>
      </c>
      <c r="T373" s="110">
        <v>0.06</v>
      </c>
    </row>
    <row r="374" spans="1:20" x14ac:dyDescent="0.25">
      <c r="A374" s="55" t="s">
        <v>20</v>
      </c>
      <c r="B374" s="56"/>
      <c r="C374" s="66" t="s">
        <v>21</v>
      </c>
      <c r="D374" s="113">
        <v>4.2500000000000003E-2</v>
      </c>
      <c r="E374" s="119">
        <v>1.0699999999999999E-2</v>
      </c>
      <c r="F374" s="101"/>
      <c r="G374" s="60"/>
      <c r="H374" s="60"/>
      <c r="I374" s="104">
        <f t="shared" si="103"/>
        <v>5.3200000000000004E-2</v>
      </c>
      <c r="J374" s="115">
        <v>2.5000000000000001E-2</v>
      </c>
      <c r="K374" s="59">
        <v>7.0000000000000007E-2</v>
      </c>
      <c r="L374" s="104">
        <f t="shared" si="94"/>
        <v>9.5000000000000001E-2</v>
      </c>
      <c r="M374" s="101">
        <v>7.0000000000000007E-2</v>
      </c>
      <c r="N374" s="105">
        <v>0.01</v>
      </c>
      <c r="O374" s="106">
        <v>0.73</v>
      </c>
      <c r="P374" s="107">
        <v>0.25</v>
      </c>
      <c r="Q374" s="108">
        <v>0.27</v>
      </c>
      <c r="R374" s="109">
        <f t="shared" si="95"/>
        <v>1.25</v>
      </c>
      <c r="S374" s="101">
        <v>3.5000000000000003E-2</v>
      </c>
      <c r="T374" s="110">
        <v>0.06</v>
      </c>
    </row>
    <row r="375" spans="1:20" x14ac:dyDescent="0.25">
      <c r="A375" s="55" t="s">
        <v>577</v>
      </c>
      <c r="B375" s="56"/>
      <c r="C375" s="57" t="s">
        <v>578</v>
      </c>
      <c r="D375" s="113">
        <v>4.2500000000000003E-2</v>
      </c>
      <c r="E375" s="119">
        <v>1.0699999999999999E-2</v>
      </c>
      <c r="F375" s="101">
        <v>0.01</v>
      </c>
      <c r="G375" s="60"/>
      <c r="H375" s="60"/>
      <c r="I375" s="104">
        <f t="shared" si="103"/>
        <v>6.3200000000000006E-2</v>
      </c>
      <c r="J375" s="115">
        <v>2.5000000000000001E-2</v>
      </c>
      <c r="K375" s="59">
        <v>7.0000000000000007E-2</v>
      </c>
      <c r="L375" s="104">
        <f t="shared" si="94"/>
        <v>9.5000000000000001E-2</v>
      </c>
      <c r="M375" s="101">
        <v>7.0000000000000007E-2</v>
      </c>
      <c r="N375" s="105">
        <v>0.01</v>
      </c>
      <c r="O375" s="106">
        <v>0.73</v>
      </c>
      <c r="P375" s="107">
        <v>0.25</v>
      </c>
      <c r="Q375" s="108">
        <v>0.27</v>
      </c>
      <c r="R375" s="109">
        <f t="shared" si="95"/>
        <v>1.25</v>
      </c>
      <c r="S375" s="101"/>
      <c r="T375" s="110"/>
    </row>
    <row r="376" spans="1:20" x14ac:dyDescent="0.25">
      <c r="A376" s="55" t="s">
        <v>579</v>
      </c>
      <c r="B376" s="56"/>
      <c r="C376" s="57" t="s">
        <v>580</v>
      </c>
      <c r="D376" s="113">
        <v>4.2500000000000003E-2</v>
      </c>
      <c r="E376" s="119">
        <v>1.0699999999999999E-2</v>
      </c>
      <c r="F376" s="101">
        <v>0.01</v>
      </c>
      <c r="G376" s="60"/>
      <c r="H376" s="60"/>
      <c r="I376" s="104">
        <f t="shared" si="103"/>
        <v>6.3200000000000006E-2</v>
      </c>
      <c r="J376" s="115">
        <v>2.5000000000000001E-2</v>
      </c>
      <c r="K376" s="59">
        <v>7.0000000000000007E-2</v>
      </c>
      <c r="L376" s="104">
        <f t="shared" si="94"/>
        <v>9.5000000000000001E-2</v>
      </c>
      <c r="M376" s="101">
        <v>7.0000000000000007E-2</v>
      </c>
      <c r="N376" s="105">
        <v>0.01</v>
      </c>
      <c r="O376" s="106">
        <v>0.73</v>
      </c>
      <c r="P376" s="107">
        <v>0.25</v>
      </c>
      <c r="Q376" s="108">
        <v>0.27</v>
      </c>
      <c r="R376" s="109">
        <f t="shared" si="95"/>
        <v>1.25</v>
      </c>
      <c r="S376" s="101">
        <v>3.5000000000000003E-2</v>
      </c>
      <c r="T376" s="110">
        <v>0.06</v>
      </c>
    </row>
    <row r="377" spans="1:20" x14ac:dyDescent="0.25">
      <c r="A377" s="55" t="s">
        <v>586</v>
      </c>
      <c r="B377" s="56"/>
      <c r="C377" s="57" t="s">
        <v>587</v>
      </c>
      <c r="D377" s="113">
        <v>4.2500000000000003E-2</v>
      </c>
      <c r="E377" s="119">
        <v>1.0699999999999999E-2</v>
      </c>
      <c r="F377" s="101">
        <v>0.01</v>
      </c>
      <c r="G377" s="60"/>
      <c r="H377" s="60"/>
      <c r="I377" s="104">
        <f t="shared" si="103"/>
        <v>6.3200000000000006E-2</v>
      </c>
      <c r="J377" s="115">
        <v>2.5000000000000001E-2</v>
      </c>
      <c r="K377" s="59">
        <v>7.0000000000000007E-2</v>
      </c>
      <c r="L377" s="104">
        <f t="shared" si="94"/>
        <v>9.5000000000000001E-2</v>
      </c>
      <c r="M377" s="101">
        <v>7.0000000000000007E-2</v>
      </c>
      <c r="N377" s="105">
        <v>0.01</v>
      </c>
      <c r="O377" s="106">
        <v>0.73</v>
      </c>
      <c r="P377" s="107">
        <v>0.25</v>
      </c>
      <c r="Q377" s="108">
        <v>0.27</v>
      </c>
      <c r="R377" s="109">
        <f t="shared" si="95"/>
        <v>1.25</v>
      </c>
      <c r="S377" s="101">
        <v>3.5000000000000003E-2</v>
      </c>
      <c r="T377" s="110">
        <v>0.06</v>
      </c>
    </row>
    <row r="378" spans="1:20" x14ac:dyDescent="0.25">
      <c r="A378" s="55" t="s">
        <v>588</v>
      </c>
      <c r="B378" s="56"/>
      <c r="C378" s="57" t="s">
        <v>589</v>
      </c>
      <c r="D378" s="113">
        <v>4.2500000000000003E-2</v>
      </c>
      <c r="E378" s="119">
        <v>1.0699999999999999E-2</v>
      </c>
      <c r="F378" s="101">
        <v>0.01</v>
      </c>
      <c r="G378" s="60"/>
      <c r="H378" s="60"/>
      <c r="I378" s="104">
        <f t="shared" si="103"/>
        <v>6.3200000000000006E-2</v>
      </c>
      <c r="J378" s="115">
        <v>2.5000000000000001E-2</v>
      </c>
      <c r="K378" s="59">
        <v>7.0000000000000007E-2</v>
      </c>
      <c r="L378" s="104">
        <f t="shared" si="94"/>
        <v>9.5000000000000001E-2</v>
      </c>
      <c r="M378" s="101">
        <v>7.0000000000000007E-2</v>
      </c>
      <c r="N378" s="105">
        <v>0.01</v>
      </c>
      <c r="O378" s="106">
        <v>0.73</v>
      </c>
      <c r="P378" s="107">
        <v>0.25</v>
      </c>
      <c r="Q378" s="108">
        <v>0.27</v>
      </c>
      <c r="R378" s="109">
        <f t="shared" si="95"/>
        <v>1.25</v>
      </c>
      <c r="S378" s="101">
        <v>3.5000000000000003E-2</v>
      </c>
      <c r="T378" s="110">
        <v>0.06</v>
      </c>
    </row>
    <row r="379" spans="1:20" x14ac:dyDescent="0.25">
      <c r="A379" s="55" t="s">
        <v>590</v>
      </c>
      <c r="B379" s="56"/>
      <c r="C379" s="57" t="s">
        <v>591</v>
      </c>
      <c r="D379" s="113">
        <v>4.2500000000000003E-2</v>
      </c>
      <c r="E379" s="119">
        <v>1.0699999999999999E-2</v>
      </c>
      <c r="F379" s="101">
        <v>0.01</v>
      </c>
      <c r="G379" s="60"/>
      <c r="H379" s="60"/>
      <c r="I379" s="104">
        <f t="shared" si="103"/>
        <v>6.3200000000000006E-2</v>
      </c>
      <c r="J379" s="115">
        <v>2.5000000000000001E-2</v>
      </c>
      <c r="K379" s="59">
        <v>7.0000000000000007E-2</v>
      </c>
      <c r="L379" s="104">
        <f t="shared" si="94"/>
        <v>9.5000000000000001E-2</v>
      </c>
      <c r="M379" s="101">
        <v>7.0000000000000007E-2</v>
      </c>
      <c r="N379" s="105">
        <v>0.01</v>
      </c>
      <c r="O379" s="106">
        <v>0.73</v>
      </c>
      <c r="P379" s="107">
        <v>0.25</v>
      </c>
      <c r="Q379" s="108">
        <v>0.27</v>
      </c>
      <c r="R379" s="109">
        <f t="shared" si="95"/>
        <v>1.25</v>
      </c>
      <c r="S379" s="101">
        <v>3.5000000000000003E-2</v>
      </c>
      <c r="T379" s="110">
        <v>0.06</v>
      </c>
    </row>
    <row r="380" spans="1:20" x14ac:dyDescent="0.25">
      <c r="A380" s="55" t="s">
        <v>592</v>
      </c>
      <c r="B380" s="56"/>
      <c r="C380" s="57" t="s">
        <v>593</v>
      </c>
      <c r="D380" s="113">
        <v>4.2500000000000003E-2</v>
      </c>
      <c r="E380" s="119">
        <v>1.0699999999999999E-2</v>
      </c>
      <c r="F380" s="101">
        <v>0.01</v>
      </c>
      <c r="G380" s="60"/>
      <c r="H380" s="60"/>
      <c r="I380" s="104">
        <f t="shared" si="103"/>
        <v>6.3200000000000006E-2</v>
      </c>
      <c r="J380" s="115">
        <v>2.5000000000000001E-2</v>
      </c>
      <c r="K380" s="59">
        <v>7.0000000000000007E-2</v>
      </c>
      <c r="L380" s="104">
        <f t="shared" si="94"/>
        <v>9.5000000000000001E-2</v>
      </c>
      <c r="M380" s="101">
        <v>7.0000000000000007E-2</v>
      </c>
      <c r="N380" s="105">
        <v>0.01</v>
      </c>
      <c r="O380" s="106">
        <v>0.73</v>
      </c>
      <c r="P380" s="107">
        <v>0.25</v>
      </c>
      <c r="Q380" s="108">
        <v>0.27</v>
      </c>
      <c r="R380" s="109">
        <f t="shared" si="95"/>
        <v>1.25</v>
      </c>
      <c r="S380" s="101"/>
      <c r="T380" s="110">
        <v>0.05</v>
      </c>
    </row>
    <row r="381" spans="1:20" x14ac:dyDescent="0.25">
      <c r="A381" s="55" t="s">
        <v>594</v>
      </c>
      <c r="B381" s="56"/>
      <c r="C381" s="57" t="s">
        <v>595</v>
      </c>
      <c r="D381" s="113">
        <v>4.2500000000000003E-2</v>
      </c>
      <c r="E381" s="119">
        <v>1.0699999999999999E-2</v>
      </c>
      <c r="F381" s="101">
        <v>0.01</v>
      </c>
      <c r="G381" s="60"/>
      <c r="H381" s="60"/>
      <c r="I381" s="104">
        <f t="shared" si="103"/>
        <v>6.3200000000000006E-2</v>
      </c>
      <c r="J381" s="115">
        <v>2.5000000000000001E-2</v>
      </c>
      <c r="K381" s="59">
        <v>7.0000000000000007E-2</v>
      </c>
      <c r="L381" s="104">
        <f t="shared" si="94"/>
        <v>9.5000000000000001E-2</v>
      </c>
      <c r="M381" s="101">
        <v>7.0000000000000007E-2</v>
      </c>
      <c r="N381" s="105">
        <v>0.01</v>
      </c>
      <c r="O381" s="106">
        <v>0.73</v>
      </c>
      <c r="P381" s="107">
        <v>0.25</v>
      </c>
      <c r="Q381" s="108">
        <v>0.27</v>
      </c>
      <c r="R381" s="109">
        <f t="shared" si="95"/>
        <v>1.25</v>
      </c>
      <c r="S381" s="101">
        <v>3.5000000000000003E-2</v>
      </c>
      <c r="T381" s="110">
        <v>0.06</v>
      </c>
    </row>
    <row r="382" spans="1:20" x14ac:dyDescent="0.25">
      <c r="A382" s="55" t="s">
        <v>596</v>
      </c>
      <c r="B382" s="56"/>
      <c r="C382" s="57" t="s">
        <v>597</v>
      </c>
      <c r="D382" s="113">
        <v>4.2500000000000003E-2</v>
      </c>
      <c r="E382" s="119">
        <v>1.0699999999999999E-2</v>
      </c>
      <c r="F382" s="101">
        <v>0.01</v>
      </c>
      <c r="G382" s="60"/>
      <c r="H382" s="60"/>
      <c r="I382" s="104">
        <f t="shared" si="103"/>
        <v>6.3200000000000006E-2</v>
      </c>
      <c r="J382" s="115">
        <v>2.5000000000000001E-2</v>
      </c>
      <c r="K382" s="59">
        <v>7.0000000000000007E-2</v>
      </c>
      <c r="L382" s="104">
        <f t="shared" si="94"/>
        <v>9.5000000000000001E-2</v>
      </c>
      <c r="M382" s="101">
        <v>7.0000000000000007E-2</v>
      </c>
      <c r="N382" s="105">
        <v>0.01</v>
      </c>
      <c r="O382" s="106">
        <v>0.73</v>
      </c>
      <c r="P382" s="107">
        <v>0.25</v>
      </c>
      <c r="Q382" s="108">
        <v>0.27</v>
      </c>
      <c r="R382" s="109">
        <f t="shared" si="95"/>
        <v>1.25</v>
      </c>
      <c r="S382" s="101">
        <v>3.5000000000000003E-2</v>
      </c>
      <c r="T382" s="110">
        <v>0.06</v>
      </c>
    </row>
    <row r="383" spans="1:20" x14ac:dyDescent="0.25">
      <c r="A383" s="55" t="s">
        <v>1918</v>
      </c>
      <c r="B383" s="56" t="s">
        <v>239</v>
      </c>
      <c r="C383" s="57" t="s">
        <v>1917</v>
      </c>
      <c r="D383" s="113">
        <v>4.2500000000000003E-2</v>
      </c>
      <c r="E383" s="119">
        <v>1.0699999999999999E-2</v>
      </c>
      <c r="F383" s="101">
        <v>0.01</v>
      </c>
      <c r="G383" s="60"/>
      <c r="H383" s="60"/>
      <c r="I383" s="104">
        <f t="shared" ref="I383" si="104">SUM(D383:H383)</f>
        <v>6.3200000000000006E-2</v>
      </c>
      <c r="J383" s="115">
        <v>2.5000000000000001E-2</v>
      </c>
      <c r="K383" s="59">
        <v>7.0000000000000007E-2</v>
      </c>
      <c r="L383" s="104">
        <f t="shared" ref="L383" si="105">+J383+K383</f>
        <v>9.5000000000000001E-2</v>
      </c>
      <c r="M383" s="101">
        <v>7.0000000000000007E-2</v>
      </c>
      <c r="N383" s="105">
        <v>0.01</v>
      </c>
      <c r="O383" s="106">
        <v>0.73</v>
      </c>
      <c r="P383" s="107">
        <v>0.25</v>
      </c>
      <c r="Q383" s="108">
        <v>0.27</v>
      </c>
      <c r="R383" s="109">
        <f t="shared" ref="R383" si="106">SUM(O383:Q383)</f>
        <v>1.25</v>
      </c>
      <c r="S383" s="101"/>
      <c r="T383" s="110"/>
    </row>
    <row r="384" spans="1:20" ht="6" customHeight="1" x14ac:dyDescent="0.25">
      <c r="A384" s="62"/>
      <c r="B384" s="63"/>
      <c r="C384" s="63"/>
      <c r="D384" s="64"/>
      <c r="E384" s="64"/>
      <c r="F384" s="64"/>
      <c r="G384" s="64"/>
      <c r="H384" s="64"/>
      <c r="I384" s="64"/>
      <c r="J384" s="64"/>
      <c r="K384" s="64"/>
      <c r="L384" s="64"/>
      <c r="M384" s="64"/>
      <c r="N384" s="64"/>
      <c r="O384" s="111"/>
      <c r="P384" s="111"/>
      <c r="Q384" s="111"/>
      <c r="R384" s="111"/>
      <c r="S384" s="64"/>
      <c r="T384" s="112"/>
    </row>
    <row r="385" spans="1:20" x14ac:dyDescent="0.25">
      <c r="A385" s="55" t="s">
        <v>598</v>
      </c>
      <c r="B385" s="56"/>
      <c r="C385" s="57" t="s">
        <v>599</v>
      </c>
      <c r="D385" s="113">
        <v>4.2500000000000003E-2</v>
      </c>
      <c r="E385" s="119">
        <v>1.0699999999999999E-2</v>
      </c>
      <c r="F385" s="101"/>
      <c r="G385" s="60"/>
      <c r="H385" s="60"/>
      <c r="I385" s="104">
        <f t="shared" ref="I385:I390" si="107">SUM(D385:H385)</f>
        <v>5.3200000000000004E-2</v>
      </c>
      <c r="J385" s="102">
        <v>2.5000000000000001E-2</v>
      </c>
      <c r="K385" s="59"/>
      <c r="L385" s="104">
        <f t="shared" si="94"/>
        <v>2.5000000000000001E-2</v>
      </c>
      <c r="M385" s="101"/>
      <c r="N385" s="105">
        <v>0.01</v>
      </c>
      <c r="O385" s="106">
        <v>0.73</v>
      </c>
      <c r="P385" s="107">
        <v>0.25</v>
      </c>
      <c r="Q385" s="108">
        <v>0.27</v>
      </c>
      <c r="R385" s="109">
        <f t="shared" si="95"/>
        <v>1.25</v>
      </c>
      <c r="S385" s="101"/>
      <c r="T385" s="110"/>
    </row>
    <row r="386" spans="1:20" x14ac:dyDescent="0.25">
      <c r="A386" s="55" t="s">
        <v>600</v>
      </c>
      <c r="B386" s="56"/>
      <c r="C386" s="57" t="s">
        <v>601</v>
      </c>
      <c r="D386" s="113">
        <v>4.2500000000000003E-2</v>
      </c>
      <c r="E386" s="119">
        <v>1.0699999999999999E-2</v>
      </c>
      <c r="F386" s="101">
        <v>0.01</v>
      </c>
      <c r="G386" s="60"/>
      <c r="H386" s="60"/>
      <c r="I386" s="104">
        <f t="shared" si="107"/>
        <v>6.3200000000000006E-2</v>
      </c>
      <c r="J386" s="102">
        <v>2.5000000000000001E-2</v>
      </c>
      <c r="K386" s="59"/>
      <c r="L386" s="104">
        <f t="shared" si="94"/>
        <v>2.5000000000000001E-2</v>
      </c>
      <c r="M386" s="101"/>
      <c r="N386" s="105">
        <v>0.01</v>
      </c>
      <c r="O386" s="106">
        <v>0.73</v>
      </c>
      <c r="P386" s="107">
        <v>0.25</v>
      </c>
      <c r="Q386" s="108">
        <v>0.27</v>
      </c>
      <c r="R386" s="109">
        <f t="shared" si="95"/>
        <v>1.25</v>
      </c>
      <c r="S386" s="101">
        <v>3.5000000000000003E-2</v>
      </c>
      <c r="T386" s="110">
        <v>0.06</v>
      </c>
    </row>
    <row r="387" spans="1:20" x14ac:dyDescent="0.25">
      <c r="A387" s="55" t="s">
        <v>22</v>
      </c>
      <c r="B387" s="56"/>
      <c r="C387" s="66" t="s">
        <v>23</v>
      </c>
      <c r="D387" s="113">
        <v>4.2500000000000003E-2</v>
      </c>
      <c r="E387" s="119">
        <v>1.0699999999999999E-2</v>
      </c>
      <c r="F387" s="101">
        <v>0.01</v>
      </c>
      <c r="G387" s="60"/>
      <c r="H387" s="60"/>
      <c r="I387" s="104">
        <f t="shared" si="107"/>
        <v>6.3200000000000006E-2</v>
      </c>
      <c r="J387" s="102">
        <v>2.5000000000000001E-2</v>
      </c>
      <c r="K387" s="59"/>
      <c r="L387" s="104">
        <f t="shared" si="94"/>
        <v>2.5000000000000001E-2</v>
      </c>
      <c r="M387" s="101"/>
      <c r="N387" s="105">
        <v>0.01</v>
      </c>
      <c r="O387" s="106">
        <v>0.73</v>
      </c>
      <c r="P387" s="107">
        <v>0.25</v>
      </c>
      <c r="Q387" s="108">
        <v>0.27</v>
      </c>
      <c r="R387" s="109">
        <f t="shared" si="95"/>
        <v>1.25</v>
      </c>
      <c r="S387" s="101"/>
      <c r="T387" s="110"/>
    </row>
    <row r="388" spans="1:20" x14ac:dyDescent="0.25">
      <c r="A388" s="55" t="s">
        <v>602</v>
      </c>
      <c r="B388" s="56"/>
      <c r="C388" s="57" t="s">
        <v>603</v>
      </c>
      <c r="D388" s="113">
        <v>4.2500000000000003E-2</v>
      </c>
      <c r="E388" s="119">
        <v>1.0699999999999999E-2</v>
      </c>
      <c r="F388" s="101">
        <v>0.01</v>
      </c>
      <c r="G388" s="60"/>
      <c r="H388" s="60"/>
      <c r="I388" s="104">
        <f t="shared" si="107"/>
        <v>6.3200000000000006E-2</v>
      </c>
      <c r="J388" s="102">
        <v>2.5000000000000001E-2</v>
      </c>
      <c r="K388" s="59"/>
      <c r="L388" s="104">
        <f t="shared" si="94"/>
        <v>2.5000000000000001E-2</v>
      </c>
      <c r="M388" s="101"/>
      <c r="N388" s="105">
        <v>0.01</v>
      </c>
      <c r="O388" s="106">
        <v>0.73</v>
      </c>
      <c r="P388" s="107">
        <v>0.25</v>
      </c>
      <c r="Q388" s="108">
        <v>0.27</v>
      </c>
      <c r="R388" s="109">
        <f t="shared" si="95"/>
        <v>1.25</v>
      </c>
      <c r="S388" s="101">
        <v>3.5000000000000003E-2</v>
      </c>
      <c r="T388" s="110">
        <v>0.06</v>
      </c>
    </row>
    <row r="389" spans="1:20" x14ac:dyDescent="0.25">
      <c r="A389" s="55" t="s">
        <v>604</v>
      </c>
      <c r="B389" s="56"/>
      <c r="C389" s="57" t="s">
        <v>605</v>
      </c>
      <c r="D389" s="113">
        <v>4.2500000000000003E-2</v>
      </c>
      <c r="E389" s="119">
        <v>1.0699999999999999E-2</v>
      </c>
      <c r="F389" s="101">
        <v>0.01</v>
      </c>
      <c r="G389" s="60"/>
      <c r="H389" s="60"/>
      <c r="I389" s="104">
        <f t="shared" si="107"/>
        <v>6.3200000000000006E-2</v>
      </c>
      <c r="J389" s="102">
        <v>2.5000000000000001E-2</v>
      </c>
      <c r="K389" s="59"/>
      <c r="L389" s="104">
        <f t="shared" si="94"/>
        <v>2.5000000000000001E-2</v>
      </c>
      <c r="M389" s="101"/>
      <c r="N389" s="105">
        <v>0.01</v>
      </c>
      <c r="O389" s="106">
        <v>0.73</v>
      </c>
      <c r="P389" s="107">
        <v>0.25</v>
      </c>
      <c r="Q389" s="108">
        <v>0.27</v>
      </c>
      <c r="R389" s="109">
        <f t="shared" si="95"/>
        <v>1.25</v>
      </c>
      <c r="S389" s="101"/>
      <c r="T389" s="110">
        <v>0.06</v>
      </c>
    </row>
    <row r="390" spans="1:20" x14ac:dyDescent="0.25">
      <c r="A390" s="55" t="s">
        <v>606</v>
      </c>
      <c r="B390" s="56"/>
      <c r="C390" s="57" t="s">
        <v>607</v>
      </c>
      <c r="D390" s="113">
        <v>4.2500000000000003E-2</v>
      </c>
      <c r="E390" s="119">
        <v>1.0699999999999999E-2</v>
      </c>
      <c r="F390" s="101">
        <v>0.01</v>
      </c>
      <c r="G390" s="60"/>
      <c r="H390" s="60"/>
      <c r="I390" s="104">
        <f t="shared" si="107"/>
        <v>6.3200000000000006E-2</v>
      </c>
      <c r="J390" s="102">
        <v>2.5000000000000001E-2</v>
      </c>
      <c r="K390" s="59"/>
      <c r="L390" s="104">
        <f t="shared" si="94"/>
        <v>2.5000000000000001E-2</v>
      </c>
      <c r="M390" s="101"/>
      <c r="N390" s="105">
        <v>0.01</v>
      </c>
      <c r="O390" s="106">
        <v>0.73</v>
      </c>
      <c r="P390" s="107">
        <v>0.25</v>
      </c>
      <c r="Q390" s="108">
        <v>0.27</v>
      </c>
      <c r="R390" s="109">
        <f t="shared" si="95"/>
        <v>1.25</v>
      </c>
      <c r="S390" s="101">
        <v>3.5000000000000003E-2</v>
      </c>
      <c r="T390" s="110">
        <v>0.06</v>
      </c>
    </row>
    <row r="391" spans="1:20" ht="6" customHeight="1" x14ac:dyDescent="0.25">
      <c r="A391" s="62"/>
      <c r="B391" s="63"/>
      <c r="C391" s="63"/>
      <c r="D391" s="64"/>
      <c r="E391" s="64"/>
      <c r="F391" s="64"/>
      <c r="G391" s="64"/>
      <c r="H391" s="64"/>
      <c r="I391" s="64"/>
      <c r="J391" s="64"/>
      <c r="K391" s="64"/>
      <c r="L391" s="64"/>
      <c r="M391" s="64"/>
      <c r="N391" s="64"/>
      <c r="O391" s="111"/>
      <c r="P391" s="111"/>
      <c r="Q391" s="111"/>
      <c r="R391" s="111"/>
      <c r="S391" s="64"/>
      <c r="T391" s="112"/>
    </row>
    <row r="392" spans="1:20" x14ac:dyDescent="0.25">
      <c r="A392" s="55" t="s">
        <v>608</v>
      </c>
      <c r="B392" s="56"/>
      <c r="C392" s="57" t="s">
        <v>609</v>
      </c>
      <c r="D392" s="113">
        <v>4.2500000000000003E-2</v>
      </c>
      <c r="E392" s="119">
        <v>1.0699999999999999E-2</v>
      </c>
      <c r="F392" s="101"/>
      <c r="G392" s="60"/>
      <c r="H392" s="60"/>
      <c r="I392" s="104">
        <f t="shared" ref="I392:I408" si="108">SUM(D392:H392)</f>
        <v>5.3200000000000004E-2</v>
      </c>
      <c r="J392" s="115">
        <v>2.5000000000000001E-2</v>
      </c>
      <c r="K392" s="59">
        <v>7.0000000000000007E-2</v>
      </c>
      <c r="L392" s="104">
        <f t="shared" si="94"/>
        <v>9.5000000000000001E-2</v>
      </c>
      <c r="M392" s="101"/>
      <c r="N392" s="105">
        <v>0.01</v>
      </c>
      <c r="O392" s="106">
        <v>0.73</v>
      </c>
      <c r="P392" s="107">
        <v>0.25</v>
      </c>
      <c r="Q392" s="108">
        <v>0.27</v>
      </c>
      <c r="R392" s="109">
        <f t="shared" si="95"/>
        <v>1.25</v>
      </c>
      <c r="S392" s="101"/>
      <c r="T392" s="110"/>
    </row>
    <row r="393" spans="1:20" x14ac:dyDescent="0.25">
      <c r="A393" s="55" t="s">
        <v>610</v>
      </c>
      <c r="B393" s="56"/>
      <c r="C393" s="57" t="s">
        <v>611</v>
      </c>
      <c r="D393" s="113">
        <v>4.2500000000000003E-2</v>
      </c>
      <c r="E393" s="119">
        <v>1.0699999999999999E-2</v>
      </c>
      <c r="F393" s="101">
        <v>0.01</v>
      </c>
      <c r="G393" s="60"/>
      <c r="H393" s="60"/>
      <c r="I393" s="104">
        <f t="shared" si="108"/>
        <v>6.3200000000000006E-2</v>
      </c>
      <c r="J393" s="115">
        <v>2.5000000000000001E-2</v>
      </c>
      <c r="K393" s="59">
        <v>7.0000000000000007E-2</v>
      </c>
      <c r="L393" s="104">
        <f t="shared" si="94"/>
        <v>9.5000000000000001E-2</v>
      </c>
      <c r="M393" s="101"/>
      <c r="N393" s="105">
        <v>0.01</v>
      </c>
      <c r="O393" s="106">
        <v>0.73</v>
      </c>
      <c r="P393" s="107">
        <v>0.25</v>
      </c>
      <c r="Q393" s="108">
        <v>0.27</v>
      </c>
      <c r="R393" s="109">
        <f t="shared" si="95"/>
        <v>1.25</v>
      </c>
      <c r="S393" s="101">
        <v>3.5000000000000003E-2</v>
      </c>
      <c r="T393" s="110">
        <v>0.06</v>
      </c>
    </row>
    <row r="394" spans="1:20" x14ac:dyDescent="0.25">
      <c r="A394" s="55" t="s">
        <v>612</v>
      </c>
      <c r="B394" s="56"/>
      <c r="C394" s="57" t="s">
        <v>613</v>
      </c>
      <c r="D394" s="113">
        <v>4.2500000000000003E-2</v>
      </c>
      <c r="E394" s="119">
        <v>1.0699999999999999E-2</v>
      </c>
      <c r="F394" s="101"/>
      <c r="G394" s="60"/>
      <c r="H394" s="60"/>
      <c r="I394" s="104">
        <f t="shared" si="108"/>
        <v>5.3200000000000004E-2</v>
      </c>
      <c r="J394" s="115">
        <v>2.5000000000000001E-2</v>
      </c>
      <c r="K394" s="59">
        <v>7.0000000000000007E-2</v>
      </c>
      <c r="L394" s="104">
        <f t="shared" si="94"/>
        <v>9.5000000000000001E-2</v>
      </c>
      <c r="M394" s="101"/>
      <c r="N394" s="105">
        <v>0.01</v>
      </c>
      <c r="O394" s="106">
        <v>0.73</v>
      </c>
      <c r="P394" s="107">
        <v>0.25</v>
      </c>
      <c r="Q394" s="108">
        <v>0.27</v>
      </c>
      <c r="R394" s="109">
        <f t="shared" si="95"/>
        <v>1.25</v>
      </c>
      <c r="S394" s="101">
        <v>3.5000000000000003E-2</v>
      </c>
      <c r="T394" s="110">
        <v>0.06</v>
      </c>
    </row>
    <row r="395" spans="1:20" x14ac:dyDescent="0.25">
      <c r="A395" s="55" t="s">
        <v>658</v>
      </c>
      <c r="B395" s="56"/>
      <c r="C395" s="66" t="s">
        <v>659</v>
      </c>
      <c r="D395" s="113">
        <v>4.2500000000000003E-2</v>
      </c>
      <c r="E395" s="119">
        <v>1.0699999999999999E-2</v>
      </c>
      <c r="F395" s="101"/>
      <c r="G395" s="60"/>
      <c r="H395" s="60"/>
      <c r="I395" s="104">
        <f t="shared" si="108"/>
        <v>5.3200000000000004E-2</v>
      </c>
      <c r="J395" s="115">
        <v>2.5000000000000001E-2</v>
      </c>
      <c r="K395" s="59">
        <v>7.0000000000000007E-2</v>
      </c>
      <c r="L395" s="104">
        <f t="shared" si="94"/>
        <v>9.5000000000000001E-2</v>
      </c>
      <c r="M395" s="101"/>
      <c r="N395" s="105">
        <v>0.01</v>
      </c>
      <c r="O395" s="106">
        <v>0.73</v>
      </c>
      <c r="P395" s="107">
        <v>0.25</v>
      </c>
      <c r="Q395" s="108">
        <v>0.27</v>
      </c>
      <c r="R395" s="109">
        <f t="shared" si="95"/>
        <v>1.25</v>
      </c>
      <c r="S395" s="101">
        <v>3.5000000000000003E-2</v>
      </c>
      <c r="T395" s="110">
        <v>0.06</v>
      </c>
    </row>
    <row r="396" spans="1:20" x14ac:dyDescent="0.25">
      <c r="A396" s="55" t="s">
        <v>614</v>
      </c>
      <c r="B396" s="56"/>
      <c r="C396" s="57" t="s">
        <v>615</v>
      </c>
      <c r="D396" s="113">
        <v>4.2500000000000003E-2</v>
      </c>
      <c r="E396" s="119">
        <v>1.0699999999999999E-2</v>
      </c>
      <c r="F396" s="101">
        <v>0.01</v>
      </c>
      <c r="G396" s="60"/>
      <c r="H396" s="60"/>
      <c r="I396" s="104">
        <f t="shared" si="108"/>
        <v>6.3200000000000006E-2</v>
      </c>
      <c r="J396" s="115">
        <v>2.5000000000000001E-2</v>
      </c>
      <c r="K396" s="59">
        <v>7.0000000000000007E-2</v>
      </c>
      <c r="L396" s="104">
        <f t="shared" si="94"/>
        <v>9.5000000000000001E-2</v>
      </c>
      <c r="M396" s="101"/>
      <c r="N396" s="105">
        <v>0.01</v>
      </c>
      <c r="O396" s="106">
        <v>0.73</v>
      </c>
      <c r="P396" s="107">
        <v>0.25</v>
      </c>
      <c r="Q396" s="108">
        <v>0.27</v>
      </c>
      <c r="R396" s="109">
        <f t="shared" si="95"/>
        <v>1.25</v>
      </c>
      <c r="S396" s="101">
        <v>0.02</v>
      </c>
      <c r="T396" s="110">
        <v>0.06</v>
      </c>
    </row>
    <row r="397" spans="1:20" x14ac:dyDescent="0.25">
      <c r="A397" s="55" t="s">
        <v>16</v>
      </c>
      <c r="B397" s="56"/>
      <c r="C397" s="66" t="s">
        <v>17</v>
      </c>
      <c r="D397" s="113">
        <v>4.2500000000000003E-2</v>
      </c>
      <c r="E397" s="119">
        <v>1.0699999999999999E-2</v>
      </c>
      <c r="F397" s="101">
        <v>0.01</v>
      </c>
      <c r="G397" s="60"/>
      <c r="H397" s="60"/>
      <c r="I397" s="104">
        <f t="shared" si="108"/>
        <v>6.3200000000000006E-2</v>
      </c>
      <c r="J397" s="115">
        <v>2.5000000000000001E-2</v>
      </c>
      <c r="K397" s="59">
        <v>7.0000000000000007E-2</v>
      </c>
      <c r="L397" s="104">
        <f t="shared" si="94"/>
        <v>9.5000000000000001E-2</v>
      </c>
      <c r="M397" s="101"/>
      <c r="N397" s="105">
        <v>0.01</v>
      </c>
      <c r="O397" s="106">
        <v>0.73</v>
      </c>
      <c r="P397" s="107">
        <v>0.25</v>
      </c>
      <c r="Q397" s="108">
        <v>0.27</v>
      </c>
      <c r="R397" s="109">
        <f t="shared" si="95"/>
        <v>1.25</v>
      </c>
      <c r="S397" s="101">
        <v>3.5000000000000003E-2</v>
      </c>
      <c r="T397" s="110"/>
    </row>
    <row r="398" spans="1:20" x14ac:dyDescent="0.25">
      <c r="A398" s="55" t="s">
        <v>616</v>
      </c>
      <c r="B398" s="56"/>
      <c r="C398" s="57" t="s">
        <v>617</v>
      </c>
      <c r="D398" s="113">
        <v>4.2500000000000003E-2</v>
      </c>
      <c r="E398" s="119">
        <v>1.0699999999999999E-2</v>
      </c>
      <c r="F398" s="101"/>
      <c r="G398" s="60"/>
      <c r="H398" s="60"/>
      <c r="I398" s="104">
        <f t="shared" si="108"/>
        <v>5.3200000000000004E-2</v>
      </c>
      <c r="J398" s="115">
        <v>2.5000000000000001E-2</v>
      </c>
      <c r="K398" s="59">
        <v>7.0000000000000007E-2</v>
      </c>
      <c r="L398" s="104">
        <f t="shared" si="94"/>
        <v>9.5000000000000001E-2</v>
      </c>
      <c r="M398" s="101"/>
      <c r="N398" s="105">
        <v>0.01</v>
      </c>
      <c r="O398" s="106">
        <v>0.73</v>
      </c>
      <c r="P398" s="107">
        <v>0.25</v>
      </c>
      <c r="Q398" s="108">
        <v>0.27</v>
      </c>
      <c r="R398" s="109">
        <f t="shared" si="95"/>
        <v>1.25</v>
      </c>
      <c r="S398" s="101">
        <v>3.5000000000000003E-2</v>
      </c>
      <c r="T398" s="110">
        <v>0.06</v>
      </c>
    </row>
    <row r="399" spans="1:20" x14ac:dyDescent="0.25">
      <c r="A399" s="55" t="s">
        <v>618</v>
      </c>
      <c r="B399" s="56"/>
      <c r="C399" s="57" t="s">
        <v>619</v>
      </c>
      <c r="D399" s="113">
        <v>4.2500000000000003E-2</v>
      </c>
      <c r="E399" s="119">
        <v>1.0699999999999999E-2</v>
      </c>
      <c r="F399" s="101">
        <v>0.01</v>
      </c>
      <c r="G399" s="60"/>
      <c r="H399" s="60"/>
      <c r="I399" s="104">
        <f t="shared" si="108"/>
        <v>6.3200000000000006E-2</v>
      </c>
      <c r="J399" s="115">
        <v>2.5000000000000001E-2</v>
      </c>
      <c r="K399" s="59">
        <v>7.0000000000000007E-2</v>
      </c>
      <c r="L399" s="104">
        <f t="shared" si="94"/>
        <v>9.5000000000000001E-2</v>
      </c>
      <c r="M399" s="101"/>
      <c r="N399" s="105">
        <v>0.01</v>
      </c>
      <c r="O399" s="106">
        <v>0.73</v>
      </c>
      <c r="P399" s="107">
        <v>0.25</v>
      </c>
      <c r="Q399" s="108">
        <v>0.27</v>
      </c>
      <c r="R399" s="109">
        <f t="shared" si="95"/>
        <v>1.25</v>
      </c>
      <c r="S399" s="101">
        <v>3.5000000000000003E-2</v>
      </c>
      <c r="T399" s="110">
        <v>0.06</v>
      </c>
    </row>
    <row r="400" spans="1:20" x14ac:dyDescent="0.25">
      <c r="A400" s="55" t="s">
        <v>620</v>
      </c>
      <c r="B400" s="56"/>
      <c r="C400" s="57" t="s">
        <v>621</v>
      </c>
      <c r="D400" s="113">
        <v>4.2500000000000003E-2</v>
      </c>
      <c r="E400" s="119">
        <v>1.0699999999999999E-2</v>
      </c>
      <c r="F400" s="101"/>
      <c r="G400" s="60"/>
      <c r="H400" s="60"/>
      <c r="I400" s="104">
        <f t="shared" si="108"/>
        <v>5.3200000000000004E-2</v>
      </c>
      <c r="J400" s="115">
        <v>2.5000000000000001E-2</v>
      </c>
      <c r="K400" s="59">
        <v>7.0000000000000007E-2</v>
      </c>
      <c r="L400" s="104">
        <f t="shared" si="94"/>
        <v>9.5000000000000001E-2</v>
      </c>
      <c r="M400" s="101"/>
      <c r="N400" s="105">
        <v>0.01</v>
      </c>
      <c r="O400" s="106">
        <v>0.73</v>
      </c>
      <c r="P400" s="107">
        <v>0.25</v>
      </c>
      <c r="Q400" s="108">
        <v>0.27</v>
      </c>
      <c r="R400" s="109">
        <f t="shared" si="95"/>
        <v>1.25</v>
      </c>
      <c r="S400" s="101">
        <v>3.5000000000000003E-2</v>
      </c>
      <c r="T400" s="110">
        <v>0.06</v>
      </c>
    </row>
    <row r="401" spans="1:25" x14ac:dyDescent="0.25">
      <c r="A401" s="55" t="s">
        <v>622</v>
      </c>
      <c r="B401" s="56"/>
      <c r="C401" s="57" t="s">
        <v>623</v>
      </c>
      <c r="D401" s="113">
        <v>4.2500000000000003E-2</v>
      </c>
      <c r="E401" s="119">
        <v>1.0699999999999999E-2</v>
      </c>
      <c r="F401" s="101"/>
      <c r="G401" s="60"/>
      <c r="H401" s="60"/>
      <c r="I401" s="104">
        <f t="shared" si="108"/>
        <v>5.3200000000000004E-2</v>
      </c>
      <c r="J401" s="115">
        <v>2.5000000000000001E-2</v>
      </c>
      <c r="K401" s="59">
        <v>7.0000000000000007E-2</v>
      </c>
      <c r="L401" s="104">
        <f t="shared" ref="L401:L408" si="109">+J401+K401</f>
        <v>9.5000000000000001E-2</v>
      </c>
      <c r="M401" s="101"/>
      <c r="N401" s="105">
        <v>0.01</v>
      </c>
      <c r="O401" s="106">
        <v>0.73</v>
      </c>
      <c r="P401" s="107">
        <v>0.25</v>
      </c>
      <c r="Q401" s="108">
        <v>0.27</v>
      </c>
      <c r="R401" s="109">
        <f t="shared" si="95"/>
        <v>1.25</v>
      </c>
      <c r="S401" s="101">
        <v>3.5000000000000003E-2</v>
      </c>
      <c r="T401" s="110">
        <v>0.06</v>
      </c>
    </row>
    <row r="402" spans="1:25" x14ac:dyDescent="0.25">
      <c r="A402" s="55" t="s">
        <v>624</v>
      </c>
      <c r="B402" s="56"/>
      <c r="C402" s="57" t="s">
        <v>625</v>
      </c>
      <c r="D402" s="113">
        <v>4.2500000000000003E-2</v>
      </c>
      <c r="E402" s="119">
        <v>1.0699999999999999E-2</v>
      </c>
      <c r="F402" s="101">
        <v>0.01</v>
      </c>
      <c r="G402" s="60"/>
      <c r="H402" s="60"/>
      <c r="I402" s="104">
        <f t="shared" si="108"/>
        <v>6.3200000000000006E-2</v>
      </c>
      <c r="J402" s="115">
        <v>2.5000000000000001E-2</v>
      </c>
      <c r="K402" s="59">
        <v>7.0000000000000007E-2</v>
      </c>
      <c r="L402" s="104">
        <f t="shared" si="109"/>
        <v>9.5000000000000001E-2</v>
      </c>
      <c r="M402" s="101"/>
      <c r="N402" s="105">
        <v>0.01</v>
      </c>
      <c r="O402" s="106">
        <v>0.73</v>
      </c>
      <c r="P402" s="107">
        <v>0.25</v>
      </c>
      <c r="Q402" s="108">
        <v>0.27</v>
      </c>
      <c r="R402" s="109">
        <f t="shared" si="95"/>
        <v>1.25</v>
      </c>
      <c r="S402" s="101">
        <v>3.5000000000000003E-2</v>
      </c>
      <c r="T402" s="110">
        <v>0.06</v>
      </c>
    </row>
    <row r="403" spans="1:25" x14ac:dyDescent="0.25">
      <c r="A403" s="55" t="s">
        <v>626</v>
      </c>
      <c r="B403" s="56"/>
      <c r="C403" s="57" t="s">
        <v>627</v>
      </c>
      <c r="D403" s="113">
        <v>4.2500000000000003E-2</v>
      </c>
      <c r="E403" s="119">
        <v>1.0699999999999999E-2</v>
      </c>
      <c r="F403" s="101"/>
      <c r="G403" s="60"/>
      <c r="H403" s="60"/>
      <c r="I403" s="104">
        <f t="shared" si="108"/>
        <v>5.3200000000000004E-2</v>
      </c>
      <c r="J403" s="115">
        <v>2.5000000000000001E-2</v>
      </c>
      <c r="K403" s="59">
        <v>7.0000000000000007E-2</v>
      </c>
      <c r="L403" s="104">
        <f t="shared" si="109"/>
        <v>9.5000000000000001E-2</v>
      </c>
      <c r="M403" s="101"/>
      <c r="N403" s="105">
        <v>0.01</v>
      </c>
      <c r="O403" s="106">
        <v>0.73</v>
      </c>
      <c r="P403" s="107">
        <v>0.25</v>
      </c>
      <c r="Q403" s="108">
        <v>0.27</v>
      </c>
      <c r="R403" s="109">
        <f t="shared" ref="R403:R408" si="110">SUM(O403:Q403)</f>
        <v>1.25</v>
      </c>
      <c r="S403" s="101">
        <v>3.5000000000000003E-2</v>
      </c>
      <c r="T403" s="110">
        <v>0.06</v>
      </c>
    </row>
    <row r="404" spans="1:25" x14ac:dyDescent="0.25">
      <c r="A404" s="55" t="s">
        <v>628</v>
      </c>
      <c r="B404" s="56"/>
      <c r="C404" s="57" t="s">
        <v>629</v>
      </c>
      <c r="D404" s="113">
        <v>4.2500000000000003E-2</v>
      </c>
      <c r="E404" s="119">
        <v>1.0699999999999999E-2</v>
      </c>
      <c r="F404" s="101"/>
      <c r="G404" s="60"/>
      <c r="H404" s="60"/>
      <c r="I404" s="104">
        <f t="shared" si="108"/>
        <v>5.3200000000000004E-2</v>
      </c>
      <c r="J404" s="115">
        <v>2.5000000000000001E-2</v>
      </c>
      <c r="K404" s="59">
        <v>7.0000000000000007E-2</v>
      </c>
      <c r="L404" s="104">
        <f t="shared" si="109"/>
        <v>9.5000000000000001E-2</v>
      </c>
      <c r="M404" s="101"/>
      <c r="N404" s="105">
        <v>0.01</v>
      </c>
      <c r="O404" s="106">
        <v>0.73</v>
      </c>
      <c r="P404" s="107">
        <v>0.25</v>
      </c>
      <c r="Q404" s="108">
        <v>0.27</v>
      </c>
      <c r="R404" s="109">
        <f t="shared" si="110"/>
        <v>1.25</v>
      </c>
      <c r="S404" s="101">
        <v>3.5000000000000003E-2</v>
      </c>
      <c r="T404" s="110">
        <v>0.06</v>
      </c>
    </row>
    <row r="405" spans="1:25" x14ac:dyDescent="0.25">
      <c r="A405" s="55" t="s">
        <v>630</v>
      </c>
      <c r="B405" s="56"/>
      <c r="C405" s="57" t="s">
        <v>631</v>
      </c>
      <c r="D405" s="113">
        <v>4.2500000000000003E-2</v>
      </c>
      <c r="E405" s="119">
        <v>1.0699999999999999E-2</v>
      </c>
      <c r="F405" s="101">
        <v>0.01</v>
      </c>
      <c r="G405" s="60"/>
      <c r="H405" s="60"/>
      <c r="I405" s="104">
        <f t="shared" si="108"/>
        <v>6.3200000000000006E-2</v>
      </c>
      <c r="J405" s="115">
        <v>2.5000000000000001E-2</v>
      </c>
      <c r="K405" s="59">
        <v>7.0000000000000007E-2</v>
      </c>
      <c r="L405" s="104">
        <f t="shared" si="109"/>
        <v>9.5000000000000001E-2</v>
      </c>
      <c r="M405" s="101"/>
      <c r="N405" s="105">
        <v>0.01</v>
      </c>
      <c r="O405" s="106">
        <v>0.73</v>
      </c>
      <c r="P405" s="107">
        <v>0.25</v>
      </c>
      <c r="Q405" s="108">
        <v>0.27</v>
      </c>
      <c r="R405" s="109">
        <f t="shared" si="110"/>
        <v>1.25</v>
      </c>
      <c r="S405" s="101">
        <v>3.5000000000000003E-2</v>
      </c>
      <c r="T405" s="110">
        <v>0.05</v>
      </c>
    </row>
    <row r="406" spans="1:25" x14ac:dyDescent="0.25">
      <c r="A406" s="55" t="s">
        <v>632</v>
      </c>
      <c r="B406" s="56"/>
      <c r="C406" s="57" t="s">
        <v>633</v>
      </c>
      <c r="D406" s="113">
        <v>4.2500000000000003E-2</v>
      </c>
      <c r="E406" s="119">
        <v>1.0699999999999999E-2</v>
      </c>
      <c r="F406" s="101"/>
      <c r="G406" s="60"/>
      <c r="H406" s="60"/>
      <c r="I406" s="104">
        <f t="shared" si="108"/>
        <v>5.3200000000000004E-2</v>
      </c>
      <c r="J406" s="115">
        <v>2.5000000000000001E-2</v>
      </c>
      <c r="K406" s="59">
        <v>7.0000000000000007E-2</v>
      </c>
      <c r="L406" s="104">
        <f t="shared" si="109"/>
        <v>9.5000000000000001E-2</v>
      </c>
      <c r="M406" s="101"/>
      <c r="N406" s="105">
        <v>0.01</v>
      </c>
      <c r="O406" s="106">
        <v>0.73</v>
      </c>
      <c r="P406" s="107">
        <v>0.25</v>
      </c>
      <c r="Q406" s="108">
        <v>0.27</v>
      </c>
      <c r="R406" s="109">
        <f t="shared" si="110"/>
        <v>1.25</v>
      </c>
      <c r="S406" s="101">
        <v>3.5000000000000003E-2</v>
      </c>
      <c r="T406" s="110">
        <v>0.06</v>
      </c>
    </row>
    <row r="407" spans="1:25" x14ac:dyDescent="0.25">
      <c r="A407" s="55" t="s">
        <v>634</v>
      </c>
      <c r="B407" s="56"/>
      <c r="C407" s="57" t="s">
        <v>635</v>
      </c>
      <c r="D407" s="113">
        <v>4.2500000000000003E-2</v>
      </c>
      <c r="E407" s="119">
        <v>1.0699999999999999E-2</v>
      </c>
      <c r="F407" s="101">
        <v>0.01</v>
      </c>
      <c r="G407" s="60"/>
      <c r="H407" s="60"/>
      <c r="I407" s="104">
        <f t="shared" si="108"/>
        <v>6.3200000000000006E-2</v>
      </c>
      <c r="J407" s="115">
        <v>2.5000000000000001E-2</v>
      </c>
      <c r="K407" s="59">
        <v>7.0000000000000007E-2</v>
      </c>
      <c r="L407" s="104">
        <f t="shared" si="109"/>
        <v>9.5000000000000001E-2</v>
      </c>
      <c r="M407" s="101"/>
      <c r="N407" s="105">
        <v>0.01</v>
      </c>
      <c r="O407" s="106">
        <v>0.73</v>
      </c>
      <c r="P407" s="107">
        <v>0.25</v>
      </c>
      <c r="Q407" s="108">
        <v>0.27</v>
      </c>
      <c r="R407" s="109">
        <f t="shared" si="110"/>
        <v>1.25</v>
      </c>
      <c r="S407" s="101">
        <v>3.5000000000000003E-2</v>
      </c>
      <c r="T407" s="110"/>
    </row>
    <row r="408" spans="1:25" x14ac:dyDescent="0.25">
      <c r="A408" s="55" t="s">
        <v>1189</v>
      </c>
      <c r="B408" s="56" t="s">
        <v>239</v>
      </c>
      <c r="C408" s="57" t="s">
        <v>767</v>
      </c>
      <c r="D408" s="113"/>
      <c r="E408" s="114"/>
      <c r="F408" s="101"/>
      <c r="G408" s="60"/>
      <c r="H408" s="60">
        <v>0.15</v>
      </c>
      <c r="I408" s="104">
        <f t="shared" si="108"/>
        <v>0.15</v>
      </c>
      <c r="J408" s="115">
        <v>2.5000000000000001E-2</v>
      </c>
      <c r="K408" s="59">
        <v>7.0000000000000007E-2</v>
      </c>
      <c r="L408" s="104">
        <f t="shared" si="109"/>
        <v>9.5000000000000001E-2</v>
      </c>
      <c r="M408" s="101"/>
      <c r="N408" s="105">
        <v>0.01</v>
      </c>
      <c r="O408" s="106">
        <v>0.73</v>
      </c>
      <c r="P408" s="107">
        <v>0.25</v>
      </c>
      <c r="Q408" s="108">
        <v>0.27</v>
      </c>
      <c r="R408" s="109">
        <f t="shared" si="110"/>
        <v>1.25</v>
      </c>
      <c r="S408" s="101">
        <v>3.5000000000000003E-2</v>
      </c>
      <c r="T408" s="110">
        <v>0.06</v>
      </c>
    </row>
    <row r="409" spans="1:25" x14ac:dyDescent="0.25">
      <c r="A409" s="55" t="s">
        <v>1190</v>
      </c>
      <c r="B409" s="56" t="s">
        <v>239</v>
      </c>
      <c r="C409" s="57" t="s">
        <v>768</v>
      </c>
      <c r="D409" s="113"/>
      <c r="E409" s="114"/>
      <c r="F409" s="101"/>
      <c r="G409" s="60"/>
      <c r="H409" s="60">
        <v>0.15</v>
      </c>
      <c r="I409" s="104">
        <v>0.15</v>
      </c>
      <c r="J409" s="115">
        <v>2.5000000000000001E-2</v>
      </c>
      <c r="K409" s="59">
        <v>7.0000000000000007E-2</v>
      </c>
      <c r="L409" s="104">
        <v>9.5000000000000001E-2</v>
      </c>
      <c r="M409" s="101"/>
      <c r="N409" s="105">
        <v>0.01</v>
      </c>
      <c r="O409" s="106">
        <v>0.73</v>
      </c>
      <c r="P409" s="107">
        <v>0.25</v>
      </c>
      <c r="Q409" s="108">
        <v>0.27</v>
      </c>
      <c r="R409" s="109">
        <v>1.25</v>
      </c>
      <c r="S409" s="101">
        <v>3.5000000000000003E-2</v>
      </c>
      <c r="T409" s="110">
        <v>0.06</v>
      </c>
    </row>
    <row r="410" spans="1:25" x14ac:dyDescent="0.25">
      <c r="A410" s="55" t="s">
        <v>1919</v>
      </c>
      <c r="B410" s="56" t="s">
        <v>239</v>
      </c>
      <c r="C410" s="57" t="s">
        <v>1920</v>
      </c>
      <c r="D410" s="113">
        <v>4.2500000000000003E-2</v>
      </c>
      <c r="E410" s="119">
        <v>1.0699999999999999E-2</v>
      </c>
      <c r="F410" s="101"/>
      <c r="G410" s="60"/>
      <c r="H410" s="60"/>
      <c r="I410" s="104">
        <f t="shared" ref="I410" si="111">SUM(D410:H410)</f>
        <v>5.3200000000000004E-2</v>
      </c>
      <c r="J410" s="115">
        <v>2.5000000000000001E-2</v>
      </c>
      <c r="K410" s="59">
        <v>7.0000000000000007E-2</v>
      </c>
      <c r="L410" s="104">
        <f t="shared" ref="L410" si="112">+J410+K410</f>
        <v>9.5000000000000001E-2</v>
      </c>
      <c r="M410" s="101"/>
      <c r="N410" s="105">
        <v>0.01</v>
      </c>
      <c r="O410" s="106">
        <v>0.73</v>
      </c>
      <c r="P410" s="107">
        <v>0.25</v>
      </c>
      <c r="Q410" s="108">
        <v>0.27</v>
      </c>
      <c r="R410" s="109">
        <f t="shared" ref="R410" si="113">SUM(O410:Q410)</f>
        <v>1.25</v>
      </c>
      <c r="S410" s="101"/>
      <c r="T410" s="110"/>
    </row>
    <row r="411" spans="1:25" ht="13.8" thickBot="1" x14ac:dyDescent="0.3">
      <c r="A411" s="284" t="s">
        <v>1874</v>
      </c>
      <c r="B411" s="287" t="s">
        <v>239</v>
      </c>
      <c r="C411" s="285" t="s">
        <v>1873</v>
      </c>
      <c r="D411" s="286">
        <v>4.2500000000000003E-2</v>
      </c>
      <c r="E411" s="119">
        <v>1.0699999999999999E-2</v>
      </c>
      <c r="F411" s="287"/>
      <c r="G411" s="288"/>
      <c r="H411" s="288"/>
      <c r="I411" s="289">
        <v>4.5700000000000005E-2</v>
      </c>
      <c r="J411" s="290">
        <v>2.5000000000000001E-2</v>
      </c>
      <c r="K411" s="291">
        <v>7.0000000000000007E-2</v>
      </c>
      <c r="L411" s="289">
        <v>9.5000000000000001E-2</v>
      </c>
      <c r="M411" s="287"/>
      <c r="N411" s="292">
        <v>0.01</v>
      </c>
      <c r="O411" s="293">
        <v>0.73</v>
      </c>
      <c r="P411" s="294">
        <v>0.25</v>
      </c>
      <c r="Q411" s="313">
        <v>0.27</v>
      </c>
      <c r="R411" s="295">
        <v>1.25</v>
      </c>
      <c r="S411" s="287"/>
      <c r="T411" s="296"/>
    </row>
    <row r="412" spans="1:25" ht="13.8" thickTop="1" x14ac:dyDescent="0.25">
      <c r="A412" s="28"/>
      <c r="B412" s="28"/>
      <c r="C412" s="68"/>
      <c r="D412" s="123"/>
      <c r="E412" s="123"/>
      <c r="F412" s="69"/>
      <c r="G412" s="69"/>
      <c r="H412" s="69"/>
      <c r="I412"/>
      <c r="J412"/>
      <c r="K412"/>
      <c r="L412"/>
      <c r="M412"/>
      <c r="N412"/>
      <c r="O412"/>
      <c r="P412"/>
      <c r="Q412"/>
      <c r="R412"/>
      <c r="S412" s="69"/>
      <c r="T412" s="34"/>
    </row>
    <row r="413" spans="1:25" x14ac:dyDescent="0.25">
      <c r="A413" s="28"/>
      <c r="B413" s="28"/>
      <c r="C413" s="68"/>
      <c r="D413" s="123"/>
      <c r="E413" s="123"/>
      <c r="F413" s="69"/>
      <c r="G413" s="69"/>
      <c r="H413" s="69"/>
      <c r="I413"/>
      <c r="J413"/>
      <c r="K413"/>
      <c r="L413"/>
      <c r="M413"/>
      <c r="N413"/>
      <c r="O413"/>
      <c r="P413"/>
      <c r="Q413"/>
      <c r="R413"/>
      <c r="S413" s="124"/>
      <c r="T413" s="34"/>
    </row>
    <row r="414" spans="1:25" ht="15.6" x14ac:dyDescent="0.3">
      <c r="A414" s="71" t="s">
        <v>636</v>
      </c>
      <c r="I414"/>
      <c r="J414"/>
      <c r="K414"/>
      <c r="L414"/>
      <c r="M414"/>
      <c r="N414"/>
      <c r="O414"/>
      <c r="P414"/>
      <c r="Q414"/>
      <c r="R414"/>
    </row>
    <row r="415" spans="1:25" ht="15.6" x14ac:dyDescent="0.3">
      <c r="A415" s="75" t="s">
        <v>1936</v>
      </c>
      <c r="B415" s="28"/>
      <c r="C415" s="68"/>
      <c r="D415" s="68"/>
      <c r="E415" s="69"/>
      <c r="F415" s="69"/>
      <c r="G415" s="69"/>
      <c r="H415" s="69"/>
      <c r="I415" s="69"/>
      <c r="J415" s="69"/>
      <c r="K415" s="69"/>
      <c r="L415" s="69"/>
      <c r="M415" s="69"/>
      <c r="N415" s="69"/>
      <c r="O415" s="69"/>
      <c r="P415" s="69"/>
      <c r="Q415" s="69"/>
      <c r="R415" s="69"/>
      <c r="S415" s="69"/>
      <c r="T415" s="69"/>
      <c r="U415" s="69"/>
      <c r="V415" s="69"/>
      <c r="W415" s="69"/>
      <c r="X415" s="69"/>
      <c r="Y415" s="70"/>
    </row>
    <row r="416" spans="1:25" ht="53.4" x14ac:dyDescent="0.3">
      <c r="A416" s="76" t="s">
        <v>33</v>
      </c>
      <c r="B416" s="71"/>
      <c r="C416" s="77" t="s">
        <v>567</v>
      </c>
      <c r="D416" s="78"/>
      <c r="E416" s="155" t="s">
        <v>517</v>
      </c>
      <c r="F416" s="79"/>
      <c r="G416" s="80" t="s">
        <v>568</v>
      </c>
      <c r="H416" s="69"/>
      <c r="I416" s="69"/>
      <c r="J416" s="69"/>
      <c r="K416" s="69"/>
      <c r="L416" s="69"/>
      <c r="M416" s="69"/>
      <c r="N416" s="69"/>
      <c r="O416" s="69"/>
      <c r="P416" s="69"/>
      <c r="Q416" s="69"/>
      <c r="R416" s="69"/>
      <c r="S416" s="69"/>
      <c r="T416" s="69"/>
      <c r="U416" s="69"/>
      <c r="V416" s="69"/>
      <c r="W416" s="69"/>
      <c r="X416" s="69"/>
      <c r="Y416" s="70"/>
    </row>
    <row r="417" spans="1:25" x14ac:dyDescent="0.25">
      <c r="A417" s="20" t="s">
        <v>1294</v>
      </c>
      <c r="B417" s="28"/>
      <c r="C417" s="68" t="s">
        <v>1938</v>
      </c>
      <c r="D417" s="68"/>
      <c r="E417" s="69">
        <v>7.4999999999999997E-3</v>
      </c>
      <c r="F417" s="14" t="s">
        <v>571</v>
      </c>
      <c r="G417" s="69" t="s">
        <v>1939</v>
      </c>
      <c r="H417" s="69"/>
      <c r="I417" s="69"/>
      <c r="J417" s="69"/>
      <c r="K417" s="69"/>
      <c r="L417" s="69"/>
      <c r="M417" s="69"/>
      <c r="N417" s="69"/>
      <c r="O417" s="69"/>
      <c r="P417" s="69"/>
      <c r="Q417" s="69"/>
      <c r="R417" s="69"/>
      <c r="S417" s="69"/>
      <c r="T417" s="69"/>
      <c r="U417" s="69"/>
      <c r="V417" s="69"/>
      <c r="W417" s="69"/>
      <c r="X417" s="69"/>
      <c r="Y417" s="70"/>
    </row>
    <row r="418" spans="1:25" x14ac:dyDescent="0.25">
      <c r="A418" s="20" t="s">
        <v>329</v>
      </c>
      <c r="B418" s="28"/>
      <c r="C418" s="68" t="s">
        <v>841</v>
      </c>
      <c r="D418" s="68"/>
      <c r="E418" s="69">
        <v>2.5000000000000001E-3</v>
      </c>
      <c r="F418" s="14" t="s">
        <v>571</v>
      </c>
      <c r="G418" s="69" t="s">
        <v>1940</v>
      </c>
      <c r="H418" s="69"/>
      <c r="I418" s="69"/>
      <c r="J418" s="69"/>
      <c r="K418" s="69"/>
      <c r="L418" s="69"/>
      <c r="M418" s="69"/>
      <c r="N418" s="69"/>
      <c r="O418" s="69"/>
      <c r="P418" s="69"/>
      <c r="Q418" s="69"/>
      <c r="R418" s="69"/>
      <c r="S418" s="69"/>
      <c r="T418" s="69"/>
      <c r="U418" s="69"/>
      <c r="V418" s="69"/>
      <c r="W418" s="69"/>
      <c r="X418" s="69"/>
      <c r="Y418" s="70"/>
    </row>
    <row r="419" spans="1:25" x14ac:dyDescent="0.25">
      <c r="B419" s="28"/>
      <c r="C419" s="68"/>
      <c r="D419" s="68"/>
      <c r="E419" s="69"/>
      <c r="F419" s="14"/>
      <c r="G419" s="69"/>
      <c r="H419" s="69"/>
      <c r="I419" s="69"/>
      <c r="J419" s="69"/>
      <c r="K419" s="69"/>
      <c r="L419" s="69"/>
      <c r="M419" s="69"/>
      <c r="N419" s="69"/>
      <c r="O419" s="69"/>
      <c r="P419" s="69"/>
      <c r="Q419" s="69"/>
      <c r="R419" s="69"/>
      <c r="S419" s="69"/>
      <c r="T419" s="69"/>
      <c r="U419" s="69"/>
      <c r="V419" s="69"/>
      <c r="W419" s="69"/>
      <c r="X419" s="69"/>
      <c r="Y419" s="70"/>
    </row>
    <row r="420" spans="1:25" x14ac:dyDescent="0.25">
      <c r="A420" s="20" t="s">
        <v>1935</v>
      </c>
      <c r="B420" s="28"/>
      <c r="C420" s="68" t="s">
        <v>1934</v>
      </c>
      <c r="D420" s="68"/>
      <c r="E420" s="69"/>
      <c r="F420" s="14"/>
      <c r="G420" s="69" t="s">
        <v>1826</v>
      </c>
      <c r="H420" s="69"/>
      <c r="I420" s="69"/>
      <c r="J420" s="69"/>
      <c r="K420" s="69"/>
      <c r="L420" s="69"/>
      <c r="M420" s="69"/>
      <c r="N420" s="69"/>
      <c r="O420" s="69"/>
      <c r="P420" s="69"/>
      <c r="Q420" s="69"/>
      <c r="R420" s="69"/>
      <c r="S420" s="69"/>
      <c r="T420" s="69"/>
      <c r="U420" s="69"/>
      <c r="V420" s="69"/>
      <c r="W420" s="69"/>
      <c r="X420" s="69"/>
      <c r="Y420" s="70"/>
    </row>
    <row r="421" spans="1:25" x14ac:dyDescent="0.25">
      <c r="A421" s="20" t="s">
        <v>1858</v>
      </c>
      <c r="B421" s="28"/>
      <c r="C421" s="68" t="s">
        <v>1853</v>
      </c>
      <c r="D421" s="68"/>
      <c r="E421" s="69"/>
      <c r="F421" s="14"/>
      <c r="G421" s="69" t="s">
        <v>1826</v>
      </c>
      <c r="H421" s="69"/>
      <c r="I421" s="69"/>
      <c r="J421" s="69"/>
      <c r="K421" s="69"/>
      <c r="L421" s="69"/>
      <c r="M421" s="69"/>
      <c r="N421" s="69"/>
      <c r="O421" s="69"/>
      <c r="P421" s="69"/>
      <c r="Q421" s="69"/>
      <c r="R421" s="69"/>
      <c r="S421" s="69"/>
      <c r="T421" s="69"/>
      <c r="U421" s="69"/>
      <c r="V421" s="69"/>
      <c r="W421" s="69"/>
      <c r="X421" s="69"/>
      <c r="Y421" s="70"/>
    </row>
    <row r="422" spans="1:25" x14ac:dyDescent="0.25">
      <c r="A422" s="20" t="s">
        <v>1937</v>
      </c>
      <c r="B422" s="28"/>
      <c r="C422" s="68" t="s">
        <v>1810</v>
      </c>
      <c r="D422" s="68"/>
      <c r="E422" s="69"/>
      <c r="F422" s="14"/>
      <c r="G422" s="69" t="s">
        <v>1860</v>
      </c>
      <c r="H422" s="69"/>
      <c r="I422" s="69"/>
      <c r="J422" s="69"/>
      <c r="K422" s="69"/>
      <c r="L422" s="69"/>
      <c r="M422" s="69"/>
      <c r="N422" s="69"/>
      <c r="O422" s="69"/>
      <c r="P422" s="69"/>
      <c r="Q422" s="69"/>
      <c r="R422" s="69"/>
      <c r="S422" s="69"/>
      <c r="T422" s="69"/>
      <c r="U422" s="69"/>
      <c r="V422" s="69"/>
      <c r="W422" s="69"/>
      <c r="X422" s="69"/>
      <c r="Y422" s="70"/>
    </row>
    <row r="423" spans="1:25" x14ac:dyDescent="0.25">
      <c r="B423" s="28"/>
      <c r="C423" s="68"/>
      <c r="D423" s="68"/>
      <c r="E423" s="69"/>
      <c r="F423" s="14"/>
      <c r="G423" s="69"/>
      <c r="H423" s="69"/>
      <c r="I423" s="69"/>
      <c r="J423" s="69"/>
      <c r="K423" s="69"/>
      <c r="L423" s="69"/>
      <c r="M423" s="69"/>
      <c r="N423" s="69"/>
      <c r="O423" s="69"/>
      <c r="P423" s="69"/>
      <c r="Q423" s="69"/>
      <c r="R423" s="69"/>
      <c r="S423" s="69"/>
      <c r="T423" s="69"/>
      <c r="U423" s="69"/>
      <c r="V423" s="69"/>
      <c r="W423" s="69"/>
      <c r="X423" s="69"/>
      <c r="Y423" s="70"/>
    </row>
    <row r="424" spans="1:25" ht="15.6" x14ac:dyDescent="0.3">
      <c r="A424" s="75" t="s">
        <v>1929</v>
      </c>
      <c r="I424"/>
      <c r="J424"/>
      <c r="K424"/>
      <c r="L424"/>
      <c r="M424"/>
      <c r="N424"/>
      <c r="O424"/>
      <c r="P424"/>
      <c r="Q424"/>
      <c r="R424"/>
    </row>
    <row r="425" spans="1:25" ht="53.4" x14ac:dyDescent="0.3">
      <c r="A425" s="76" t="s">
        <v>33</v>
      </c>
      <c r="B425" s="71"/>
      <c r="C425" s="77" t="s">
        <v>567</v>
      </c>
      <c r="D425" s="155" t="s">
        <v>517</v>
      </c>
      <c r="F425" s="80" t="s">
        <v>568</v>
      </c>
      <c r="I425"/>
      <c r="J425"/>
      <c r="K425"/>
      <c r="L425"/>
      <c r="M425"/>
      <c r="N425"/>
      <c r="O425"/>
      <c r="P425"/>
      <c r="Q425"/>
      <c r="R425"/>
    </row>
    <row r="426" spans="1:25" ht="15.6" x14ac:dyDescent="0.3">
      <c r="A426" s="28" t="s">
        <v>209</v>
      </c>
      <c r="B426" s="317"/>
      <c r="C426" s="297" t="s">
        <v>210</v>
      </c>
      <c r="D426" s="69">
        <v>0.01</v>
      </c>
      <c r="E426" s="14" t="s">
        <v>571</v>
      </c>
      <c r="F426" s="158" t="s">
        <v>1931</v>
      </c>
      <c r="I426"/>
      <c r="J426"/>
      <c r="K426"/>
      <c r="L426"/>
      <c r="M426"/>
      <c r="N426"/>
      <c r="O426"/>
      <c r="P426"/>
      <c r="Q426"/>
      <c r="R426"/>
    </row>
    <row r="427" spans="1:25" ht="15.6" x14ac:dyDescent="0.3">
      <c r="A427" s="28" t="s">
        <v>1863</v>
      </c>
      <c r="B427" s="317"/>
      <c r="C427" s="297" t="s">
        <v>1864</v>
      </c>
      <c r="D427" s="69">
        <v>0.06</v>
      </c>
      <c r="E427" s="14" t="s">
        <v>571</v>
      </c>
      <c r="F427" s="158" t="s">
        <v>1849</v>
      </c>
      <c r="I427"/>
      <c r="J427"/>
      <c r="K427"/>
      <c r="L427"/>
      <c r="M427"/>
      <c r="N427"/>
      <c r="O427"/>
      <c r="P427"/>
      <c r="Q427"/>
      <c r="R427"/>
    </row>
    <row r="428" spans="1:25" x14ac:dyDescent="0.25">
      <c r="A428" s="20" t="s">
        <v>614</v>
      </c>
      <c r="C428" s="20" t="s">
        <v>615</v>
      </c>
      <c r="D428" s="69">
        <v>0.06</v>
      </c>
      <c r="E428" s="14" t="s">
        <v>571</v>
      </c>
      <c r="F428" s="158" t="s">
        <v>1849</v>
      </c>
      <c r="I428"/>
      <c r="J428"/>
      <c r="K428"/>
      <c r="L428"/>
      <c r="M428"/>
      <c r="N428"/>
      <c r="O428"/>
      <c r="P428"/>
      <c r="Q428"/>
      <c r="R428"/>
    </row>
    <row r="429" spans="1:25" x14ac:dyDescent="0.25">
      <c r="A429" s="20" t="s">
        <v>1270</v>
      </c>
      <c r="C429" s="20" t="s">
        <v>1271</v>
      </c>
      <c r="D429" s="81">
        <v>3.5000000000000003E-2</v>
      </c>
      <c r="E429" s="14" t="s">
        <v>571</v>
      </c>
      <c r="F429" s="20" t="s">
        <v>1850</v>
      </c>
      <c r="I429"/>
      <c r="J429"/>
      <c r="K429"/>
      <c r="L429"/>
      <c r="M429"/>
      <c r="N429"/>
      <c r="O429"/>
      <c r="P429"/>
      <c r="Q429"/>
      <c r="R429"/>
    </row>
    <row r="430" spans="1:25" x14ac:dyDescent="0.25">
      <c r="A430" s="28" t="s">
        <v>1863</v>
      </c>
      <c r="C430" s="297" t="s">
        <v>1864</v>
      </c>
      <c r="D430" s="81">
        <v>3.5000000000000003E-2</v>
      </c>
      <c r="E430" s="14" t="s">
        <v>571</v>
      </c>
      <c r="F430" s="20" t="s">
        <v>1850</v>
      </c>
      <c r="I430"/>
      <c r="J430"/>
      <c r="K430"/>
      <c r="L430"/>
      <c r="M430"/>
      <c r="N430"/>
      <c r="O430"/>
      <c r="P430"/>
      <c r="Q430"/>
      <c r="R430"/>
    </row>
    <row r="431" spans="1:25" x14ac:dyDescent="0.25">
      <c r="I431"/>
      <c r="J431"/>
      <c r="K431"/>
      <c r="L431"/>
      <c r="M431"/>
      <c r="N431"/>
      <c r="O431"/>
      <c r="P431"/>
      <c r="Q431"/>
      <c r="R431"/>
    </row>
    <row r="432" spans="1:25" ht="15.6" x14ac:dyDescent="0.3">
      <c r="A432" s="75" t="s">
        <v>1921</v>
      </c>
      <c r="B432" s="28"/>
      <c r="C432" s="68"/>
      <c r="D432" s="68"/>
      <c r="E432" s="69"/>
      <c r="F432" s="69"/>
      <c r="G432" s="69"/>
      <c r="H432" s="69"/>
      <c r="I432" s="69"/>
      <c r="J432" s="69"/>
      <c r="K432" s="69"/>
      <c r="L432" s="69"/>
      <c r="M432" s="69"/>
      <c r="N432" s="69"/>
      <c r="O432" s="69"/>
      <c r="P432" s="69"/>
      <c r="Q432" s="69"/>
      <c r="R432" s="69"/>
      <c r="S432" s="69"/>
      <c r="T432" s="69"/>
      <c r="U432" s="69"/>
      <c r="V432" s="69"/>
      <c r="W432" s="69"/>
      <c r="X432" s="70"/>
    </row>
    <row r="433" spans="1:25" ht="53.4" x14ac:dyDescent="0.3">
      <c r="A433" s="76" t="s">
        <v>33</v>
      </c>
      <c r="B433" s="71"/>
      <c r="C433" s="77" t="s">
        <v>567</v>
      </c>
      <c r="D433" s="155" t="s">
        <v>517</v>
      </c>
      <c r="F433" s="80" t="s">
        <v>568</v>
      </c>
      <c r="H433" s="69"/>
      <c r="I433" s="69"/>
      <c r="J433" s="69"/>
      <c r="K433" s="69"/>
      <c r="L433" s="69"/>
      <c r="M433" s="69"/>
      <c r="N433" s="69"/>
      <c r="O433" s="69"/>
      <c r="P433" s="69"/>
      <c r="Q433" s="69"/>
      <c r="R433" s="69"/>
      <c r="S433" s="69"/>
      <c r="T433" s="69"/>
      <c r="U433" s="69"/>
      <c r="V433" s="69"/>
      <c r="W433" s="69"/>
      <c r="X433" s="70"/>
    </row>
    <row r="434" spans="1:25" x14ac:dyDescent="0.25">
      <c r="A434" s="20" t="s">
        <v>303</v>
      </c>
      <c r="B434" s="28"/>
      <c r="C434" s="68" t="s">
        <v>304</v>
      </c>
      <c r="D434" s="69">
        <v>0.01</v>
      </c>
      <c r="E434" s="14" t="s">
        <v>571</v>
      </c>
      <c r="F434" s="20" t="s">
        <v>1767</v>
      </c>
      <c r="H434" s="69"/>
      <c r="I434" s="69"/>
      <c r="J434" s="69"/>
      <c r="K434" s="69"/>
      <c r="L434" s="69"/>
      <c r="M434" s="69"/>
      <c r="N434" s="69"/>
      <c r="O434" s="69"/>
      <c r="P434" s="69"/>
      <c r="Q434" s="69"/>
      <c r="R434" s="69"/>
      <c r="S434" s="69"/>
      <c r="T434" s="69"/>
      <c r="U434" s="69"/>
      <c r="V434" s="69"/>
      <c r="W434" s="69"/>
      <c r="X434" s="70"/>
    </row>
    <row r="435" spans="1:25" x14ac:dyDescent="0.25">
      <c r="A435" s="20" t="s">
        <v>385</v>
      </c>
      <c r="B435" s="28"/>
      <c r="C435" s="68" t="s">
        <v>386</v>
      </c>
      <c r="D435" s="69">
        <v>0.01</v>
      </c>
      <c r="E435" s="14" t="s">
        <v>571</v>
      </c>
      <c r="F435" s="20" t="s">
        <v>1767</v>
      </c>
      <c r="H435" s="69"/>
      <c r="I435" s="69"/>
      <c r="J435" s="69"/>
      <c r="K435" s="69"/>
      <c r="L435" s="69"/>
      <c r="M435" s="69"/>
      <c r="N435" s="69"/>
      <c r="O435" s="69"/>
      <c r="P435" s="69"/>
      <c r="Q435" s="69"/>
      <c r="R435" s="69"/>
      <c r="S435" s="69"/>
      <c r="T435" s="69"/>
      <c r="U435" s="69"/>
      <c r="V435" s="69"/>
      <c r="W435" s="69"/>
      <c r="X435" s="70"/>
    </row>
    <row r="436" spans="1:25" x14ac:dyDescent="0.25">
      <c r="A436" s="20" t="s">
        <v>1866</v>
      </c>
      <c r="B436" s="28"/>
      <c r="C436" s="68" t="s">
        <v>1865</v>
      </c>
      <c r="D436" s="69">
        <v>0.06</v>
      </c>
      <c r="E436" s="14" t="s">
        <v>571</v>
      </c>
      <c r="F436" s="20" t="s">
        <v>1849</v>
      </c>
      <c r="H436" s="69"/>
      <c r="I436" s="69"/>
      <c r="J436" s="69"/>
      <c r="K436" s="69"/>
      <c r="L436" s="69"/>
      <c r="M436" s="69"/>
      <c r="N436" s="69"/>
      <c r="O436" s="69"/>
      <c r="P436" s="69"/>
      <c r="Q436" s="69"/>
      <c r="R436" s="69"/>
      <c r="S436" s="69"/>
      <c r="T436" s="69"/>
      <c r="U436" s="69"/>
      <c r="V436" s="69"/>
      <c r="W436" s="69"/>
      <c r="X436" s="70"/>
    </row>
    <row r="437" spans="1:25" x14ac:dyDescent="0.25">
      <c r="A437" s="20" t="s">
        <v>1862</v>
      </c>
      <c r="B437" s="28"/>
      <c r="C437" s="68" t="s">
        <v>1844</v>
      </c>
      <c r="D437" s="69">
        <v>3.5000000000000003E-2</v>
      </c>
      <c r="E437" s="14" t="s">
        <v>571</v>
      </c>
      <c r="F437" s="20" t="s">
        <v>1850</v>
      </c>
      <c r="H437" s="69"/>
      <c r="I437" s="69"/>
      <c r="J437" s="69"/>
      <c r="K437" s="69"/>
      <c r="L437" s="69"/>
      <c r="M437" s="69"/>
      <c r="N437" s="69"/>
      <c r="O437" s="69"/>
      <c r="P437" s="69"/>
      <c r="Q437" s="69"/>
      <c r="R437" s="69"/>
      <c r="S437" s="69"/>
      <c r="T437" s="69"/>
      <c r="U437" s="69"/>
      <c r="V437" s="69"/>
      <c r="W437" s="69"/>
      <c r="X437" s="70"/>
    </row>
    <row r="438" spans="1:25" x14ac:dyDescent="0.25">
      <c r="A438" s="20" t="s">
        <v>1922</v>
      </c>
      <c r="B438" s="28"/>
      <c r="C438" s="68" t="s">
        <v>1846</v>
      </c>
      <c r="D438" s="69">
        <v>3.5000000000000003E-2</v>
      </c>
      <c r="E438" s="14" t="s">
        <v>571</v>
      </c>
      <c r="F438" s="20" t="s">
        <v>1850</v>
      </c>
      <c r="H438" s="69"/>
      <c r="I438" s="69"/>
      <c r="J438" s="69"/>
      <c r="K438" s="69"/>
      <c r="L438" s="69"/>
      <c r="M438" s="69"/>
      <c r="N438" s="69"/>
      <c r="O438" s="69"/>
      <c r="P438" s="69"/>
      <c r="Q438" s="69"/>
      <c r="R438" s="69"/>
      <c r="S438" s="69"/>
      <c r="T438" s="69"/>
      <c r="U438" s="69"/>
      <c r="V438" s="69"/>
      <c r="W438" s="69"/>
      <c r="X438" s="70"/>
    </row>
    <row r="439" spans="1:25" x14ac:dyDescent="0.25">
      <c r="B439" s="28"/>
      <c r="C439" s="68"/>
      <c r="D439" s="69"/>
      <c r="E439" s="14"/>
      <c r="H439" s="69"/>
      <c r="I439" s="69"/>
      <c r="J439" s="69"/>
      <c r="K439" s="69"/>
      <c r="L439" s="69"/>
      <c r="M439" s="69"/>
      <c r="N439" s="69"/>
      <c r="W439" s="69"/>
      <c r="X439" s="70"/>
    </row>
    <row r="440" spans="1:25" x14ac:dyDescent="0.25">
      <c r="A440" s="20" t="s">
        <v>1863</v>
      </c>
      <c r="B440" s="28"/>
      <c r="C440" s="68" t="s">
        <v>1864</v>
      </c>
      <c r="D440" s="68"/>
      <c r="E440" s="69"/>
      <c r="F440" s="14"/>
      <c r="G440" s="69" t="s">
        <v>1924</v>
      </c>
      <c r="H440" s="69"/>
      <c r="I440" s="69"/>
      <c r="J440" s="69"/>
      <c r="K440" s="69"/>
      <c r="L440" s="69"/>
      <c r="M440" s="69"/>
      <c r="N440" s="69"/>
      <c r="O440" s="69"/>
      <c r="P440" s="69"/>
      <c r="Q440" s="69"/>
      <c r="R440" s="69"/>
      <c r="S440" s="69"/>
      <c r="T440" s="69"/>
      <c r="U440" s="69"/>
      <c r="V440" s="69"/>
      <c r="W440" s="69"/>
      <c r="X440" s="69"/>
      <c r="Y440" s="70"/>
    </row>
    <row r="441" spans="1:25" x14ac:dyDescent="0.25">
      <c r="A441" s="20" t="s">
        <v>1866</v>
      </c>
      <c r="B441" s="28"/>
      <c r="C441" s="68" t="s">
        <v>1865</v>
      </c>
      <c r="D441" s="68"/>
      <c r="E441" s="69"/>
      <c r="F441" s="14"/>
      <c r="G441" s="69" t="s">
        <v>1925</v>
      </c>
      <c r="H441" s="69"/>
      <c r="I441" s="69"/>
      <c r="J441" s="69"/>
      <c r="K441" s="69"/>
      <c r="L441" s="69"/>
      <c r="M441" s="69"/>
      <c r="N441" s="69"/>
      <c r="O441" s="69"/>
      <c r="P441" s="69"/>
      <c r="Q441" s="69"/>
      <c r="R441" s="69"/>
      <c r="S441" s="69"/>
      <c r="T441" s="69"/>
      <c r="U441" s="69"/>
      <c r="V441" s="69"/>
      <c r="W441" s="69"/>
      <c r="X441" s="69"/>
      <c r="Y441" s="70"/>
    </row>
    <row r="442" spans="1:25" x14ac:dyDescent="0.25">
      <c r="A442" s="20" t="s">
        <v>1867</v>
      </c>
      <c r="B442" s="28"/>
      <c r="C442" s="68" t="s">
        <v>1868</v>
      </c>
      <c r="D442" s="68"/>
      <c r="E442" s="69"/>
      <c r="F442" s="14"/>
      <c r="G442" s="69" t="s">
        <v>1932</v>
      </c>
      <c r="H442" s="69"/>
      <c r="I442" s="69"/>
      <c r="J442" s="69"/>
      <c r="K442" s="69"/>
      <c r="L442" s="69"/>
      <c r="M442" s="69"/>
      <c r="N442" s="69"/>
      <c r="O442" s="69"/>
      <c r="P442" s="69"/>
      <c r="Q442" s="69"/>
      <c r="R442" s="69"/>
      <c r="S442" s="69"/>
      <c r="T442" s="69"/>
      <c r="U442" s="69"/>
      <c r="V442" s="69"/>
      <c r="W442" s="69"/>
      <c r="X442" s="69"/>
      <c r="Y442" s="70"/>
    </row>
    <row r="443" spans="1:25" x14ac:dyDescent="0.25">
      <c r="A443" s="20" t="s">
        <v>1858</v>
      </c>
      <c r="B443" s="28"/>
      <c r="C443" s="68" t="s">
        <v>1853</v>
      </c>
      <c r="D443" s="68"/>
      <c r="E443" s="69"/>
      <c r="F443" s="14"/>
      <c r="G443" s="69" t="s">
        <v>1860</v>
      </c>
      <c r="H443" s="69"/>
      <c r="I443" s="69"/>
      <c r="J443" s="69"/>
      <c r="K443" s="69"/>
      <c r="L443" s="69"/>
      <c r="M443" s="69"/>
      <c r="N443" s="69"/>
      <c r="O443" s="69"/>
      <c r="P443" s="69"/>
      <c r="Q443" s="69"/>
      <c r="R443" s="69"/>
      <c r="S443" s="69"/>
      <c r="T443" s="69"/>
      <c r="U443" s="69"/>
      <c r="V443" s="69"/>
      <c r="W443" s="69"/>
      <c r="X443" s="69"/>
      <c r="Y443" s="70"/>
    </row>
    <row r="444" spans="1:25" x14ac:dyDescent="0.25">
      <c r="A444" s="20" t="s">
        <v>1871</v>
      </c>
      <c r="B444" s="28"/>
      <c r="C444" s="68" t="s">
        <v>1869</v>
      </c>
      <c r="D444" s="68"/>
      <c r="E444" s="69"/>
      <c r="F444" s="14"/>
      <c r="G444" s="69" t="s">
        <v>1826</v>
      </c>
      <c r="H444" s="69"/>
      <c r="I444" s="69"/>
      <c r="J444" s="69"/>
      <c r="K444" s="69"/>
      <c r="L444" s="69"/>
      <c r="M444" s="69"/>
      <c r="N444" s="69"/>
      <c r="O444" s="69"/>
      <c r="P444" s="69"/>
      <c r="Q444" s="69"/>
      <c r="R444" s="69"/>
      <c r="S444" s="69"/>
      <c r="T444" s="69"/>
      <c r="U444" s="69"/>
      <c r="V444" s="69"/>
      <c r="W444" s="69"/>
      <c r="X444" s="69"/>
      <c r="Y444" s="70"/>
    </row>
    <row r="445" spans="1:25" x14ac:dyDescent="0.25">
      <c r="A445" s="20" t="s">
        <v>1872</v>
      </c>
      <c r="B445" s="28"/>
      <c r="C445" s="68" t="s">
        <v>1870</v>
      </c>
      <c r="D445" s="68"/>
      <c r="E445" s="69"/>
      <c r="F445" s="14"/>
      <c r="G445" s="69" t="s">
        <v>1826</v>
      </c>
      <c r="H445" s="69"/>
      <c r="I445" s="69"/>
      <c r="J445" s="69"/>
      <c r="K445" s="69"/>
      <c r="L445" s="69"/>
      <c r="M445" s="69"/>
      <c r="N445" s="69"/>
      <c r="O445" s="69"/>
      <c r="P445" s="69"/>
      <c r="Q445" s="69"/>
      <c r="R445" s="69"/>
      <c r="S445" s="69"/>
      <c r="T445" s="69"/>
      <c r="U445" s="69"/>
      <c r="V445" s="69"/>
      <c r="W445" s="69"/>
      <c r="X445" s="69"/>
      <c r="Y445" s="70"/>
    </row>
    <row r="446" spans="1:25" x14ac:dyDescent="0.25">
      <c r="A446" s="20" t="s">
        <v>1874</v>
      </c>
      <c r="B446" s="28"/>
      <c r="C446" s="68" t="s">
        <v>1873</v>
      </c>
      <c r="D446" s="68"/>
      <c r="E446" s="69"/>
      <c r="F446" s="14"/>
      <c r="G446" s="69" t="s">
        <v>1826</v>
      </c>
      <c r="H446" s="69"/>
      <c r="I446" s="69"/>
      <c r="J446" s="69"/>
      <c r="K446" s="69"/>
      <c r="L446" s="69"/>
      <c r="M446" s="69"/>
      <c r="N446" s="69"/>
      <c r="O446" s="69"/>
      <c r="P446" s="69"/>
      <c r="Q446" s="69"/>
      <c r="R446" s="69"/>
      <c r="S446" s="69"/>
      <c r="T446" s="69"/>
      <c r="U446" s="69"/>
      <c r="V446" s="69"/>
      <c r="W446" s="69"/>
      <c r="X446" s="69"/>
      <c r="Y446" s="70"/>
    </row>
    <row r="447" spans="1:25" x14ac:dyDescent="0.25">
      <c r="A447" s="20" t="s">
        <v>1862</v>
      </c>
      <c r="B447" s="28"/>
      <c r="C447" s="68" t="s">
        <v>1844</v>
      </c>
      <c r="D447" s="68"/>
      <c r="E447" s="69"/>
      <c r="F447" s="14"/>
      <c r="G447" s="69" t="s">
        <v>1926</v>
      </c>
      <c r="H447" s="69"/>
      <c r="I447" s="69"/>
      <c r="J447" s="69"/>
      <c r="K447" s="69"/>
      <c r="L447" s="69"/>
      <c r="M447" s="69"/>
      <c r="N447" s="69"/>
      <c r="O447" s="69"/>
      <c r="P447" s="69"/>
      <c r="Q447" s="69"/>
      <c r="R447" s="69"/>
      <c r="S447" s="69"/>
      <c r="T447" s="69"/>
      <c r="U447" s="69"/>
      <c r="V447" s="69"/>
      <c r="W447" s="69"/>
      <c r="X447" s="69"/>
      <c r="Y447" s="70"/>
    </row>
    <row r="448" spans="1:25" x14ac:dyDescent="0.25">
      <c r="A448" s="20" t="s">
        <v>1922</v>
      </c>
      <c r="B448" s="28"/>
      <c r="C448" s="68" t="s">
        <v>1846</v>
      </c>
      <c r="D448" s="68"/>
      <c r="E448" s="69"/>
      <c r="F448" s="14"/>
      <c r="G448" s="69" t="s">
        <v>1926</v>
      </c>
      <c r="H448" s="69"/>
      <c r="I448" s="69"/>
      <c r="J448" s="69"/>
      <c r="K448" s="69"/>
      <c r="L448" s="69"/>
      <c r="M448" s="69"/>
      <c r="N448" s="69"/>
      <c r="O448" s="69"/>
      <c r="P448" s="69"/>
      <c r="Q448" s="69"/>
      <c r="R448" s="69"/>
      <c r="S448" s="69"/>
      <c r="T448" s="69"/>
      <c r="U448" s="69"/>
      <c r="V448" s="69"/>
      <c r="W448" s="69"/>
      <c r="X448" s="69"/>
      <c r="Y448" s="70"/>
    </row>
    <row r="449" spans="1:25" x14ac:dyDescent="0.25">
      <c r="A449" s="20" t="s">
        <v>1875</v>
      </c>
      <c r="B449" s="28"/>
      <c r="C449" s="68" t="s">
        <v>1876</v>
      </c>
      <c r="D449" s="68"/>
      <c r="E449" s="69"/>
      <c r="F449" s="14"/>
      <c r="G449" s="69" t="s">
        <v>1847</v>
      </c>
      <c r="H449" s="69"/>
      <c r="I449" s="69"/>
      <c r="J449" s="69"/>
      <c r="K449" s="69"/>
      <c r="L449" s="69"/>
      <c r="M449" s="69"/>
      <c r="N449" s="69"/>
      <c r="O449" s="69"/>
      <c r="P449" s="69"/>
      <c r="Q449" s="69"/>
      <c r="R449" s="69"/>
      <c r="S449" s="69"/>
      <c r="T449" s="69"/>
      <c r="U449" s="69"/>
      <c r="V449" s="69"/>
      <c r="W449" s="69"/>
      <c r="X449" s="69"/>
      <c r="Y449" s="70"/>
    </row>
    <row r="450" spans="1:25" x14ac:dyDescent="0.25">
      <c r="A450" s="20" t="s">
        <v>1877</v>
      </c>
      <c r="B450" s="28"/>
      <c r="C450" s="68" t="s">
        <v>1878</v>
      </c>
      <c r="D450" s="68"/>
      <c r="E450" s="69"/>
      <c r="F450" s="14"/>
      <c r="G450" s="69" t="s">
        <v>1847</v>
      </c>
      <c r="H450" s="69"/>
      <c r="I450" s="69"/>
      <c r="J450" s="69"/>
      <c r="K450" s="69"/>
      <c r="L450" s="69"/>
      <c r="M450" s="69"/>
      <c r="N450" s="69"/>
      <c r="O450" s="69"/>
      <c r="P450" s="69"/>
      <c r="Q450" s="69"/>
      <c r="R450" s="69"/>
      <c r="S450" s="69"/>
      <c r="T450" s="69"/>
      <c r="U450" s="69"/>
      <c r="V450" s="69"/>
      <c r="W450" s="69"/>
      <c r="X450" s="69"/>
      <c r="Y450" s="70"/>
    </row>
    <row r="451" spans="1:25" x14ac:dyDescent="0.25">
      <c r="A451" s="20" t="s">
        <v>1879</v>
      </c>
      <c r="B451" s="28"/>
      <c r="C451" s="68" t="s">
        <v>1880</v>
      </c>
      <c r="D451" s="68"/>
      <c r="E451" s="69"/>
      <c r="F451" s="14"/>
      <c r="G451" s="69" t="s">
        <v>1847</v>
      </c>
      <c r="H451" s="69"/>
      <c r="I451" s="69"/>
      <c r="J451" s="69"/>
      <c r="K451" s="69"/>
      <c r="L451" s="69"/>
      <c r="M451" s="69"/>
      <c r="N451" s="69"/>
      <c r="O451" s="69"/>
      <c r="P451" s="69"/>
      <c r="Q451" s="69"/>
      <c r="R451" s="69"/>
      <c r="S451" s="69"/>
      <c r="T451" s="69"/>
      <c r="U451" s="69"/>
      <c r="V451" s="69"/>
      <c r="W451" s="69"/>
      <c r="X451" s="69"/>
      <c r="Y451" s="70"/>
    </row>
    <row r="452" spans="1:25" x14ac:dyDescent="0.25">
      <c r="A452" s="20" t="s">
        <v>1881</v>
      </c>
      <c r="B452" s="28"/>
      <c r="C452" s="68" t="s">
        <v>1882</v>
      </c>
      <c r="D452" s="68"/>
      <c r="E452" s="69"/>
      <c r="F452" s="14"/>
      <c r="G452" s="69" t="s">
        <v>1847</v>
      </c>
      <c r="H452" s="69"/>
      <c r="I452" s="69"/>
      <c r="J452" s="69"/>
      <c r="K452" s="69"/>
      <c r="L452" s="69"/>
      <c r="M452" s="69"/>
      <c r="N452" s="69"/>
      <c r="O452" s="69"/>
      <c r="P452" s="69"/>
      <c r="Q452" s="69"/>
      <c r="R452" s="69"/>
      <c r="S452" s="69"/>
      <c r="T452" s="69"/>
      <c r="U452" s="69"/>
      <c r="V452" s="69"/>
      <c r="W452" s="69"/>
      <c r="X452" s="69"/>
      <c r="Y452" s="70"/>
    </row>
    <row r="453" spans="1:25" x14ac:dyDescent="0.25">
      <c r="A453" s="20" t="s">
        <v>1883</v>
      </c>
      <c r="B453" s="28"/>
      <c r="C453" s="68" t="s">
        <v>1884</v>
      </c>
      <c r="D453" s="68"/>
      <c r="E453" s="69"/>
      <c r="F453" s="14"/>
      <c r="G453" s="69" t="s">
        <v>1847</v>
      </c>
      <c r="H453" s="69"/>
      <c r="I453" s="69"/>
      <c r="J453" s="69"/>
      <c r="K453" s="69"/>
      <c r="L453" s="69"/>
      <c r="M453" s="69"/>
      <c r="N453" s="69"/>
      <c r="O453" s="69"/>
      <c r="P453" s="69"/>
      <c r="Q453" s="69"/>
      <c r="R453" s="69"/>
      <c r="S453" s="69"/>
      <c r="T453" s="69"/>
      <c r="U453" s="69"/>
      <c r="V453" s="69"/>
      <c r="W453" s="69"/>
      <c r="X453" s="69"/>
      <c r="Y453" s="70"/>
    </row>
    <row r="454" spans="1:25" x14ac:dyDescent="0.25">
      <c r="A454" s="20" t="s">
        <v>1885</v>
      </c>
      <c r="B454" s="28"/>
      <c r="C454" s="68" t="s">
        <v>1886</v>
      </c>
      <c r="D454" s="68"/>
      <c r="E454" s="69"/>
      <c r="F454" s="14"/>
      <c r="G454" s="69" t="s">
        <v>1847</v>
      </c>
      <c r="H454" s="69"/>
      <c r="I454" s="69"/>
      <c r="J454" s="69"/>
      <c r="K454" s="69"/>
      <c r="L454" s="69"/>
      <c r="M454" s="69"/>
      <c r="N454" s="69"/>
      <c r="O454" s="69"/>
      <c r="P454" s="69"/>
      <c r="Q454" s="69"/>
      <c r="R454" s="69"/>
      <c r="S454" s="69"/>
      <c r="T454" s="69"/>
      <c r="U454" s="69"/>
      <c r="V454" s="69"/>
      <c r="W454" s="69"/>
      <c r="X454" s="69"/>
      <c r="Y454" s="70"/>
    </row>
    <row r="455" spans="1:25" x14ac:dyDescent="0.25">
      <c r="A455" s="20" t="s">
        <v>1927</v>
      </c>
      <c r="B455" s="28"/>
      <c r="C455" s="68" t="s">
        <v>1887</v>
      </c>
      <c r="D455" s="68"/>
      <c r="E455" s="69"/>
      <c r="F455" s="14"/>
      <c r="G455" s="69" t="s">
        <v>1847</v>
      </c>
      <c r="H455" s="69"/>
      <c r="I455" s="69"/>
      <c r="J455" s="69"/>
      <c r="K455" s="69"/>
      <c r="L455" s="69"/>
      <c r="M455" s="69"/>
      <c r="N455" s="69"/>
      <c r="O455" s="69"/>
      <c r="P455" s="69"/>
      <c r="Q455" s="69"/>
      <c r="R455" s="69"/>
      <c r="S455" s="69"/>
      <c r="T455" s="69"/>
      <c r="U455" s="69"/>
      <c r="V455" s="69"/>
      <c r="W455" s="69"/>
      <c r="X455" s="69"/>
      <c r="Y455" s="70"/>
    </row>
    <row r="456" spans="1:25" x14ac:dyDescent="0.25">
      <c r="A456" s="20" t="s">
        <v>1889</v>
      </c>
      <c r="B456" s="28"/>
      <c r="C456" s="68" t="s">
        <v>1890</v>
      </c>
      <c r="D456" s="68"/>
      <c r="E456" s="69"/>
      <c r="F456" s="14"/>
      <c r="G456" s="69" t="s">
        <v>1847</v>
      </c>
      <c r="H456" s="69"/>
      <c r="I456" s="69"/>
      <c r="J456" s="69"/>
      <c r="K456" s="69"/>
      <c r="L456" s="69"/>
      <c r="M456" s="69"/>
      <c r="N456" s="69"/>
      <c r="O456" s="69"/>
      <c r="P456" s="69"/>
      <c r="Q456" s="69"/>
      <c r="R456" s="69"/>
      <c r="S456" s="69"/>
      <c r="T456" s="69"/>
      <c r="U456" s="69"/>
      <c r="V456" s="69"/>
      <c r="W456" s="69"/>
      <c r="X456" s="69"/>
      <c r="Y456" s="70"/>
    </row>
    <row r="457" spans="1:25" x14ac:dyDescent="0.25">
      <c r="A457" s="20" t="s">
        <v>1892</v>
      </c>
      <c r="B457" s="28"/>
      <c r="C457" s="68" t="s">
        <v>1891</v>
      </c>
      <c r="D457" s="68"/>
      <c r="E457" s="69"/>
      <c r="F457" s="14"/>
      <c r="G457" s="69" t="s">
        <v>1847</v>
      </c>
      <c r="H457" s="69"/>
      <c r="I457" s="69"/>
      <c r="J457" s="69"/>
      <c r="K457" s="69"/>
      <c r="L457" s="69"/>
      <c r="M457" s="69"/>
      <c r="N457" s="69"/>
      <c r="O457" s="69"/>
      <c r="P457" s="69"/>
      <c r="Q457" s="69"/>
      <c r="R457" s="69"/>
      <c r="S457" s="69"/>
      <c r="T457" s="69"/>
      <c r="U457" s="69"/>
      <c r="V457" s="69"/>
      <c r="W457" s="69"/>
      <c r="X457" s="69"/>
      <c r="Y457" s="70"/>
    </row>
    <row r="458" spans="1:25" x14ac:dyDescent="0.25">
      <c r="A458" s="20" t="s">
        <v>1893</v>
      </c>
      <c r="B458" s="28"/>
      <c r="C458" s="68" t="s">
        <v>1894</v>
      </c>
      <c r="D458" s="68"/>
      <c r="E458" s="69"/>
      <c r="F458" s="14"/>
      <c r="G458" s="69" t="s">
        <v>1847</v>
      </c>
      <c r="H458" s="69"/>
      <c r="I458" s="69"/>
      <c r="J458" s="69"/>
      <c r="K458" s="69"/>
      <c r="L458" s="69"/>
      <c r="M458" s="69"/>
      <c r="N458" s="69"/>
      <c r="O458" s="69"/>
      <c r="P458" s="69"/>
      <c r="Q458" s="69"/>
      <c r="R458" s="69"/>
      <c r="S458" s="69"/>
      <c r="T458" s="69"/>
      <c r="U458" s="69"/>
      <c r="V458" s="69"/>
      <c r="W458" s="69"/>
      <c r="X458" s="69"/>
      <c r="Y458" s="70"/>
    </row>
    <row r="459" spans="1:25" x14ac:dyDescent="0.25">
      <c r="A459" s="20" t="s">
        <v>1895</v>
      </c>
      <c r="B459" s="28"/>
      <c r="C459" s="68" t="s">
        <v>1896</v>
      </c>
      <c r="D459" s="68"/>
      <c r="E459" s="69"/>
      <c r="F459" s="14"/>
      <c r="G459" s="69" t="s">
        <v>1847</v>
      </c>
      <c r="H459" s="69"/>
      <c r="I459" s="69"/>
      <c r="J459" s="69"/>
      <c r="K459" s="69"/>
      <c r="L459" s="69"/>
      <c r="M459" s="69"/>
      <c r="N459" s="69"/>
      <c r="O459" s="69"/>
      <c r="P459" s="69"/>
      <c r="Q459" s="69"/>
      <c r="R459" s="69"/>
      <c r="S459" s="69"/>
      <c r="T459" s="69"/>
      <c r="U459" s="69"/>
      <c r="V459" s="69"/>
      <c r="W459" s="69"/>
      <c r="X459" s="69"/>
      <c r="Y459" s="70"/>
    </row>
    <row r="460" spans="1:25" x14ac:dyDescent="0.25">
      <c r="A460" s="20" t="s">
        <v>1899</v>
      </c>
      <c r="B460" s="28"/>
      <c r="C460" s="68" t="s">
        <v>1897</v>
      </c>
      <c r="D460" s="68"/>
      <c r="E460" s="69"/>
      <c r="F460" s="14"/>
      <c r="G460" s="69" t="s">
        <v>1847</v>
      </c>
      <c r="H460" s="69"/>
      <c r="I460" s="69"/>
      <c r="J460" s="69"/>
      <c r="K460" s="69"/>
      <c r="L460" s="69"/>
      <c r="M460" s="69"/>
      <c r="N460" s="69"/>
      <c r="O460" s="69"/>
      <c r="P460" s="69"/>
      <c r="Q460" s="69"/>
      <c r="R460" s="69"/>
      <c r="S460" s="69"/>
      <c r="T460" s="69"/>
      <c r="U460" s="69"/>
      <c r="V460" s="69"/>
      <c r="W460" s="69"/>
      <c r="X460" s="69"/>
      <c r="Y460" s="70"/>
    </row>
    <row r="461" spans="1:25" x14ac:dyDescent="0.25">
      <c r="A461" s="20" t="s">
        <v>1900</v>
      </c>
      <c r="B461" s="28"/>
      <c r="C461" s="68" t="s">
        <v>1898</v>
      </c>
      <c r="D461" s="68"/>
      <c r="E461" s="69"/>
      <c r="F461" s="14"/>
      <c r="G461" s="69" t="s">
        <v>1847</v>
      </c>
      <c r="H461" s="69"/>
      <c r="I461" s="69"/>
      <c r="J461" s="69"/>
      <c r="K461" s="69"/>
      <c r="L461" s="69"/>
      <c r="M461" s="69"/>
      <c r="N461" s="69"/>
      <c r="O461" s="69"/>
      <c r="P461" s="69"/>
      <c r="Q461" s="69"/>
      <c r="R461" s="69"/>
      <c r="S461" s="69"/>
      <c r="T461" s="69"/>
      <c r="U461" s="69"/>
      <c r="V461" s="69"/>
      <c r="W461" s="69"/>
      <c r="X461" s="69"/>
      <c r="Y461" s="70"/>
    </row>
    <row r="462" spans="1:25" x14ac:dyDescent="0.25">
      <c r="A462" s="20" t="s">
        <v>1901</v>
      </c>
      <c r="B462" s="28"/>
      <c r="C462" s="68" t="s">
        <v>1902</v>
      </c>
      <c r="D462" s="68"/>
      <c r="E462" s="69"/>
      <c r="F462" s="14"/>
      <c r="G462" s="69" t="s">
        <v>1847</v>
      </c>
      <c r="H462" s="69"/>
      <c r="I462" s="69"/>
      <c r="J462" s="69"/>
      <c r="K462" s="69"/>
      <c r="L462" s="69"/>
      <c r="M462" s="69"/>
      <c r="N462" s="69"/>
      <c r="O462" s="69"/>
      <c r="P462" s="69"/>
      <c r="Q462" s="69"/>
      <c r="R462" s="69"/>
      <c r="S462" s="69"/>
      <c r="T462" s="69"/>
      <c r="U462" s="69"/>
      <c r="V462" s="69"/>
      <c r="W462" s="69"/>
      <c r="X462" s="69"/>
      <c r="Y462" s="70"/>
    </row>
    <row r="463" spans="1:25" x14ac:dyDescent="0.25">
      <c r="A463" s="20" t="s">
        <v>1903</v>
      </c>
      <c r="B463" s="28"/>
      <c r="C463" s="68" t="s">
        <v>1904</v>
      </c>
      <c r="D463" s="68"/>
      <c r="E463" s="69"/>
      <c r="F463" s="14"/>
      <c r="G463" s="69" t="s">
        <v>1847</v>
      </c>
      <c r="H463" s="69"/>
      <c r="I463" s="69"/>
      <c r="J463" s="69"/>
      <c r="K463" s="69"/>
      <c r="L463" s="69"/>
      <c r="M463" s="69"/>
      <c r="N463" s="69"/>
      <c r="O463" s="69"/>
      <c r="P463" s="69"/>
      <c r="Q463" s="69"/>
      <c r="R463" s="69"/>
      <c r="S463" s="69"/>
      <c r="T463" s="69"/>
      <c r="U463" s="69"/>
      <c r="V463" s="69"/>
      <c r="W463" s="69"/>
      <c r="X463" s="69"/>
      <c r="Y463" s="70"/>
    </row>
    <row r="464" spans="1:25" x14ac:dyDescent="0.25">
      <c r="A464" s="20" t="s">
        <v>1928</v>
      </c>
      <c r="B464" s="28"/>
      <c r="C464" s="68" t="s">
        <v>1905</v>
      </c>
      <c r="D464" s="68"/>
      <c r="E464" s="69"/>
      <c r="F464" s="14"/>
      <c r="G464" s="69" t="s">
        <v>1847</v>
      </c>
      <c r="H464" s="69"/>
      <c r="I464" s="69"/>
      <c r="J464" s="69"/>
      <c r="K464" s="69"/>
      <c r="L464" s="69"/>
      <c r="M464" s="69"/>
      <c r="N464" s="69"/>
      <c r="O464" s="69"/>
      <c r="P464" s="69"/>
      <c r="Q464" s="69"/>
      <c r="R464" s="69"/>
      <c r="S464" s="69"/>
      <c r="T464" s="69"/>
      <c r="U464" s="69"/>
      <c r="V464" s="69"/>
      <c r="W464" s="69"/>
      <c r="X464" s="69"/>
      <c r="Y464" s="70"/>
    </row>
    <row r="465" spans="1:25" x14ac:dyDescent="0.25">
      <c r="A465" s="20" t="s">
        <v>1912</v>
      </c>
      <c r="B465" s="28"/>
      <c r="C465" s="68" t="s">
        <v>1906</v>
      </c>
      <c r="D465" s="68"/>
      <c r="E465" s="69"/>
      <c r="F465" s="14"/>
      <c r="G465" s="69" t="s">
        <v>1847</v>
      </c>
      <c r="H465" s="69"/>
      <c r="I465" s="69"/>
      <c r="J465" s="69"/>
      <c r="K465" s="69"/>
      <c r="L465" s="69"/>
      <c r="M465" s="69"/>
      <c r="N465" s="69"/>
      <c r="O465" s="69"/>
      <c r="P465" s="69"/>
      <c r="Q465" s="69"/>
      <c r="R465" s="69"/>
      <c r="S465" s="69"/>
      <c r="T465" s="69"/>
      <c r="U465" s="69"/>
      <c r="V465" s="69"/>
      <c r="W465" s="69"/>
      <c r="X465" s="69"/>
      <c r="Y465" s="70"/>
    </row>
    <row r="466" spans="1:25" x14ac:dyDescent="0.25">
      <c r="A466" s="20" t="s">
        <v>1913</v>
      </c>
      <c r="B466" s="28"/>
      <c r="C466" s="68" t="s">
        <v>1907</v>
      </c>
      <c r="D466" s="68"/>
      <c r="E466" s="69"/>
      <c r="F466" s="14"/>
      <c r="G466" s="69" t="s">
        <v>1847</v>
      </c>
      <c r="H466" s="69"/>
      <c r="I466" s="69"/>
      <c r="J466" s="69"/>
      <c r="K466" s="69"/>
      <c r="L466" s="69"/>
      <c r="M466" s="69"/>
      <c r="N466" s="69"/>
      <c r="O466" s="69"/>
      <c r="P466" s="69"/>
      <c r="Q466" s="69"/>
      <c r="R466" s="69"/>
      <c r="S466" s="69"/>
      <c r="T466" s="69"/>
      <c r="U466" s="69"/>
      <c r="V466" s="69"/>
      <c r="W466" s="69"/>
      <c r="X466" s="69"/>
      <c r="Y466" s="70"/>
    </row>
    <row r="467" spans="1:25" x14ac:dyDescent="0.25">
      <c r="A467" s="20" t="s">
        <v>1914</v>
      </c>
      <c r="B467" s="28"/>
      <c r="C467" s="68" t="s">
        <v>1908</v>
      </c>
      <c r="D467" s="68"/>
      <c r="E467" s="69"/>
      <c r="F467" s="14"/>
      <c r="G467" s="69" t="s">
        <v>1847</v>
      </c>
      <c r="H467" s="69"/>
      <c r="I467" s="69"/>
      <c r="J467" s="69"/>
      <c r="K467" s="69"/>
      <c r="L467" s="69"/>
      <c r="M467" s="69"/>
      <c r="N467" s="69"/>
      <c r="O467" s="69"/>
      <c r="P467" s="69"/>
      <c r="Q467" s="69"/>
      <c r="R467" s="69"/>
      <c r="S467" s="69"/>
      <c r="T467" s="69"/>
      <c r="U467" s="69"/>
      <c r="V467" s="69"/>
      <c r="W467" s="69"/>
      <c r="X467" s="69"/>
      <c r="Y467" s="70"/>
    </row>
    <row r="468" spans="1:25" x14ac:dyDescent="0.25">
      <c r="A468" s="20" t="s">
        <v>1915</v>
      </c>
      <c r="B468" s="28"/>
      <c r="C468" s="68" t="s">
        <v>1909</v>
      </c>
      <c r="D468" s="68"/>
      <c r="E468" s="69"/>
      <c r="F468" s="14"/>
      <c r="G468" s="69" t="s">
        <v>1847</v>
      </c>
      <c r="H468" s="69"/>
      <c r="I468" s="69"/>
      <c r="J468" s="69"/>
      <c r="K468" s="69"/>
      <c r="L468" s="69"/>
      <c r="M468" s="69"/>
      <c r="N468" s="69"/>
      <c r="O468" s="69"/>
      <c r="P468" s="69"/>
      <c r="Q468" s="69"/>
      <c r="R468" s="69"/>
      <c r="S468" s="69"/>
      <c r="T468" s="69"/>
      <c r="U468" s="69"/>
      <c r="V468" s="69"/>
      <c r="W468" s="69"/>
      <c r="X468" s="69"/>
      <c r="Y468" s="70"/>
    </row>
    <row r="469" spans="1:25" x14ac:dyDescent="0.25">
      <c r="A469" s="20" t="s">
        <v>1916</v>
      </c>
      <c r="B469" s="28"/>
      <c r="C469" s="68" t="s">
        <v>1910</v>
      </c>
      <c r="D469" s="68"/>
      <c r="E469" s="69"/>
      <c r="F469" s="14"/>
      <c r="G469" s="69" t="s">
        <v>1847</v>
      </c>
      <c r="H469" s="69"/>
      <c r="I469" s="69"/>
      <c r="J469" s="69"/>
      <c r="K469" s="69"/>
      <c r="L469" s="69"/>
      <c r="M469" s="69"/>
      <c r="N469" s="69"/>
      <c r="O469" s="69"/>
      <c r="P469" s="69"/>
      <c r="Q469" s="69"/>
      <c r="R469" s="69"/>
      <c r="S469" s="69"/>
      <c r="T469" s="69"/>
      <c r="U469" s="69"/>
      <c r="V469" s="69"/>
      <c r="W469" s="69"/>
      <c r="X469" s="69"/>
      <c r="Y469" s="70"/>
    </row>
    <row r="470" spans="1:25" x14ac:dyDescent="0.25">
      <c r="A470" s="20" t="s">
        <v>1918</v>
      </c>
      <c r="B470" s="28"/>
      <c r="C470" s="68" t="s">
        <v>1917</v>
      </c>
      <c r="D470" s="68"/>
      <c r="E470" s="69"/>
      <c r="F470" s="14"/>
      <c r="G470" s="69" t="s">
        <v>1847</v>
      </c>
      <c r="H470" s="69"/>
      <c r="I470" s="69"/>
      <c r="J470" s="69"/>
      <c r="K470" s="69"/>
      <c r="L470" s="69"/>
      <c r="M470" s="69"/>
      <c r="N470" s="69"/>
      <c r="O470" s="69"/>
      <c r="P470" s="69"/>
      <c r="Q470" s="69"/>
      <c r="R470" s="69"/>
      <c r="S470" s="69"/>
      <c r="T470" s="69"/>
      <c r="U470" s="69"/>
      <c r="V470" s="69"/>
      <c r="W470" s="69"/>
      <c r="X470" s="69"/>
      <c r="Y470" s="70"/>
    </row>
    <row r="471" spans="1:25" x14ac:dyDescent="0.25">
      <c r="A471" s="20" t="s">
        <v>1919</v>
      </c>
      <c r="B471" s="28"/>
      <c r="C471" s="68" t="s">
        <v>1920</v>
      </c>
      <c r="D471" s="68"/>
      <c r="E471" s="69"/>
      <c r="F471" s="14"/>
      <c r="G471" s="69" t="s">
        <v>1847</v>
      </c>
      <c r="H471" s="69"/>
      <c r="I471" s="69"/>
      <c r="J471" s="69"/>
      <c r="K471" s="69"/>
      <c r="L471" s="69"/>
      <c r="M471" s="69"/>
      <c r="N471" s="69"/>
      <c r="O471" s="69"/>
      <c r="P471" s="69"/>
      <c r="Q471" s="69"/>
      <c r="R471" s="69"/>
      <c r="S471" s="69"/>
      <c r="T471" s="69"/>
      <c r="U471" s="69"/>
      <c r="V471" s="69"/>
      <c r="W471" s="69"/>
      <c r="X471" s="69"/>
      <c r="Y471" s="70"/>
    </row>
    <row r="472" spans="1:25" x14ac:dyDescent="0.25">
      <c r="B472" s="28"/>
      <c r="C472" s="68"/>
      <c r="D472" s="68"/>
      <c r="E472" s="69"/>
      <c r="F472" s="14"/>
      <c r="G472" s="69"/>
      <c r="H472" s="69"/>
      <c r="I472" s="69"/>
      <c r="J472" s="69"/>
      <c r="K472" s="69"/>
      <c r="L472" s="69"/>
      <c r="M472" s="69"/>
      <c r="N472" s="69"/>
      <c r="O472" s="69"/>
      <c r="P472" s="69"/>
      <c r="Q472" s="69"/>
      <c r="R472" s="69"/>
      <c r="S472" s="69"/>
      <c r="T472" s="69"/>
      <c r="U472" s="69"/>
      <c r="V472" s="69"/>
      <c r="W472" s="69"/>
      <c r="X472" s="69"/>
      <c r="Y472" s="70"/>
    </row>
    <row r="473" spans="1:25" x14ac:dyDescent="0.25">
      <c r="A473" s="14" t="s">
        <v>1205</v>
      </c>
      <c r="B473" s="28"/>
      <c r="C473" s="68"/>
      <c r="D473" s="68"/>
      <c r="E473" s="69"/>
      <c r="F473" s="14"/>
      <c r="G473" s="69"/>
      <c r="H473" s="69"/>
      <c r="I473" s="69"/>
      <c r="J473" s="69"/>
      <c r="K473" s="69"/>
      <c r="L473" s="69"/>
      <c r="M473" s="69"/>
      <c r="N473" s="69"/>
      <c r="O473" s="69"/>
      <c r="P473" s="69"/>
      <c r="Q473" s="69"/>
      <c r="R473" s="69"/>
      <c r="S473" s="69"/>
      <c r="T473" s="69"/>
      <c r="U473" s="69"/>
      <c r="V473" s="69"/>
      <c r="W473" s="69"/>
      <c r="X473" s="69"/>
      <c r="Y473" s="70"/>
    </row>
    <row r="474" spans="1:25" x14ac:dyDescent="0.25">
      <c r="B474" s="28"/>
      <c r="C474" s="68"/>
      <c r="D474" s="69"/>
      <c r="E474" s="14"/>
      <c r="H474" s="69"/>
      <c r="I474" s="69"/>
      <c r="J474" s="69"/>
      <c r="K474" s="69"/>
      <c r="L474" s="69"/>
      <c r="M474" s="69"/>
      <c r="N474" s="69"/>
      <c r="O474" s="69"/>
      <c r="P474" s="69"/>
      <c r="Q474" s="69"/>
      <c r="R474" s="69"/>
      <c r="S474" s="69"/>
      <c r="T474" s="69"/>
      <c r="U474" s="69"/>
      <c r="V474" s="69"/>
      <c r="W474" s="69"/>
      <c r="X474" s="70"/>
    </row>
    <row r="475" spans="1:25" ht="15.6" x14ac:dyDescent="0.3">
      <c r="A475" s="75" t="s">
        <v>1855</v>
      </c>
      <c r="B475" s="28"/>
      <c r="C475" s="68"/>
      <c r="D475" s="68"/>
      <c r="E475" s="69"/>
      <c r="F475" s="69"/>
      <c r="G475" s="69"/>
      <c r="H475" s="69"/>
      <c r="I475" s="69"/>
      <c r="J475" s="69"/>
      <c r="K475" s="69"/>
      <c r="L475" s="69"/>
      <c r="M475" s="69"/>
      <c r="N475" s="69"/>
      <c r="O475" s="69"/>
      <c r="P475" s="69"/>
      <c r="Q475" s="69"/>
      <c r="R475" s="69"/>
      <c r="S475" s="69"/>
      <c r="T475" s="69"/>
      <c r="U475" s="69"/>
      <c r="V475" s="69"/>
      <c r="W475" s="69"/>
      <c r="X475" s="70"/>
    </row>
    <row r="476" spans="1:25" ht="53.4" x14ac:dyDescent="0.3">
      <c r="A476" s="76" t="s">
        <v>33</v>
      </c>
      <c r="B476" s="71"/>
      <c r="C476" s="77" t="s">
        <v>567</v>
      </c>
      <c r="D476" s="155" t="s">
        <v>517</v>
      </c>
      <c r="F476" s="80" t="s">
        <v>568</v>
      </c>
      <c r="H476" s="69"/>
      <c r="I476" s="69"/>
      <c r="J476" s="69"/>
      <c r="K476" s="69"/>
      <c r="L476" s="69"/>
      <c r="M476" s="69"/>
      <c r="N476" s="69"/>
      <c r="O476" s="69"/>
      <c r="P476" s="69"/>
      <c r="Q476" s="69"/>
      <c r="R476" s="69"/>
      <c r="S476" s="69"/>
      <c r="T476" s="69"/>
      <c r="U476" s="69"/>
      <c r="V476" s="69"/>
      <c r="W476" s="69"/>
      <c r="X476" s="70"/>
    </row>
    <row r="477" spans="1:25" x14ac:dyDescent="0.25">
      <c r="A477" s="20" t="s">
        <v>103</v>
      </c>
      <c r="B477" s="28"/>
      <c r="C477" s="68" t="s">
        <v>104</v>
      </c>
      <c r="D477" s="69">
        <v>0.01</v>
      </c>
      <c r="E477" s="14" t="s">
        <v>571</v>
      </c>
      <c r="F477" s="20" t="s">
        <v>1767</v>
      </c>
      <c r="H477" s="69"/>
      <c r="I477" s="69"/>
      <c r="J477" s="69"/>
      <c r="K477" s="69"/>
      <c r="L477" s="69"/>
      <c r="M477" s="69"/>
      <c r="N477" s="69"/>
      <c r="O477" s="69"/>
      <c r="P477" s="69"/>
      <c r="Q477" s="69"/>
      <c r="R477" s="69"/>
      <c r="S477" s="69"/>
      <c r="T477" s="69"/>
      <c r="U477" s="69"/>
      <c r="V477" s="69"/>
      <c r="W477" s="69"/>
      <c r="X477" s="70"/>
    </row>
    <row r="478" spans="1:25" x14ac:dyDescent="0.25">
      <c r="A478" s="20" t="s">
        <v>260</v>
      </c>
      <c r="B478" s="28"/>
      <c r="C478" s="68" t="s">
        <v>261</v>
      </c>
      <c r="D478" s="69">
        <v>0.01</v>
      </c>
      <c r="E478" s="14" t="s">
        <v>571</v>
      </c>
      <c r="F478" s="20" t="s">
        <v>1767</v>
      </c>
      <c r="H478" s="69"/>
      <c r="I478" s="69"/>
      <c r="J478" s="69"/>
      <c r="K478" s="69"/>
      <c r="L478" s="69"/>
      <c r="M478" s="69"/>
      <c r="N478" s="69"/>
      <c r="O478" s="69"/>
      <c r="P478" s="69"/>
      <c r="Q478" s="69"/>
      <c r="R478" s="69"/>
      <c r="S478" s="69"/>
      <c r="T478" s="69"/>
      <c r="U478" s="69"/>
      <c r="V478" s="69"/>
      <c r="W478" s="69"/>
      <c r="X478" s="70"/>
    </row>
    <row r="479" spans="1:25" x14ac:dyDescent="0.25">
      <c r="A479" s="20" t="s">
        <v>393</v>
      </c>
      <c r="B479" s="28"/>
      <c r="C479" s="68" t="s">
        <v>394</v>
      </c>
      <c r="D479" s="69">
        <v>0.01</v>
      </c>
      <c r="E479" s="14" t="s">
        <v>571</v>
      </c>
      <c r="F479" s="20" t="s">
        <v>1767</v>
      </c>
      <c r="H479" s="69"/>
      <c r="I479" s="69"/>
      <c r="J479" s="69"/>
      <c r="K479" s="69"/>
      <c r="L479" s="69"/>
      <c r="M479" s="69"/>
      <c r="N479" s="69"/>
      <c r="O479" s="69"/>
      <c r="P479" s="69"/>
      <c r="Q479" s="69"/>
      <c r="R479" s="69"/>
      <c r="S479" s="69"/>
      <c r="T479" s="69"/>
      <c r="U479" s="69"/>
      <c r="V479" s="69"/>
      <c r="W479" s="69"/>
      <c r="X479" s="70"/>
    </row>
    <row r="480" spans="1:25" x14ac:dyDescent="0.25">
      <c r="A480" s="20" t="s">
        <v>602</v>
      </c>
      <c r="B480" s="28"/>
      <c r="C480" s="68" t="s">
        <v>603</v>
      </c>
      <c r="D480" s="69">
        <v>0.01</v>
      </c>
      <c r="E480" s="14" t="s">
        <v>571</v>
      </c>
      <c r="F480" s="20" t="s">
        <v>1767</v>
      </c>
      <c r="H480" s="69"/>
      <c r="I480" s="69"/>
      <c r="J480" s="69"/>
      <c r="K480" s="69"/>
      <c r="L480" s="69"/>
      <c r="M480" s="69"/>
      <c r="N480" s="69"/>
      <c r="O480" s="69"/>
      <c r="P480" s="69"/>
      <c r="Q480" s="69"/>
      <c r="R480" s="69"/>
      <c r="S480" s="69"/>
      <c r="T480" s="69"/>
      <c r="U480" s="69"/>
      <c r="V480" s="69"/>
      <c r="W480" s="69"/>
      <c r="X480" s="70"/>
    </row>
    <row r="481" spans="1:24" x14ac:dyDescent="0.25">
      <c r="A481" s="20" t="s">
        <v>604</v>
      </c>
      <c r="B481" s="28"/>
      <c r="C481" s="68" t="s">
        <v>605</v>
      </c>
      <c r="D481" s="69">
        <v>0.01</v>
      </c>
      <c r="E481" s="14" t="s">
        <v>571</v>
      </c>
      <c r="F481" s="20" t="s">
        <v>1767</v>
      </c>
      <c r="H481" s="69"/>
      <c r="I481" s="69"/>
      <c r="J481" s="69"/>
      <c r="K481" s="69"/>
      <c r="L481" s="69"/>
      <c r="M481" s="69"/>
      <c r="N481" s="69"/>
      <c r="O481" s="69"/>
      <c r="P481" s="69"/>
      <c r="Q481" s="69"/>
      <c r="R481" s="69"/>
      <c r="S481" s="69"/>
      <c r="T481" s="69"/>
      <c r="U481" s="69"/>
      <c r="V481" s="69"/>
      <c r="W481" s="69"/>
      <c r="X481" s="70"/>
    </row>
    <row r="482" spans="1:24" x14ac:dyDescent="0.25">
      <c r="A482" s="20" t="s">
        <v>606</v>
      </c>
      <c r="B482" s="28"/>
      <c r="C482" s="68" t="s">
        <v>607</v>
      </c>
      <c r="D482" s="69">
        <v>0.01</v>
      </c>
      <c r="E482" s="14" t="s">
        <v>571</v>
      </c>
      <c r="F482" s="20" t="s">
        <v>1767</v>
      </c>
      <c r="H482" s="69"/>
      <c r="I482" s="69"/>
      <c r="J482" s="69"/>
      <c r="K482" s="69"/>
      <c r="L482" s="69"/>
      <c r="M482" s="69"/>
      <c r="N482" s="69"/>
      <c r="O482" s="69"/>
      <c r="P482" s="69"/>
      <c r="Q482" s="69"/>
      <c r="R482" s="69"/>
      <c r="S482" s="69"/>
      <c r="T482" s="69"/>
      <c r="U482" s="69"/>
      <c r="V482" s="69"/>
      <c r="W482" s="69"/>
      <c r="X482" s="70"/>
    </row>
    <row r="483" spans="1:24" x14ac:dyDescent="0.25">
      <c r="A483" s="20" t="s">
        <v>1286</v>
      </c>
      <c r="B483" s="28"/>
      <c r="C483" s="68" t="s">
        <v>1274</v>
      </c>
      <c r="D483" s="69">
        <v>0.06</v>
      </c>
      <c r="E483" s="14" t="s">
        <v>571</v>
      </c>
      <c r="F483" s="20" t="s">
        <v>1849</v>
      </c>
      <c r="H483" s="69"/>
      <c r="I483" s="69"/>
      <c r="J483" s="69"/>
      <c r="K483" s="69"/>
      <c r="L483" s="69"/>
      <c r="M483" s="69"/>
      <c r="N483" s="69"/>
      <c r="O483" s="69"/>
      <c r="P483" s="69"/>
      <c r="Q483" s="69"/>
      <c r="R483" s="69"/>
      <c r="S483" s="69"/>
      <c r="T483" s="69"/>
      <c r="U483" s="69"/>
      <c r="V483" s="69"/>
      <c r="W483" s="69"/>
      <c r="X483" s="70"/>
    </row>
    <row r="484" spans="1:24" x14ac:dyDescent="0.25">
      <c r="A484" s="20" t="s">
        <v>1287</v>
      </c>
      <c r="B484" s="28"/>
      <c r="C484" s="68" t="s">
        <v>1275</v>
      </c>
      <c r="D484" s="69">
        <v>0.06</v>
      </c>
      <c r="E484" s="14" t="s">
        <v>571</v>
      </c>
      <c r="F484" s="20" t="s">
        <v>1849</v>
      </c>
      <c r="H484" s="69"/>
      <c r="I484" s="69"/>
      <c r="J484" s="69"/>
      <c r="K484" s="69"/>
      <c r="L484" s="69"/>
      <c r="M484" s="69"/>
      <c r="N484" s="69"/>
      <c r="O484" s="69"/>
      <c r="P484" s="69"/>
      <c r="Q484" s="69"/>
      <c r="R484" s="69"/>
      <c r="S484" s="69"/>
      <c r="T484" s="69"/>
      <c r="U484" s="69"/>
      <c r="V484" s="69"/>
      <c r="W484" s="69"/>
      <c r="X484" s="70"/>
    </row>
    <row r="485" spans="1:24" x14ac:dyDescent="0.25">
      <c r="A485" s="20" t="s">
        <v>1288</v>
      </c>
      <c r="B485" s="28"/>
      <c r="C485" s="68" t="s">
        <v>1276</v>
      </c>
      <c r="D485" s="69">
        <v>0.06</v>
      </c>
      <c r="E485" s="14" t="s">
        <v>571</v>
      </c>
      <c r="F485" s="20" t="s">
        <v>1849</v>
      </c>
      <c r="H485" s="69"/>
      <c r="I485" s="69"/>
      <c r="J485" s="69"/>
      <c r="K485" s="69"/>
      <c r="L485" s="69"/>
      <c r="M485" s="69"/>
      <c r="N485" s="69"/>
      <c r="O485" s="69"/>
      <c r="P485" s="69"/>
      <c r="Q485" s="69"/>
      <c r="R485" s="69"/>
      <c r="S485" s="69"/>
      <c r="T485" s="69"/>
      <c r="U485" s="69"/>
      <c r="V485" s="69"/>
      <c r="W485" s="69"/>
      <c r="X485" s="70"/>
    </row>
    <row r="486" spans="1:24" x14ac:dyDescent="0.25">
      <c r="A486" s="20" t="s">
        <v>602</v>
      </c>
      <c r="B486" s="28"/>
      <c r="C486" s="68" t="s">
        <v>603</v>
      </c>
      <c r="D486" s="69">
        <v>0.06</v>
      </c>
      <c r="E486" s="14" t="s">
        <v>571</v>
      </c>
      <c r="F486" s="20" t="s">
        <v>1849</v>
      </c>
      <c r="H486" s="69"/>
      <c r="I486" s="69"/>
      <c r="J486" s="69"/>
      <c r="K486" s="69"/>
      <c r="L486" s="69"/>
      <c r="M486" s="69"/>
      <c r="N486" s="69"/>
      <c r="O486" s="69"/>
      <c r="P486" s="69"/>
      <c r="Q486" s="69"/>
      <c r="R486" s="69"/>
      <c r="S486" s="69"/>
      <c r="T486" s="69"/>
      <c r="U486" s="69"/>
      <c r="V486" s="69"/>
      <c r="W486" s="69"/>
      <c r="X486" s="70"/>
    </row>
    <row r="487" spans="1:24" x14ac:dyDescent="0.25">
      <c r="A487" s="20" t="s">
        <v>604</v>
      </c>
      <c r="B487" s="28"/>
      <c r="C487" s="68" t="s">
        <v>605</v>
      </c>
      <c r="D487" s="69">
        <v>0.06</v>
      </c>
      <c r="E487" s="14" t="s">
        <v>571</v>
      </c>
      <c r="F487" s="20" t="s">
        <v>1849</v>
      </c>
      <c r="H487" s="69"/>
      <c r="I487" s="69"/>
      <c r="J487" s="69"/>
      <c r="K487" s="69"/>
      <c r="L487" s="69"/>
      <c r="M487" s="69"/>
      <c r="N487" s="69"/>
      <c r="O487" s="69"/>
      <c r="P487" s="69"/>
      <c r="Q487" s="69"/>
      <c r="R487" s="69"/>
      <c r="S487" s="69"/>
      <c r="T487" s="69"/>
      <c r="U487" s="69"/>
      <c r="V487" s="69"/>
      <c r="W487" s="69"/>
      <c r="X487" s="70"/>
    </row>
    <row r="488" spans="1:24" x14ac:dyDescent="0.25">
      <c r="A488" s="20" t="s">
        <v>606</v>
      </c>
      <c r="B488" s="28"/>
      <c r="C488" s="68" t="s">
        <v>607</v>
      </c>
      <c r="D488" s="69">
        <v>0.06</v>
      </c>
      <c r="E488" s="14" t="s">
        <v>571</v>
      </c>
      <c r="F488" s="20" t="s">
        <v>1849</v>
      </c>
      <c r="H488" s="69"/>
      <c r="I488" s="69"/>
      <c r="J488" s="69"/>
      <c r="K488" s="69"/>
      <c r="L488" s="69"/>
      <c r="M488" s="69"/>
      <c r="N488" s="69"/>
      <c r="O488" s="69"/>
      <c r="P488" s="69"/>
      <c r="Q488" s="69"/>
      <c r="R488" s="69"/>
      <c r="S488" s="69"/>
      <c r="T488" s="69"/>
      <c r="U488" s="69"/>
      <c r="V488" s="69"/>
      <c r="W488" s="69"/>
      <c r="X488" s="70"/>
    </row>
    <row r="489" spans="1:24" x14ac:dyDescent="0.25">
      <c r="A489" s="20" t="s">
        <v>1286</v>
      </c>
      <c r="B489" s="28"/>
      <c r="C489" s="68" t="s">
        <v>1274</v>
      </c>
      <c r="D489" s="69">
        <v>3.5000000000000003E-2</v>
      </c>
      <c r="E489" s="14" t="s">
        <v>571</v>
      </c>
      <c r="F489" s="20" t="s">
        <v>1850</v>
      </c>
      <c r="H489" s="69"/>
      <c r="I489" s="69"/>
      <c r="J489" s="69"/>
      <c r="K489" s="69"/>
      <c r="L489" s="69"/>
      <c r="M489" s="69"/>
      <c r="N489" s="69"/>
      <c r="O489" s="69"/>
      <c r="P489" s="69"/>
      <c r="Q489" s="69"/>
      <c r="R489" s="69"/>
      <c r="S489" s="69"/>
      <c r="T489" s="69"/>
      <c r="U489" s="69"/>
      <c r="V489" s="69"/>
      <c r="W489" s="69"/>
      <c r="X489" s="70"/>
    </row>
    <row r="490" spans="1:24" x14ac:dyDescent="0.25">
      <c r="A490" s="20" t="s">
        <v>1287</v>
      </c>
      <c r="B490" s="28"/>
      <c r="C490" s="68" t="s">
        <v>1275</v>
      </c>
      <c r="D490" s="69">
        <v>3.5000000000000003E-2</v>
      </c>
      <c r="E490" s="14" t="s">
        <v>571</v>
      </c>
      <c r="F490" s="20" t="s">
        <v>1850</v>
      </c>
      <c r="H490" s="69"/>
      <c r="I490" s="69"/>
      <c r="J490" s="69"/>
      <c r="K490" s="69"/>
      <c r="L490" s="69"/>
      <c r="M490" s="69"/>
      <c r="N490" s="69"/>
      <c r="O490" s="69"/>
      <c r="P490" s="69"/>
      <c r="Q490" s="69"/>
      <c r="R490" s="69"/>
      <c r="S490" s="69"/>
      <c r="T490" s="69"/>
      <c r="U490" s="69"/>
      <c r="V490" s="69"/>
      <c r="W490" s="69"/>
      <c r="X490" s="70"/>
    </row>
    <row r="491" spans="1:24" x14ac:dyDescent="0.25">
      <c r="A491" s="20" t="s">
        <v>1288</v>
      </c>
      <c r="B491" s="28"/>
      <c r="C491" s="68" t="s">
        <v>1276</v>
      </c>
      <c r="D491" s="69">
        <v>3.5000000000000003E-2</v>
      </c>
      <c r="E491" s="14" t="s">
        <v>571</v>
      </c>
      <c r="F491" s="20" t="s">
        <v>1850</v>
      </c>
      <c r="H491" s="69"/>
      <c r="I491" s="69"/>
      <c r="J491" s="69"/>
      <c r="K491" s="69"/>
      <c r="L491" s="69"/>
      <c r="M491" s="69"/>
      <c r="N491" s="69"/>
      <c r="O491" s="69"/>
      <c r="P491" s="69"/>
      <c r="Q491" s="69"/>
      <c r="R491" s="69"/>
      <c r="S491" s="69"/>
      <c r="T491" s="69"/>
      <c r="U491" s="69"/>
      <c r="V491" s="69"/>
      <c r="W491" s="69"/>
      <c r="X491" s="70"/>
    </row>
    <row r="492" spans="1:24" x14ac:dyDescent="0.25">
      <c r="A492" s="20" t="s">
        <v>602</v>
      </c>
      <c r="B492" s="28"/>
      <c r="C492" s="68" t="s">
        <v>603</v>
      </c>
      <c r="D492" s="69">
        <v>3.5000000000000003E-2</v>
      </c>
      <c r="E492" s="14" t="s">
        <v>571</v>
      </c>
      <c r="F492" s="20" t="s">
        <v>1850</v>
      </c>
      <c r="H492" s="69"/>
      <c r="I492" s="69"/>
      <c r="J492" s="69"/>
      <c r="K492" s="69"/>
      <c r="L492" s="69"/>
      <c r="M492" s="69"/>
      <c r="N492" s="69"/>
      <c r="O492" s="69"/>
      <c r="P492" s="69"/>
      <c r="Q492" s="69"/>
      <c r="R492" s="69"/>
      <c r="S492" s="69"/>
      <c r="T492" s="69"/>
      <c r="U492" s="69"/>
      <c r="V492" s="69"/>
      <c r="W492" s="69"/>
      <c r="X492" s="70"/>
    </row>
    <row r="493" spans="1:24" x14ac:dyDescent="0.25">
      <c r="A493" s="20" t="s">
        <v>606</v>
      </c>
      <c r="B493" s="28"/>
      <c r="C493" s="68" t="s">
        <v>607</v>
      </c>
      <c r="D493" s="69">
        <v>3.5000000000000003E-2</v>
      </c>
      <c r="E493" s="14" t="s">
        <v>571</v>
      </c>
      <c r="F493" s="20" t="s">
        <v>1850</v>
      </c>
      <c r="H493" s="69"/>
      <c r="I493" s="69"/>
      <c r="J493" s="69"/>
      <c r="K493" s="69"/>
      <c r="L493" s="69"/>
      <c r="M493" s="69"/>
      <c r="N493" s="69"/>
      <c r="O493" s="69"/>
      <c r="P493" s="69"/>
      <c r="Q493" s="69"/>
      <c r="R493" s="69"/>
      <c r="S493" s="69"/>
      <c r="T493" s="69"/>
      <c r="U493" s="69"/>
      <c r="V493" s="69"/>
      <c r="W493" s="69"/>
      <c r="X493" s="70"/>
    </row>
    <row r="494" spans="1:24" x14ac:dyDescent="0.25">
      <c r="B494" s="28"/>
      <c r="C494" s="68"/>
      <c r="D494" s="69"/>
      <c r="E494" s="14"/>
      <c r="H494" s="69"/>
      <c r="I494" s="69"/>
      <c r="J494" s="69"/>
      <c r="K494" s="69"/>
      <c r="L494" s="69"/>
      <c r="M494" s="69"/>
      <c r="N494" s="69"/>
      <c r="O494" s="69"/>
      <c r="P494" s="69"/>
      <c r="Q494" s="69"/>
      <c r="R494" s="69"/>
      <c r="S494" s="69"/>
      <c r="T494" s="69"/>
      <c r="U494" s="69"/>
      <c r="V494" s="69"/>
      <c r="W494" s="69"/>
      <c r="X494" s="70"/>
    </row>
    <row r="495" spans="1:24" x14ac:dyDescent="0.25">
      <c r="A495" s="20" t="s">
        <v>1859</v>
      </c>
      <c r="B495" s="28"/>
      <c r="C495" s="68" t="s">
        <v>1809</v>
      </c>
      <c r="D495" s="68"/>
      <c r="E495" s="69"/>
      <c r="F495" s="69" t="s">
        <v>1860</v>
      </c>
      <c r="H495" s="69"/>
      <c r="I495" s="69"/>
      <c r="J495" s="69"/>
      <c r="K495" s="69"/>
      <c r="L495" s="69"/>
      <c r="M495" s="69"/>
      <c r="N495" s="69"/>
      <c r="O495" s="69"/>
      <c r="P495" s="69"/>
      <c r="Q495" s="69"/>
      <c r="R495" s="69"/>
      <c r="S495" s="69"/>
      <c r="T495" s="69"/>
      <c r="U495" s="69"/>
      <c r="V495" s="69"/>
      <c r="W495" s="69"/>
      <c r="X495" s="70"/>
    </row>
    <row r="496" spans="1:24" x14ac:dyDescent="0.25">
      <c r="A496" s="20" t="s">
        <v>1857</v>
      </c>
      <c r="B496" s="28"/>
      <c r="C496" s="68" t="s">
        <v>1851</v>
      </c>
      <c r="D496" s="68"/>
      <c r="E496" s="69"/>
      <c r="F496" s="69" t="s">
        <v>1826</v>
      </c>
      <c r="H496" s="69"/>
      <c r="I496" s="69"/>
      <c r="J496" s="69"/>
      <c r="K496" s="69"/>
      <c r="L496" s="69"/>
      <c r="M496" s="69"/>
      <c r="N496" s="69"/>
      <c r="O496" s="69"/>
      <c r="P496" s="69"/>
      <c r="Q496" s="69"/>
      <c r="R496" s="69"/>
      <c r="S496" s="69"/>
      <c r="T496" s="69"/>
      <c r="U496" s="69"/>
      <c r="V496" s="69"/>
      <c r="W496" s="69"/>
      <c r="X496" s="70"/>
    </row>
    <row r="497" spans="1:24" x14ac:dyDescent="0.25">
      <c r="A497" s="20" t="s">
        <v>1858</v>
      </c>
      <c r="B497" s="28"/>
      <c r="C497" s="68" t="s">
        <v>1853</v>
      </c>
      <c r="D497" s="68"/>
      <c r="E497" s="69"/>
      <c r="F497" s="69" t="s">
        <v>1826</v>
      </c>
      <c r="H497" s="69"/>
      <c r="I497" s="69"/>
      <c r="J497" s="69"/>
      <c r="K497" s="69"/>
      <c r="L497" s="69"/>
      <c r="M497" s="69"/>
      <c r="N497" s="69"/>
      <c r="O497" s="69"/>
      <c r="P497" s="69"/>
      <c r="Q497" s="69"/>
      <c r="R497" s="69"/>
      <c r="S497" s="69"/>
      <c r="T497" s="69"/>
      <c r="U497" s="69"/>
      <c r="V497" s="69"/>
      <c r="W497" s="69"/>
      <c r="X497" s="70"/>
    </row>
    <row r="498" spans="1:24" x14ac:dyDescent="0.25">
      <c r="A498" s="20" t="s">
        <v>1852</v>
      </c>
      <c r="B498" s="28"/>
      <c r="C498" s="68" t="s">
        <v>1854</v>
      </c>
      <c r="D498" s="68"/>
      <c r="E498" s="69"/>
      <c r="F498" s="69" t="s">
        <v>1826</v>
      </c>
      <c r="H498" s="69"/>
      <c r="I498" s="69"/>
      <c r="J498" s="69"/>
      <c r="K498" s="69"/>
      <c r="L498" s="69"/>
      <c r="M498" s="69"/>
      <c r="N498" s="69"/>
      <c r="O498" s="69"/>
      <c r="P498" s="69"/>
      <c r="Q498" s="69"/>
      <c r="R498" s="69"/>
      <c r="S498" s="69"/>
      <c r="T498" s="69"/>
      <c r="U498" s="69"/>
      <c r="V498" s="69"/>
      <c r="W498" s="69"/>
      <c r="X498" s="70"/>
    </row>
    <row r="499" spans="1:24" x14ac:dyDescent="0.25">
      <c r="B499" s="28"/>
      <c r="C499" s="68"/>
      <c r="D499" s="68"/>
      <c r="E499" s="69"/>
      <c r="F499" s="69"/>
      <c r="H499" s="69"/>
      <c r="I499" s="69"/>
      <c r="J499" s="69"/>
      <c r="K499" s="69"/>
      <c r="L499" s="69"/>
      <c r="M499" s="69"/>
      <c r="N499" s="69"/>
      <c r="O499" s="69"/>
      <c r="P499" s="69"/>
      <c r="Q499" s="69"/>
      <c r="R499" s="69"/>
      <c r="S499" s="69"/>
      <c r="T499" s="69"/>
      <c r="U499" s="69"/>
      <c r="V499" s="69"/>
      <c r="W499" s="69"/>
      <c r="X499" s="70"/>
    </row>
    <row r="500" spans="1:24" x14ac:dyDescent="0.25">
      <c r="A500" s="14" t="s">
        <v>1205</v>
      </c>
      <c r="B500" s="28"/>
      <c r="C500" s="68"/>
      <c r="D500" s="68"/>
      <c r="E500" s="69"/>
      <c r="F500" s="69"/>
      <c r="H500" s="69"/>
      <c r="I500" s="69"/>
      <c r="J500" s="69"/>
      <c r="K500" s="69"/>
      <c r="L500" s="69"/>
      <c r="M500" s="69"/>
      <c r="N500" s="69"/>
      <c r="O500" s="69"/>
      <c r="P500" s="69"/>
      <c r="Q500" s="69"/>
      <c r="R500" s="69"/>
      <c r="S500" s="69"/>
      <c r="T500" s="69"/>
      <c r="U500" s="69"/>
      <c r="V500" s="69"/>
      <c r="W500" s="69"/>
      <c r="X500" s="70"/>
    </row>
    <row r="501" spans="1:24" x14ac:dyDescent="0.25">
      <c r="B501" s="28"/>
      <c r="C501" s="68"/>
      <c r="D501" s="68"/>
      <c r="E501" s="69"/>
      <c r="F501" s="69"/>
      <c r="H501" s="69"/>
      <c r="I501" s="69"/>
      <c r="J501" s="69"/>
      <c r="K501" s="69"/>
      <c r="L501" s="69"/>
      <c r="M501" s="69"/>
      <c r="N501" s="69"/>
      <c r="O501" s="69"/>
      <c r="P501" s="69"/>
      <c r="Q501" s="69"/>
      <c r="R501" s="69"/>
      <c r="S501" s="69"/>
      <c r="T501" s="69"/>
      <c r="U501" s="69"/>
      <c r="V501" s="69"/>
      <c r="W501" s="69"/>
      <c r="X501" s="70"/>
    </row>
    <row r="502" spans="1:24" ht="15.6" x14ac:dyDescent="0.3">
      <c r="A502" s="75" t="s">
        <v>1842</v>
      </c>
      <c r="B502" s="28"/>
      <c r="C502" s="68"/>
      <c r="D502" s="68"/>
      <c r="E502" s="69"/>
      <c r="F502" s="69"/>
      <c r="G502" s="69"/>
      <c r="H502" s="69"/>
      <c r="I502" s="69"/>
      <c r="J502" s="69"/>
      <c r="K502" s="69"/>
      <c r="L502" s="69"/>
      <c r="M502" s="69"/>
      <c r="N502" s="69"/>
      <c r="O502" s="69"/>
      <c r="P502" s="69"/>
      <c r="Q502" s="69"/>
      <c r="R502" s="69"/>
      <c r="S502" s="69"/>
      <c r="T502" s="69"/>
      <c r="U502" s="69"/>
      <c r="V502" s="69"/>
      <c r="W502" s="69"/>
      <c r="X502" s="70"/>
    </row>
    <row r="503" spans="1:24" ht="53.4" x14ac:dyDescent="0.3">
      <c r="A503" s="76" t="s">
        <v>33</v>
      </c>
      <c r="B503" s="71"/>
      <c r="C503" s="77" t="s">
        <v>567</v>
      </c>
      <c r="D503" s="155" t="s">
        <v>517</v>
      </c>
      <c r="F503" s="80" t="s">
        <v>568</v>
      </c>
      <c r="H503" s="69"/>
      <c r="I503" s="69"/>
      <c r="J503" s="69"/>
      <c r="K503" s="69"/>
      <c r="L503" s="69"/>
      <c r="M503" s="69"/>
      <c r="N503" s="69"/>
      <c r="O503" s="69"/>
      <c r="P503" s="69"/>
      <c r="Q503" s="69"/>
      <c r="R503" s="69"/>
      <c r="S503" s="69"/>
      <c r="T503" s="69"/>
      <c r="U503" s="69"/>
      <c r="V503" s="69"/>
      <c r="W503" s="69"/>
      <c r="X503" s="70"/>
    </row>
    <row r="504" spans="1:24" x14ac:dyDescent="0.25">
      <c r="A504" s="20" t="s">
        <v>1843</v>
      </c>
      <c r="B504" s="28"/>
      <c r="C504" s="68" t="s">
        <v>1844</v>
      </c>
      <c r="D504" s="69">
        <v>0.15</v>
      </c>
      <c r="E504" s="14" t="s">
        <v>571</v>
      </c>
      <c r="F504" s="69" t="s">
        <v>1374</v>
      </c>
      <c r="H504" s="69"/>
      <c r="I504" s="69"/>
      <c r="J504" s="69"/>
      <c r="K504" s="69"/>
      <c r="L504" s="69"/>
      <c r="M504" s="69"/>
      <c r="N504" s="69"/>
      <c r="O504" s="69"/>
      <c r="P504" s="69"/>
      <c r="Q504" s="69"/>
      <c r="R504" s="69"/>
      <c r="S504" s="69"/>
      <c r="T504" s="69"/>
      <c r="U504" s="69"/>
      <c r="V504" s="69"/>
      <c r="W504" s="69"/>
      <c r="X504" s="70"/>
    </row>
    <row r="505" spans="1:24" x14ac:dyDescent="0.25">
      <c r="A505" s="20" t="s">
        <v>1845</v>
      </c>
      <c r="B505" s="28"/>
      <c r="C505" s="68" t="s">
        <v>1846</v>
      </c>
      <c r="D505" s="69">
        <v>0.15</v>
      </c>
      <c r="E505" s="14" t="s">
        <v>571</v>
      </c>
      <c r="F505" s="69" t="s">
        <v>1374</v>
      </c>
      <c r="H505" s="69"/>
      <c r="I505" s="69"/>
      <c r="J505" s="69"/>
      <c r="K505" s="69"/>
      <c r="L505" s="69"/>
      <c r="M505" s="69"/>
      <c r="N505" s="69"/>
      <c r="O505" s="69"/>
      <c r="P505" s="69"/>
      <c r="Q505" s="69"/>
      <c r="R505" s="69"/>
      <c r="S505" s="69"/>
      <c r="T505" s="69"/>
      <c r="U505" s="69"/>
      <c r="V505" s="69"/>
      <c r="W505" s="69"/>
      <c r="X505" s="70"/>
    </row>
    <row r="506" spans="1:24" x14ac:dyDescent="0.25">
      <c r="A506" s="20" t="s">
        <v>20</v>
      </c>
      <c r="B506" s="28"/>
      <c r="C506" s="68" t="s">
        <v>21</v>
      </c>
      <c r="D506" s="69">
        <v>3.5000000000000003E-2</v>
      </c>
      <c r="E506" s="14" t="s">
        <v>571</v>
      </c>
      <c r="F506" s="69" t="s">
        <v>1850</v>
      </c>
      <c r="H506" s="69"/>
      <c r="I506" s="69"/>
      <c r="J506" s="69"/>
      <c r="K506" s="69"/>
      <c r="L506" s="69"/>
      <c r="M506" s="69"/>
      <c r="N506" s="69"/>
      <c r="O506" s="69"/>
      <c r="P506" s="69"/>
      <c r="Q506" s="69"/>
      <c r="R506" s="69"/>
      <c r="S506" s="69"/>
      <c r="T506" s="69"/>
      <c r="U506" s="69"/>
      <c r="V506" s="69"/>
      <c r="W506" s="69"/>
      <c r="X506" s="70"/>
    </row>
    <row r="507" spans="1:24" x14ac:dyDescent="0.25">
      <c r="A507" s="20" t="s">
        <v>1843</v>
      </c>
      <c r="B507" s="28"/>
      <c r="C507" s="68" t="s">
        <v>1844</v>
      </c>
      <c r="D507" s="69">
        <v>0.06</v>
      </c>
      <c r="E507" s="14" t="s">
        <v>571</v>
      </c>
      <c r="F507" s="69" t="s">
        <v>1849</v>
      </c>
      <c r="H507" s="69"/>
      <c r="I507" s="69"/>
      <c r="J507" s="69"/>
      <c r="K507" s="69"/>
      <c r="L507" s="69"/>
      <c r="M507" s="69"/>
      <c r="N507" s="69"/>
      <c r="O507" s="69"/>
      <c r="P507" s="69"/>
      <c r="Q507" s="69"/>
      <c r="R507" s="69"/>
      <c r="S507" s="69"/>
      <c r="T507" s="69"/>
      <c r="U507" s="69"/>
      <c r="V507" s="69"/>
      <c r="W507" s="69"/>
      <c r="X507" s="70"/>
    </row>
    <row r="508" spans="1:24" x14ac:dyDescent="0.25">
      <c r="A508" s="20" t="s">
        <v>1845</v>
      </c>
      <c r="B508" s="28"/>
      <c r="C508" s="68" t="s">
        <v>1846</v>
      </c>
      <c r="D508" s="69">
        <v>0.06</v>
      </c>
      <c r="E508" s="14" t="s">
        <v>571</v>
      </c>
      <c r="F508" s="69" t="s">
        <v>1849</v>
      </c>
      <c r="H508" s="69"/>
      <c r="I508" s="69"/>
      <c r="J508" s="69"/>
      <c r="K508" s="69"/>
      <c r="L508" s="69"/>
      <c r="M508" s="69"/>
      <c r="N508" s="69"/>
      <c r="O508" s="69"/>
      <c r="P508" s="69"/>
      <c r="Q508" s="69"/>
      <c r="R508" s="69"/>
      <c r="S508" s="69"/>
      <c r="T508" s="69"/>
      <c r="U508" s="69"/>
      <c r="V508" s="69"/>
      <c r="W508" s="69"/>
      <c r="X508" s="70"/>
    </row>
    <row r="509" spans="1:24" x14ac:dyDescent="0.25">
      <c r="B509" s="28"/>
      <c r="C509" s="68"/>
      <c r="D509" s="68"/>
      <c r="E509" s="69"/>
      <c r="F509" s="69"/>
      <c r="H509" s="69"/>
      <c r="I509" s="69"/>
      <c r="J509" s="69"/>
      <c r="K509" s="69"/>
      <c r="L509" s="69"/>
      <c r="M509" s="69"/>
      <c r="N509" s="69"/>
      <c r="O509" s="69"/>
      <c r="P509" s="69"/>
      <c r="Q509" s="69"/>
      <c r="R509" s="69"/>
      <c r="S509" s="69"/>
      <c r="T509" s="69"/>
      <c r="U509" s="69"/>
      <c r="V509" s="69"/>
      <c r="W509" s="69"/>
      <c r="X509" s="70"/>
    </row>
    <row r="510" spans="1:24" x14ac:dyDescent="0.25">
      <c r="A510" s="20" t="s">
        <v>1843</v>
      </c>
      <c r="B510" s="28"/>
      <c r="C510" s="68" t="s">
        <v>1844</v>
      </c>
      <c r="D510" s="68"/>
      <c r="E510" s="69"/>
      <c r="F510" s="69" t="s">
        <v>1847</v>
      </c>
      <c r="H510" s="69"/>
      <c r="I510" s="69"/>
      <c r="J510" s="69"/>
      <c r="K510" s="69"/>
      <c r="L510" s="69"/>
      <c r="M510" s="69"/>
      <c r="N510" s="69"/>
      <c r="O510" s="69"/>
      <c r="P510" s="69"/>
      <c r="Q510" s="69"/>
      <c r="R510" s="69"/>
      <c r="S510" s="69"/>
      <c r="T510" s="69"/>
      <c r="U510" s="69"/>
      <c r="V510" s="69"/>
      <c r="W510" s="69"/>
      <c r="X510" s="70"/>
    </row>
    <row r="511" spans="1:24" x14ac:dyDescent="0.25">
      <c r="A511" s="20" t="s">
        <v>1845</v>
      </c>
      <c r="B511" s="28"/>
      <c r="C511" s="68" t="s">
        <v>1846</v>
      </c>
      <c r="D511" s="68"/>
      <c r="E511" s="69"/>
      <c r="F511" s="69" t="s">
        <v>1847</v>
      </c>
      <c r="H511" s="69"/>
      <c r="I511" s="69"/>
      <c r="J511" s="69"/>
      <c r="K511" s="69"/>
      <c r="L511" s="69"/>
      <c r="M511" s="69"/>
      <c r="N511" s="69"/>
      <c r="O511" s="69"/>
      <c r="P511" s="69"/>
      <c r="Q511" s="69"/>
      <c r="R511" s="69"/>
      <c r="S511" s="69"/>
      <c r="T511" s="69"/>
      <c r="U511" s="69"/>
      <c r="V511" s="69"/>
      <c r="W511" s="69"/>
      <c r="X511" s="70"/>
    </row>
    <row r="512" spans="1:24" x14ac:dyDescent="0.25">
      <c r="A512" s="20" t="s">
        <v>1834</v>
      </c>
      <c r="B512" s="28"/>
      <c r="C512" s="68" t="s">
        <v>1828</v>
      </c>
      <c r="D512" s="68"/>
      <c r="E512" s="69"/>
      <c r="F512" s="69" t="s">
        <v>1841</v>
      </c>
      <c r="H512" s="69"/>
      <c r="I512" s="69"/>
      <c r="J512" s="69"/>
      <c r="K512" s="69"/>
      <c r="L512" s="69"/>
      <c r="M512" s="69"/>
      <c r="N512" s="69"/>
      <c r="O512" s="69"/>
      <c r="P512" s="69"/>
      <c r="Q512" s="69"/>
      <c r="R512" s="69"/>
      <c r="S512" s="69"/>
      <c r="T512" s="69"/>
      <c r="U512" s="69"/>
      <c r="V512" s="69"/>
      <c r="W512" s="69"/>
      <c r="X512" s="70"/>
    </row>
    <row r="513" spans="1:24" x14ac:dyDescent="0.25">
      <c r="A513" s="20" t="s">
        <v>1835</v>
      </c>
      <c r="B513" s="28"/>
      <c r="C513" s="68" t="s">
        <v>1829</v>
      </c>
      <c r="D513" s="68"/>
      <c r="E513" s="69"/>
      <c r="F513" s="69" t="s">
        <v>1841</v>
      </c>
      <c r="H513" s="69"/>
      <c r="I513" s="69"/>
      <c r="J513" s="69"/>
      <c r="K513" s="69"/>
      <c r="L513" s="69"/>
      <c r="M513" s="69"/>
      <c r="N513" s="69"/>
      <c r="O513" s="69"/>
      <c r="P513" s="69"/>
      <c r="Q513" s="69"/>
      <c r="R513" s="69"/>
      <c r="S513" s="69"/>
      <c r="T513" s="69"/>
      <c r="U513" s="69"/>
      <c r="V513" s="69"/>
      <c r="W513" s="69"/>
      <c r="X513" s="70"/>
    </row>
    <row r="514" spans="1:24" x14ac:dyDescent="0.25">
      <c r="A514" s="20" t="s">
        <v>1836</v>
      </c>
      <c r="B514" s="28"/>
      <c r="C514" s="68" t="s">
        <v>1830</v>
      </c>
      <c r="D514" s="68"/>
      <c r="E514" s="69"/>
      <c r="F514" s="69" t="s">
        <v>1841</v>
      </c>
      <c r="H514" s="69"/>
      <c r="I514" s="69"/>
      <c r="J514" s="69"/>
      <c r="K514" s="69"/>
      <c r="L514" s="69"/>
      <c r="M514" s="69"/>
      <c r="N514" s="69"/>
      <c r="O514" s="69"/>
      <c r="P514" s="69"/>
      <c r="Q514" s="69"/>
      <c r="R514" s="69"/>
      <c r="S514" s="69"/>
      <c r="T514" s="69"/>
      <c r="U514" s="69"/>
      <c r="V514" s="69"/>
      <c r="W514" s="69"/>
      <c r="X514" s="70"/>
    </row>
    <row r="515" spans="1:24" x14ac:dyDescent="0.25">
      <c r="A515" s="20" t="s">
        <v>1837</v>
      </c>
      <c r="B515" s="28"/>
      <c r="C515" s="68" t="s">
        <v>1831</v>
      </c>
      <c r="D515" s="68"/>
      <c r="E515" s="69"/>
      <c r="F515" s="69" t="s">
        <v>1841</v>
      </c>
      <c r="H515" s="69"/>
      <c r="I515" s="69"/>
      <c r="J515" s="69"/>
      <c r="K515" s="69"/>
      <c r="L515" s="69"/>
      <c r="M515" s="69"/>
      <c r="N515" s="69"/>
      <c r="O515" s="69"/>
      <c r="P515" s="69"/>
      <c r="Q515" s="69"/>
      <c r="R515" s="69"/>
      <c r="S515" s="69"/>
      <c r="T515" s="69"/>
      <c r="U515" s="69"/>
      <c r="V515" s="69"/>
      <c r="W515" s="69"/>
      <c r="X515" s="70"/>
    </row>
    <row r="516" spans="1:24" x14ac:dyDescent="0.25">
      <c r="A516" s="20" t="s">
        <v>1838</v>
      </c>
      <c r="B516" s="28"/>
      <c r="C516" s="68" t="s">
        <v>1832</v>
      </c>
      <c r="D516" s="68"/>
      <c r="E516" s="69"/>
      <c r="F516" s="69" t="s">
        <v>1841</v>
      </c>
      <c r="H516" s="69"/>
      <c r="I516" s="69"/>
      <c r="J516" s="69"/>
      <c r="K516" s="69"/>
      <c r="L516" s="69"/>
      <c r="M516" s="69"/>
      <c r="N516" s="69"/>
      <c r="O516" s="69"/>
      <c r="P516" s="69"/>
      <c r="Q516" s="69"/>
      <c r="R516" s="69"/>
      <c r="S516" s="69"/>
      <c r="T516" s="69"/>
      <c r="U516" s="69"/>
      <c r="V516" s="69"/>
      <c r="W516" s="69"/>
      <c r="X516" s="70"/>
    </row>
    <row r="517" spans="1:24" x14ac:dyDescent="0.25">
      <c r="A517" s="20" t="s">
        <v>1839</v>
      </c>
      <c r="B517" s="28"/>
      <c r="C517" s="68" t="s">
        <v>1833</v>
      </c>
      <c r="D517" s="68"/>
      <c r="E517" s="69"/>
      <c r="F517" s="69" t="s">
        <v>1841</v>
      </c>
      <c r="H517" s="69"/>
      <c r="I517" s="69"/>
      <c r="J517" s="69"/>
      <c r="K517" s="69"/>
      <c r="L517" s="69"/>
      <c r="M517" s="69"/>
      <c r="N517" s="69"/>
      <c r="O517" s="69"/>
      <c r="P517" s="69"/>
      <c r="Q517" s="69"/>
      <c r="R517" s="69"/>
      <c r="S517" s="69"/>
      <c r="T517" s="69"/>
      <c r="U517" s="69"/>
      <c r="V517" s="69"/>
      <c r="W517" s="69"/>
      <c r="X517" s="70"/>
    </row>
    <row r="518" spans="1:24" x14ac:dyDescent="0.25">
      <c r="B518" s="28"/>
      <c r="C518" s="68"/>
      <c r="D518" s="68"/>
      <c r="E518" s="69"/>
      <c r="F518" s="14"/>
      <c r="G518" s="69"/>
      <c r="H518" s="69"/>
      <c r="I518" s="69"/>
      <c r="J518" s="69"/>
      <c r="K518" s="69"/>
      <c r="L518" s="69"/>
      <c r="M518" s="69"/>
      <c r="N518" s="69"/>
      <c r="O518" s="69"/>
      <c r="P518" s="69"/>
      <c r="Q518" s="69"/>
      <c r="R518" s="69"/>
      <c r="S518" s="69"/>
      <c r="T518" s="69"/>
      <c r="U518" s="69"/>
      <c r="V518" s="69"/>
      <c r="W518" s="69"/>
      <c r="X518" s="70"/>
    </row>
    <row r="519" spans="1:24" x14ac:dyDescent="0.25">
      <c r="A519" s="14" t="s">
        <v>1205</v>
      </c>
      <c r="B519" s="28"/>
      <c r="C519" s="68"/>
      <c r="D519" s="68"/>
      <c r="E519" s="69"/>
      <c r="F519" s="14"/>
      <c r="G519" s="69"/>
      <c r="H519" s="69"/>
      <c r="I519" s="69"/>
      <c r="J519" s="69"/>
      <c r="K519" s="69"/>
      <c r="L519" s="69"/>
      <c r="M519" s="69"/>
      <c r="N519" s="69"/>
      <c r="O519" s="69"/>
      <c r="P519" s="69"/>
      <c r="Q519" s="69"/>
      <c r="R519" s="69"/>
      <c r="S519" s="69"/>
      <c r="T519" s="69"/>
      <c r="U519" s="69"/>
      <c r="V519" s="69"/>
      <c r="W519" s="69"/>
      <c r="X519" s="70"/>
    </row>
    <row r="520" spans="1:24" x14ac:dyDescent="0.25">
      <c r="B520" s="28"/>
      <c r="C520" s="68"/>
      <c r="D520" s="68"/>
      <c r="E520" s="69"/>
      <c r="F520" s="14"/>
      <c r="G520" s="69"/>
      <c r="H520" s="69"/>
      <c r="I520" s="69"/>
      <c r="J520" s="69"/>
      <c r="K520" s="69"/>
      <c r="L520" s="69"/>
      <c r="M520" s="69"/>
      <c r="N520" s="69"/>
      <c r="O520" s="69"/>
      <c r="P520" s="69"/>
      <c r="Q520" s="69"/>
      <c r="R520" s="69"/>
      <c r="S520" s="69"/>
      <c r="T520" s="69"/>
      <c r="U520" s="69"/>
      <c r="V520" s="69"/>
      <c r="W520" s="69"/>
      <c r="X520" s="70"/>
    </row>
    <row r="521" spans="1:24" ht="15.6" x14ac:dyDescent="0.3">
      <c r="A521" s="75" t="s">
        <v>1827</v>
      </c>
    </row>
    <row r="522" spans="1:24" ht="52.8" x14ac:dyDescent="0.25">
      <c r="A522" s="76" t="s">
        <v>33</v>
      </c>
      <c r="B522" s="72"/>
      <c r="C522" s="77" t="s">
        <v>567</v>
      </c>
      <c r="D522" s="78" t="s">
        <v>517</v>
      </c>
      <c r="E522" s="155"/>
      <c r="F522" s="80" t="s">
        <v>568</v>
      </c>
    </row>
    <row r="523" spans="1:24" x14ac:dyDescent="0.25">
      <c r="A523" s="20" t="s">
        <v>600</v>
      </c>
      <c r="B523" s="28"/>
      <c r="C523" s="68" t="s">
        <v>601</v>
      </c>
      <c r="D523" s="305">
        <v>3.5000000000000003E-2</v>
      </c>
      <c r="E523" s="303" t="s">
        <v>571</v>
      </c>
      <c r="F523" s="20" t="s">
        <v>1755</v>
      </c>
      <c r="G523" s="69"/>
      <c r="H523" s="69"/>
      <c r="I523" s="69"/>
      <c r="J523" s="69"/>
      <c r="K523" s="69"/>
      <c r="L523" s="69"/>
      <c r="M523" s="69"/>
      <c r="N523" s="69"/>
      <c r="O523" s="69"/>
      <c r="P523" s="69"/>
      <c r="Q523" s="69"/>
      <c r="R523" s="69"/>
      <c r="S523" s="69"/>
      <c r="T523" s="69"/>
      <c r="U523" s="69"/>
      <c r="V523" s="69"/>
      <c r="W523" s="69"/>
      <c r="X523" s="70"/>
    </row>
    <row r="524" spans="1:24" x14ac:dyDescent="0.25">
      <c r="B524" s="28"/>
      <c r="C524" s="68"/>
      <c r="D524" s="305"/>
      <c r="E524" s="303"/>
      <c r="G524" s="69"/>
      <c r="H524" s="69"/>
      <c r="I524" s="69"/>
      <c r="J524" s="69"/>
      <c r="K524" s="69"/>
      <c r="L524" s="69"/>
      <c r="M524" s="69"/>
      <c r="N524" s="69"/>
      <c r="O524" s="69"/>
      <c r="P524" s="69"/>
      <c r="Q524" s="69"/>
      <c r="R524" s="69"/>
      <c r="S524" s="69"/>
      <c r="T524" s="69"/>
      <c r="U524" s="69"/>
      <c r="V524" s="69"/>
      <c r="W524" s="69"/>
      <c r="X524" s="70"/>
    </row>
    <row r="525" spans="1:24" x14ac:dyDescent="0.25">
      <c r="A525" s="20" t="s">
        <v>1780</v>
      </c>
      <c r="B525" s="28"/>
      <c r="C525" s="68" t="s">
        <v>1781</v>
      </c>
      <c r="D525" s="68"/>
      <c r="E525" s="69"/>
      <c r="F525" s="69" t="s">
        <v>1932</v>
      </c>
      <c r="H525" s="69"/>
      <c r="I525" s="69"/>
      <c r="J525" s="69"/>
      <c r="K525" s="69"/>
      <c r="L525" s="69"/>
      <c r="M525" s="69"/>
      <c r="N525" s="69"/>
      <c r="O525" s="69"/>
      <c r="P525" s="69"/>
      <c r="Q525" s="69"/>
      <c r="R525" s="69"/>
      <c r="S525" s="69"/>
      <c r="T525" s="69"/>
      <c r="U525" s="69"/>
      <c r="V525" s="69"/>
      <c r="W525" s="69"/>
      <c r="X525" s="70"/>
    </row>
    <row r="526" spans="1:24" x14ac:dyDescent="0.25">
      <c r="A526" s="20" t="s">
        <v>1785</v>
      </c>
      <c r="B526" s="28"/>
      <c r="C526" s="68" t="s">
        <v>1783</v>
      </c>
      <c r="D526" s="68"/>
      <c r="E526" s="69"/>
      <c r="F526" s="69" t="s">
        <v>1932</v>
      </c>
      <c r="H526" s="69"/>
      <c r="I526" s="69"/>
      <c r="J526" s="69"/>
      <c r="K526" s="69"/>
      <c r="L526" s="69"/>
      <c r="M526" s="69"/>
      <c r="N526" s="69"/>
      <c r="O526" s="69"/>
      <c r="P526" s="69"/>
      <c r="Q526" s="69"/>
      <c r="R526" s="69"/>
      <c r="S526" s="69"/>
      <c r="T526" s="69"/>
      <c r="U526" s="69"/>
      <c r="V526" s="69"/>
      <c r="W526" s="69"/>
      <c r="X526" s="70"/>
    </row>
    <row r="527" spans="1:24" x14ac:dyDescent="0.25">
      <c r="A527" s="20" t="s">
        <v>1786</v>
      </c>
      <c r="B527" s="28"/>
      <c r="C527" s="68" t="s">
        <v>1784</v>
      </c>
      <c r="D527" s="68"/>
      <c r="E527" s="69"/>
      <c r="F527" s="69" t="s">
        <v>1932</v>
      </c>
      <c r="H527" s="69"/>
      <c r="I527" s="69"/>
      <c r="J527" s="69"/>
      <c r="K527" s="69"/>
      <c r="L527" s="69"/>
      <c r="M527" s="69"/>
      <c r="N527" s="69"/>
      <c r="O527" s="69"/>
      <c r="P527" s="69"/>
      <c r="Q527" s="69"/>
      <c r="R527" s="69"/>
      <c r="S527" s="69"/>
      <c r="T527" s="69"/>
      <c r="U527" s="69"/>
      <c r="V527" s="69"/>
      <c r="W527" s="69"/>
      <c r="X527" s="70"/>
    </row>
    <row r="528" spans="1:24" x14ac:dyDescent="0.25">
      <c r="A528" s="20" t="s">
        <v>1787</v>
      </c>
      <c r="B528" s="28"/>
      <c r="C528" s="68" t="s">
        <v>1788</v>
      </c>
      <c r="D528" s="68"/>
      <c r="E528" s="69"/>
      <c r="F528" s="69" t="s">
        <v>1932</v>
      </c>
      <c r="H528" s="69"/>
      <c r="I528" s="69"/>
      <c r="J528" s="69"/>
      <c r="K528" s="69"/>
      <c r="L528" s="69"/>
      <c r="M528" s="69"/>
      <c r="N528" s="69"/>
      <c r="O528" s="69"/>
      <c r="P528" s="69"/>
      <c r="Q528" s="69"/>
      <c r="R528" s="69"/>
      <c r="S528" s="69"/>
      <c r="T528" s="69"/>
      <c r="U528" s="69"/>
      <c r="V528" s="69"/>
      <c r="W528" s="69"/>
      <c r="X528" s="70"/>
    </row>
    <row r="529" spans="1:24" x14ac:dyDescent="0.25">
      <c r="A529" s="20" t="s">
        <v>1814</v>
      </c>
      <c r="B529" s="28"/>
      <c r="C529" s="68" t="s">
        <v>1792</v>
      </c>
      <c r="D529" s="68"/>
      <c r="E529" s="69"/>
      <c r="F529" s="69" t="s">
        <v>1826</v>
      </c>
      <c r="H529" s="69"/>
      <c r="I529" s="69"/>
      <c r="J529" s="69"/>
      <c r="K529" s="69"/>
      <c r="L529" s="69"/>
      <c r="M529" s="69"/>
      <c r="N529" s="69"/>
      <c r="O529" s="69"/>
      <c r="P529" s="69"/>
      <c r="Q529" s="69"/>
      <c r="R529" s="69"/>
      <c r="S529" s="69"/>
      <c r="T529" s="69"/>
      <c r="U529" s="69"/>
      <c r="V529" s="69"/>
      <c r="W529" s="69"/>
      <c r="X529" s="70"/>
    </row>
    <row r="530" spans="1:24" x14ac:dyDescent="0.25">
      <c r="A530" s="20" t="s">
        <v>1815</v>
      </c>
      <c r="B530" s="28"/>
      <c r="C530" s="68" t="s">
        <v>1793</v>
      </c>
      <c r="D530" s="68"/>
      <c r="E530" s="69"/>
      <c r="F530" s="69" t="s">
        <v>1826</v>
      </c>
      <c r="H530" s="69"/>
      <c r="I530" s="69"/>
      <c r="J530" s="69"/>
      <c r="K530" s="69"/>
      <c r="L530" s="69"/>
      <c r="M530" s="69"/>
      <c r="N530" s="69"/>
      <c r="O530" s="69"/>
      <c r="P530" s="69"/>
      <c r="Q530" s="69"/>
      <c r="R530" s="69"/>
      <c r="S530" s="69"/>
      <c r="T530" s="69"/>
      <c r="U530" s="69"/>
      <c r="V530" s="69"/>
      <c r="W530" s="69"/>
      <c r="X530" s="70"/>
    </row>
    <row r="531" spans="1:24" x14ac:dyDescent="0.25">
      <c r="A531" s="20" t="s">
        <v>1816</v>
      </c>
      <c r="B531" s="28"/>
      <c r="C531" s="68" t="s">
        <v>1794</v>
      </c>
      <c r="D531" s="68"/>
      <c r="E531" s="69"/>
      <c r="F531" s="69" t="s">
        <v>1826</v>
      </c>
      <c r="H531" s="69"/>
      <c r="I531" s="69"/>
      <c r="J531" s="69"/>
      <c r="K531" s="69"/>
      <c r="L531" s="69"/>
      <c r="M531" s="69"/>
      <c r="N531" s="69"/>
      <c r="O531" s="69"/>
      <c r="P531" s="69"/>
      <c r="Q531" s="69"/>
      <c r="R531" s="69"/>
      <c r="S531" s="69"/>
      <c r="T531" s="69"/>
      <c r="U531" s="69"/>
      <c r="V531" s="69"/>
      <c r="W531" s="69"/>
      <c r="X531" s="70"/>
    </row>
    <row r="532" spans="1:24" x14ac:dyDescent="0.25">
      <c r="A532" s="20" t="s">
        <v>1817</v>
      </c>
      <c r="B532" s="28"/>
      <c r="C532" s="68" t="s">
        <v>1799</v>
      </c>
      <c r="D532" s="68"/>
      <c r="E532" s="69"/>
      <c r="F532" s="69" t="s">
        <v>1826</v>
      </c>
      <c r="H532" s="69"/>
      <c r="I532" s="69"/>
      <c r="J532" s="69"/>
      <c r="K532" s="69"/>
      <c r="L532" s="69"/>
      <c r="M532" s="69"/>
      <c r="N532" s="69"/>
      <c r="O532" s="69"/>
      <c r="P532" s="69"/>
      <c r="Q532" s="69"/>
      <c r="R532" s="69"/>
      <c r="S532" s="69"/>
      <c r="T532" s="69"/>
      <c r="U532" s="69"/>
      <c r="V532" s="69"/>
      <c r="W532" s="69"/>
      <c r="X532" s="70"/>
    </row>
    <row r="533" spans="1:24" x14ac:dyDescent="0.25">
      <c r="A533" s="20" t="s">
        <v>1818</v>
      </c>
      <c r="B533" s="28"/>
      <c r="C533" s="68" t="s">
        <v>1800</v>
      </c>
      <c r="D533" s="68"/>
      <c r="E533" s="69"/>
      <c r="F533" s="69" t="s">
        <v>1826</v>
      </c>
      <c r="H533" s="69"/>
      <c r="I533" s="69"/>
      <c r="J533" s="69"/>
      <c r="K533" s="69"/>
      <c r="L533" s="69"/>
      <c r="M533" s="69"/>
      <c r="N533" s="69"/>
      <c r="O533" s="69"/>
      <c r="P533" s="69"/>
      <c r="Q533" s="69"/>
      <c r="R533" s="69"/>
      <c r="S533" s="69"/>
      <c r="T533" s="69"/>
      <c r="U533" s="69"/>
      <c r="V533" s="69"/>
      <c r="W533" s="69"/>
      <c r="X533" s="70"/>
    </row>
    <row r="534" spans="1:24" x14ac:dyDescent="0.25">
      <c r="A534" s="20" t="s">
        <v>1819</v>
      </c>
      <c r="B534" s="28"/>
      <c r="C534" s="68" t="s">
        <v>1801</v>
      </c>
      <c r="D534" s="68"/>
      <c r="E534" s="69"/>
      <c r="F534" s="69" t="s">
        <v>1826</v>
      </c>
      <c r="H534" s="69"/>
      <c r="I534" s="69"/>
      <c r="J534" s="69"/>
      <c r="K534" s="69"/>
      <c r="L534" s="69"/>
      <c r="M534" s="69"/>
      <c r="N534" s="69"/>
      <c r="O534" s="69"/>
      <c r="P534" s="69"/>
      <c r="Q534" s="69"/>
      <c r="R534" s="69"/>
      <c r="S534" s="69"/>
      <c r="T534" s="69"/>
      <c r="U534" s="69"/>
      <c r="V534" s="69"/>
      <c r="W534" s="69"/>
      <c r="X534" s="70"/>
    </row>
    <row r="535" spans="1:24" x14ac:dyDescent="0.25">
      <c r="A535" s="20" t="s">
        <v>1820</v>
      </c>
      <c r="B535" s="28"/>
      <c r="C535" s="68" t="s">
        <v>1802</v>
      </c>
      <c r="D535" s="68"/>
      <c r="E535" s="69"/>
      <c r="F535" s="69" t="s">
        <v>1826</v>
      </c>
      <c r="H535" s="69"/>
      <c r="I535" s="69"/>
      <c r="J535" s="69"/>
      <c r="K535" s="69"/>
      <c r="L535" s="69"/>
      <c r="M535" s="69"/>
      <c r="N535" s="69"/>
      <c r="O535" s="69"/>
      <c r="P535" s="69"/>
      <c r="Q535" s="69"/>
      <c r="R535" s="69"/>
      <c r="S535" s="69"/>
      <c r="T535" s="69"/>
      <c r="U535" s="69"/>
      <c r="V535" s="69"/>
      <c r="W535" s="69"/>
      <c r="X535" s="70"/>
    </row>
    <row r="536" spans="1:24" x14ac:dyDescent="0.25">
      <c r="A536" s="20" t="s">
        <v>1821</v>
      </c>
      <c r="B536" s="28"/>
      <c r="C536" s="68" t="s">
        <v>1803</v>
      </c>
      <c r="D536" s="68"/>
      <c r="E536" s="69"/>
      <c r="F536" s="69" t="s">
        <v>1826</v>
      </c>
      <c r="H536" s="69"/>
      <c r="I536" s="69"/>
      <c r="J536" s="69"/>
      <c r="K536" s="69"/>
      <c r="L536" s="69"/>
      <c r="M536" s="69"/>
      <c r="N536" s="69"/>
      <c r="O536" s="69"/>
      <c r="P536" s="69"/>
      <c r="Q536" s="69"/>
      <c r="R536" s="69"/>
      <c r="S536" s="69"/>
      <c r="T536" s="69"/>
      <c r="U536" s="69"/>
      <c r="V536" s="69"/>
      <c r="W536" s="69"/>
      <c r="X536" s="70"/>
    </row>
    <row r="537" spans="1:24" x14ac:dyDescent="0.25">
      <c r="A537" s="20" t="s">
        <v>1822</v>
      </c>
      <c r="B537" s="28"/>
      <c r="C537" s="68" t="s">
        <v>1805</v>
      </c>
      <c r="D537" s="68"/>
      <c r="E537" s="69"/>
      <c r="F537" s="69" t="s">
        <v>1826</v>
      </c>
      <c r="H537" s="69"/>
      <c r="I537" s="69"/>
      <c r="J537" s="69"/>
      <c r="K537" s="69"/>
      <c r="L537" s="69"/>
      <c r="M537" s="69"/>
      <c r="N537" s="69"/>
      <c r="O537" s="69"/>
      <c r="P537" s="69"/>
      <c r="Q537" s="69"/>
      <c r="R537" s="69"/>
      <c r="S537" s="69"/>
      <c r="T537" s="69"/>
      <c r="U537" s="69"/>
      <c r="V537" s="69"/>
      <c r="W537" s="69"/>
      <c r="X537" s="70"/>
    </row>
    <row r="538" spans="1:24" x14ac:dyDescent="0.25">
      <c r="A538" s="20" t="s">
        <v>1823</v>
      </c>
      <c r="B538" s="28"/>
      <c r="C538" s="68" t="s">
        <v>1806</v>
      </c>
      <c r="D538" s="68"/>
      <c r="E538" s="69"/>
      <c r="F538" s="69" t="s">
        <v>1826</v>
      </c>
      <c r="H538" s="69"/>
      <c r="I538" s="69"/>
      <c r="J538" s="69"/>
      <c r="K538" s="69"/>
      <c r="L538" s="69"/>
      <c r="M538" s="69"/>
      <c r="N538" s="69"/>
      <c r="O538" s="69"/>
      <c r="P538" s="69"/>
      <c r="Q538" s="69"/>
      <c r="R538" s="69"/>
      <c r="S538" s="69"/>
      <c r="T538" s="69"/>
      <c r="U538" s="69"/>
      <c r="V538" s="69"/>
      <c r="W538" s="69"/>
      <c r="X538" s="70"/>
    </row>
    <row r="539" spans="1:24" x14ac:dyDescent="0.25">
      <c r="A539" s="20" t="s">
        <v>1824</v>
      </c>
      <c r="B539" s="28"/>
      <c r="C539" s="68" t="s">
        <v>1809</v>
      </c>
      <c r="D539" s="68"/>
      <c r="E539" s="69"/>
      <c r="F539" s="69" t="s">
        <v>1826</v>
      </c>
      <c r="H539" s="69"/>
      <c r="I539" s="69"/>
      <c r="J539" s="69"/>
      <c r="K539" s="69"/>
      <c r="L539" s="69"/>
      <c r="M539" s="69"/>
      <c r="N539" s="69"/>
      <c r="O539" s="69"/>
      <c r="P539" s="69"/>
      <c r="Q539" s="69"/>
      <c r="R539" s="69"/>
      <c r="S539" s="69"/>
      <c r="T539" s="69"/>
      <c r="U539" s="69"/>
      <c r="V539" s="69"/>
      <c r="W539" s="69"/>
      <c r="X539" s="70"/>
    </row>
    <row r="540" spans="1:24" x14ac:dyDescent="0.25">
      <c r="A540" s="20" t="s">
        <v>1825</v>
      </c>
      <c r="B540" s="28"/>
      <c r="C540" s="68" t="s">
        <v>1810</v>
      </c>
      <c r="D540" s="68"/>
      <c r="E540" s="69"/>
      <c r="F540" s="69" t="s">
        <v>1826</v>
      </c>
      <c r="H540" s="69"/>
      <c r="I540" s="69"/>
      <c r="J540" s="69"/>
      <c r="K540" s="69"/>
      <c r="L540" s="69"/>
      <c r="M540" s="69"/>
      <c r="N540" s="69"/>
      <c r="O540" s="69"/>
      <c r="P540" s="69"/>
      <c r="Q540" s="69"/>
      <c r="R540" s="69"/>
      <c r="S540" s="69"/>
      <c r="T540" s="69"/>
      <c r="U540" s="69"/>
      <c r="V540" s="69"/>
      <c r="W540" s="69"/>
      <c r="X540" s="70"/>
    </row>
    <row r="541" spans="1:24" x14ac:dyDescent="0.25">
      <c r="B541" s="28"/>
      <c r="C541" s="68"/>
      <c r="D541" s="68"/>
      <c r="E541" s="69"/>
      <c r="F541" s="69"/>
      <c r="H541" s="69"/>
      <c r="I541" s="69"/>
      <c r="J541" s="69"/>
      <c r="K541" s="69"/>
      <c r="L541" s="69"/>
      <c r="M541" s="69"/>
      <c r="N541" s="69"/>
      <c r="O541" s="69"/>
      <c r="P541" s="69"/>
      <c r="Q541" s="69"/>
      <c r="R541" s="69"/>
      <c r="S541" s="69"/>
      <c r="T541" s="69"/>
      <c r="U541" s="69"/>
      <c r="V541" s="69"/>
      <c r="W541" s="69"/>
      <c r="X541" s="70"/>
    </row>
    <row r="542" spans="1:24" x14ac:dyDescent="0.25">
      <c r="A542" s="14" t="s">
        <v>1205</v>
      </c>
      <c r="B542" s="28"/>
      <c r="C542" s="68"/>
      <c r="D542" s="68"/>
      <c r="E542" s="69"/>
      <c r="F542" s="14"/>
      <c r="G542" s="69"/>
      <c r="H542" s="69"/>
      <c r="I542" s="69"/>
      <c r="J542" s="69"/>
      <c r="K542" s="69"/>
      <c r="L542" s="69"/>
      <c r="M542" s="69"/>
      <c r="N542" s="69"/>
      <c r="O542" s="69"/>
      <c r="P542" s="69"/>
      <c r="Q542" s="69"/>
      <c r="R542" s="69"/>
      <c r="S542" s="69"/>
      <c r="T542" s="69"/>
      <c r="U542" s="69"/>
      <c r="V542" s="69"/>
      <c r="W542" s="69"/>
      <c r="X542" s="70"/>
    </row>
    <row r="543" spans="1:24" x14ac:dyDescent="0.25">
      <c r="B543" s="28"/>
      <c r="C543" s="68"/>
      <c r="D543" s="305"/>
      <c r="E543" s="303"/>
      <c r="G543" s="69"/>
      <c r="H543" s="69"/>
      <c r="I543" s="69"/>
      <c r="J543" s="69"/>
      <c r="K543" s="69"/>
      <c r="L543" s="69"/>
      <c r="M543" s="69"/>
      <c r="N543" s="69"/>
      <c r="O543" s="69"/>
      <c r="P543" s="69"/>
      <c r="Q543" s="69"/>
      <c r="R543" s="69"/>
      <c r="S543" s="69"/>
      <c r="T543" s="69"/>
      <c r="U543" s="69"/>
      <c r="V543" s="69"/>
      <c r="W543" s="69"/>
      <c r="X543" s="70"/>
    </row>
    <row r="544" spans="1:24" ht="15.6" x14ac:dyDescent="0.3">
      <c r="A544" s="75" t="s">
        <v>1779</v>
      </c>
    </row>
    <row r="545" spans="1:24" ht="52.8" x14ac:dyDescent="0.25">
      <c r="A545" s="76" t="s">
        <v>33</v>
      </c>
      <c r="B545" s="72"/>
      <c r="C545" s="77" t="s">
        <v>567</v>
      </c>
      <c r="D545" s="78" t="s">
        <v>517</v>
      </c>
      <c r="E545" s="155"/>
      <c r="F545" s="80" t="s">
        <v>568</v>
      </c>
    </row>
    <row r="546" spans="1:24" x14ac:dyDescent="0.25">
      <c r="A546" s="20" t="s">
        <v>250</v>
      </c>
      <c r="B546" s="28"/>
      <c r="C546" s="68" t="s">
        <v>251</v>
      </c>
      <c r="D546" s="305">
        <v>0.01</v>
      </c>
      <c r="E546" s="303" t="s">
        <v>571</v>
      </c>
      <c r="F546" s="20" t="s">
        <v>1767</v>
      </c>
      <c r="G546" s="69"/>
      <c r="H546" s="69"/>
      <c r="I546" s="69"/>
      <c r="J546" s="69"/>
      <c r="K546" s="69"/>
      <c r="L546" s="69"/>
      <c r="M546" s="69"/>
      <c r="N546" s="69"/>
      <c r="O546" s="69"/>
      <c r="P546" s="69"/>
      <c r="Q546" s="69"/>
      <c r="R546" s="69"/>
      <c r="S546" s="69"/>
      <c r="T546" s="69"/>
      <c r="U546" s="69"/>
      <c r="V546" s="69"/>
      <c r="W546" s="69"/>
      <c r="X546" s="70"/>
    </row>
    <row r="547" spans="1:24" x14ac:dyDescent="0.25">
      <c r="A547" s="20" t="s">
        <v>12</v>
      </c>
      <c r="B547" s="28"/>
      <c r="C547" s="68" t="s">
        <v>11</v>
      </c>
      <c r="D547" s="305">
        <v>0.01</v>
      </c>
      <c r="E547" s="303" t="s">
        <v>571</v>
      </c>
      <c r="F547" s="20" t="s">
        <v>1767</v>
      </c>
      <c r="G547" s="69"/>
      <c r="H547" s="69"/>
      <c r="I547" s="69"/>
      <c r="J547" s="69"/>
      <c r="K547" s="69"/>
      <c r="L547" s="69"/>
      <c r="M547" s="69"/>
      <c r="N547" s="69"/>
      <c r="O547" s="69"/>
      <c r="P547" s="69"/>
      <c r="Q547" s="69"/>
      <c r="R547" s="69"/>
      <c r="S547" s="69"/>
      <c r="T547" s="69"/>
      <c r="U547" s="69"/>
      <c r="V547" s="69"/>
      <c r="W547" s="69"/>
      <c r="X547" s="70"/>
    </row>
    <row r="548" spans="1:24" x14ac:dyDescent="0.25">
      <c r="B548" s="28"/>
      <c r="C548" s="68"/>
      <c r="D548" s="305"/>
      <c r="E548" s="303"/>
      <c r="G548" s="69"/>
      <c r="H548" s="69"/>
      <c r="I548" s="69"/>
      <c r="J548" s="69"/>
      <c r="K548" s="69"/>
      <c r="L548" s="69"/>
      <c r="M548" s="69"/>
      <c r="N548" s="69"/>
      <c r="O548" s="69"/>
      <c r="P548" s="69"/>
      <c r="Q548" s="69"/>
      <c r="R548" s="69"/>
      <c r="S548" s="69"/>
      <c r="T548" s="69"/>
      <c r="U548" s="69"/>
      <c r="V548" s="69"/>
      <c r="W548" s="69"/>
      <c r="X548" s="70"/>
    </row>
    <row r="549" spans="1:24" x14ac:dyDescent="0.25">
      <c r="A549" s="14" t="s">
        <v>573</v>
      </c>
      <c r="D549" s="305"/>
      <c r="E549" s="303"/>
    </row>
    <row r="550" spans="1:24" x14ac:dyDescent="0.25">
      <c r="A550" s="82"/>
      <c r="D550" s="305"/>
      <c r="E550" s="303"/>
    </row>
    <row r="551" spans="1:24" ht="15.6" x14ac:dyDescent="0.3">
      <c r="A551" s="75" t="s">
        <v>1765</v>
      </c>
    </row>
    <row r="552" spans="1:24" ht="52.8" x14ac:dyDescent="0.25">
      <c r="A552" s="76" t="s">
        <v>33</v>
      </c>
      <c r="B552" s="72"/>
      <c r="C552" s="77" t="s">
        <v>567</v>
      </c>
      <c r="D552" s="78" t="s">
        <v>517</v>
      </c>
      <c r="E552" s="155"/>
      <c r="F552" s="80" t="s">
        <v>568</v>
      </c>
    </row>
    <row r="553" spans="1:24" x14ac:dyDescent="0.25">
      <c r="A553" s="82" t="s">
        <v>91</v>
      </c>
      <c r="C553" s="20" t="s">
        <v>92</v>
      </c>
      <c r="D553" s="157">
        <v>0.01</v>
      </c>
      <c r="E553" s="303" t="s">
        <v>571</v>
      </c>
      <c r="F553" s="20" t="s">
        <v>1767</v>
      </c>
    </row>
    <row r="554" spans="1:24" x14ac:dyDescent="0.25">
      <c r="A554" s="82" t="s">
        <v>1766</v>
      </c>
      <c r="C554" s="20" t="s">
        <v>1741</v>
      </c>
      <c r="D554" s="157">
        <v>0.01</v>
      </c>
      <c r="E554" s="303" t="s">
        <v>571</v>
      </c>
      <c r="F554" s="20" t="s">
        <v>1767</v>
      </c>
    </row>
    <row r="555" spans="1:24" x14ac:dyDescent="0.25">
      <c r="A555" s="82" t="s">
        <v>465</v>
      </c>
      <c r="C555" s="20" t="s">
        <v>466</v>
      </c>
      <c r="D555" s="157">
        <v>0.01</v>
      </c>
      <c r="E555" s="303" t="s">
        <v>571</v>
      </c>
      <c r="F555" s="20" t="s">
        <v>1767</v>
      </c>
    </row>
    <row r="556" spans="1:24" x14ac:dyDescent="0.25">
      <c r="A556" s="82" t="s">
        <v>309</v>
      </c>
      <c r="C556" s="20" t="s">
        <v>1317</v>
      </c>
      <c r="D556" s="157">
        <v>0.03</v>
      </c>
      <c r="E556" s="303" t="s">
        <v>571</v>
      </c>
      <c r="F556" s="20" t="s">
        <v>1768</v>
      </c>
    </row>
    <row r="557" spans="1:24" x14ac:dyDescent="0.25">
      <c r="A557" s="82" t="s">
        <v>309</v>
      </c>
      <c r="C557" s="20" t="s">
        <v>1317</v>
      </c>
      <c r="D557" s="157">
        <v>0.04</v>
      </c>
      <c r="E557" s="303" t="s">
        <v>571</v>
      </c>
      <c r="F557" s="20" t="s">
        <v>1769</v>
      </c>
    </row>
    <row r="558" spans="1:24" x14ac:dyDescent="0.25">
      <c r="A558" s="82" t="s">
        <v>547</v>
      </c>
      <c r="C558" s="20" t="s">
        <v>1723</v>
      </c>
      <c r="D558" s="157">
        <v>0.03</v>
      </c>
      <c r="E558" s="303" t="s">
        <v>571</v>
      </c>
      <c r="F558" s="20" t="s">
        <v>1768</v>
      </c>
    </row>
    <row r="559" spans="1:24" x14ac:dyDescent="0.25">
      <c r="A559" s="82" t="s">
        <v>547</v>
      </c>
      <c r="C559" s="20" t="s">
        <v>1723</v>
      </c>
      <c r="D559" s="157">
        <v>0.04</v>
      </c>
      <c r="E559" s="303" t="s">
        <v>571</v>
      </c>
      <c r="F559" s="20" t="s">
        <v>1769</v>
      </c>
    </row>
    <row r="560" spans="1:24" x14ac:dyDescent="0.25">
      <c r="A560" s="82" t="s">
        <v>547</v>
      </c>
      <c r="C560" s="20" t="s">
        <v>1723</v>
      </c>
      <c r="D560" s="157">
        <v>7.0000000000000007E-2</v>
      </c>
      <c r="E560" s="303" t="s">
        <v>571</v>
      </c>
      <c r="F560" s="20" t="s">
        <v>1770</v>
      </c>
    </row>
    <row r="561" spans="1:9" x14ac:dyDescent="0.25">
      <c r="A561" s="82" t="s">
        <v>600</v>
      </c>
      <c r="C561" s="20" t="s">
        <v>601</v>
      </c>
      <c r="D561" s="157">
        <v>0.06</v>
      </c>
      <c r="E561" s="303" t="s">
        <v>571</v>
      </c>
      <c r="F561" s="20" t="s">
        <v>638</v>
      </c>
    </row>
    <row r="562" spans="1:9" x14ac:dyDescent="0.25">
      <c r="A562" s="82" t="s">
        <v>658</v>
      </c>
      <c r="C562" s="20" t="s">
        <v>659</v>
      </c>
      <c r="D562" s="157">
        <v>0.06</v>
      </c>
      <c r="E562" s="303" t="s">
        <v>571</v>
      </c>
      <c r="F562" s="20" t="s">
        <v>638</v>
      </c>
    </row>
    <row r="563" spans="1:9" x14ac:dyDescent="0.25">
      <c r="A563" s="82"/>
      <c r="D563" s="157"/>
      <c r="E563" s="303"/>
    </row>
    <row r="564" spans="1:9" x14ac:dyDescent="0.25">
      <c r="A564" s="82" t="s">
        <v>1758</v>
      </c>
      <c r="C564" s="20" t="s">
        <v>1759</v>
      </c>
      <c r="F564" s="20" t="s">
        <v>1771</v>
      </c>
    </row>
    <row r="565" spans="1:9" x14ac:dyDescent="0.25">
      <c r="A565" s="82"/>
    </row>
    <row r="566" spans="1:9" x14ac:dyDescent="0.25">
      <c r="A566" s="14" t="s">
        <v>573</v>
      </c>
    </row>
    <row r="567" spans="1:9" x14ac:dyDescent="0.25">
      <c r="A567" s="14"/>
    </row>
    <row r="568" spans="1:9" ht="15.6" x14ac:dyDescent="0.3">
      <c r="A568" s="75" t="s">
        <v>1754</v>
      </c>
    </row>
    <row r="569" spans="1:9" ht="52.8" x14ac:dyDescent="0.25">
      <c r="A569" s="76" t="s">
        <v>33</v>
      </c>
      <c r="B569" s="72"/>
      <c r="C569" s="77" t="s">
        <v>567</v>
      </c>
      <c r="D569" s="78" t="s">
        <v>517</v>
      </c>
      <c r="E569" s="155"/>
      <c r="F569" s="80" t="s">
        <v>568</v>
      </c>
    </row>
    <row r="570" spans="1:9" x14ac:dyDescent="0.25">
      <c r="A570" s="82" t="s">
        <v>231</v>
      </c>
      <c r="B570" s="28"/>
      <c r="C570" s="68" t="s">
        <v>232</v>
      </c>
      <c r="D570" s="157">
        <v>0.01</v>
      </c>
      <c r="E570" s="303" t="s">
        <v>571</v>
      </c>
      <c r="F570" s="82" t="s">
        <v>5</v>
      </c>
      <c r="I570" s="123"/>
    </row>
    <row r="571" spans="1:9" x14ac:dyDescent="0.25">
      <c r="A571" s="82" t="s">
        <v>254</v>
      </c>
      <c r="B571" s="28"/>
      <c r="C571" s="68" t="s">
        <v>255</v>
      </c>
      <c r="D571" s="157">
        <v>0.01</v>
      </c>
      <c r="E571" s="303" t="s">
        <v>571</v>
      </c>
      <c r="F571" s="82" t="s">
        <v>5</v>
      </c>
      <c r="I571" s="123"/>
    </row>
    <row r="572" spans="1:9" x14ac:dyDescent="0.25">
      <c r="A572" s="82" t="s">
        <v>264</v>
      </c>
      <c r="B572" s="28"/>
      <c r="C572" s="68" t="s">
        <v>265</v>
      </c>
      <c r="D572" s="157">
        <v>0.01</v>
      </c>
      <c r="E572" s="303" t="s">
        <v>571</v>
      </c>
      <c r="F572" s="82" t="s">
        <v>5</v>
      </c>
      <c r="I572" s="123"/>
    </row>
    <row r="573" spans="1:9" x14ac:dyDescent="0.25">
      <c r="A573" s="82" t="s">
        <v>381</v>
      </c>
      <c r="B573" s="28"/>
      <c r="C573" s="68" t="s">
        <v>382</v>
      </c>
      <c r="D573" s="157">
        <v>0.01</v>
      </c>
      <c r="E573" s="303" t="s">
        <v>571</v>
      </c>
      <c r="F573" s="82" t="s">
        <v>5</v>
      </c>
      <c r="I573" s="123"/>
    </row>
    <row r="574" spans="1:9" x14ac:dyDescent="0.25">
      <c r="A574" s="82" t="s">
        <v>575</v>
      </c>
      <c r="B574" s="28"/>
      <c r="C574" s="68" t="s">
        <v>576</v>
      </c>
      <c r="D574" s="157">
        <v>0.01</v>
      </c>
      <c r="E574" s="303" t="s">
        <v>571</v>
      </c>
      <c r="F574" s="82" t="s">
        <v>5</v>
      </c>
      <c r="I574" s="123"/>
    </row>
    <row r="575" spans="1:9" x14ac:dyDescent="0.25">
      <c r="A575" s="82"/>
      <c r="B575" s="28"/>
      <c r="C575" s="68"/>
      <c r="D575" s="157"/>
      <c r="E575" s="303"/>
      <c r="F575" s="82"/>
      <c r="I575" s="123"/>
    </row>
    <row r="576" spans="1:9" x14ac:dyDescent="0.25">
      <c r="A576" s="82" t="s">
        <v>432</v>
      </c>
      <c r="B576" s="28"/>
      <c r="C576" s="68" t="s">
        <v>1741</v>
      </c>
      <c r="D576" s="157">
        <v>3.5000000000000003E-2</v>
      </c>
      <c r="E576" s="303" t="s">
        <v>571</v>
      </c>
      <c r="F576" s="82" t="s">
        <v>1755</v>
      </c>
      <c r="I576" s="123"/>
    </row>
    <row r="577" spans="1:9" x14ac:dyDescent="0.25">
      <c r="A577" s="82" t="s">
        <v>557</v>
      </c>
      <c r="B577" s="28"/>
      <c r="C577" s="68" t="s">
        <v>7</v>
      </c>
      <c r="D577" s="157">
        <v>7.0000000000000007E-2</v>
      </c>
      <c r="E577" s="303" t="s">
        <v>571</v>
      </c>
      <c r="F577" s="82" t="s">
        <v>1756</v>
      </c>
      <c r="I577" s="123"/>
    </row>
    <row r="578" spans="1:9" x14ac:dyDescent="0.25">
      <c r="A578" s="82" t="s">
        <v>1365</v>
      </c>
      <c r="B578" s="28"/>
      <c r="C578" s="68" t="s">
        <v>1359</v>
      </c>
      <c r="D578" s="157"/>
      <c r="E578" s="303"/>
      <c r="F578" s="82" t="s">
        <v>1757</v>
      </c>
      <c r="I578" s="123"/>
    </row>
    <row r="579" spans="1:9" x14ac:dyDescent="0.25">
      <c r="A579" s="82"/>
      <c r="B579" s="28"/>
      <c r="C579" s="68"/>
      <c r="D579" s="157"/>
      <c r="E579" s="303"/>
      <c r="F579" s="82"/>
      <c r="I579" s="123"/>
    </row>
    <row r="580" spans="1:9" x14ac:dyDescent="0.25">
      <c r="A580" s="82"/>
      <c r="B580" s="28"/>
      <c r="C580" s="68"/>
      <c r="D580" s="157"/>
      <c r="E580" s="303"/>
      <c r="F580" s="82"/>
      <c r="I580" s="123"/>
    </row>
    <row r="581" spans="1:9" x14ac:dyDescent="0.25">
      <c r="A581" s="28"/>
      <c r="B581" s="72"/>
      <c r="C581" s="299"/>
      <c r="D581" s="157"/>
      <c r="E581" s="155"/>
      <c r="F581" s="82"/>
    </row>
    <row r="582" spans="1:9" x14ac:dyDescent="0.25">
      <c r="A582" s="14" t="s">
        <v>573</v>
      </c>
      <c r="B582" s="72"/>
      <c r="C582" s="299"/>
      <c r="D582" s="157"/>
      <c r="E582" s="155"/>
      <c r="F582" s="82"/>
    </row>
    <row r="583" spans="1:9" x14ac:dyDescent="0.25">
      <c r="A583" s="14"/>
      <c r="B583" s="72"/>
      <c r="C583" s="299"/>
      <c r="D583" s="157"/>
      <c r="E583" s="155"/>
      <c r="F583" s="82"/>
    </row>
    <row r="584" spans="1:9" x14ac:dyDescent="0.25">
      <c r="A584" s="28"/>
      <c r="B584" s="72"/>
      <c r="C584" s="299"/>
      <c r="D584" s="157"/>
      <c r="E584" s="155"/>
      <c r="F584" s="82"/>
    </row>
    <row r="585" spans="1:9" ht="15.6" x14ac:dyDescent="0.3">
      <c r="A585" s="75" t="s">
        <v>1745</v>
      </c>
    </row>
    <row r="586" spans="1:9" ht="52.8" x14ac:dyDescent="0.25">
      <c r="A586" s="76" t="s">
        <v>33</v>
      </c>
      <c r="B586" s="72"/>
      <c r="C586" s="77" t="s">
        <v>567</v>
      </c>
      <c r="D586" s="78" t="s">
        <v>517</v>
      </c>
      <c r="E586" s="155"/>
      <c r="F586" s="80" t="s">
        <v>568</v>
      </c>
    </row>
    <row r="587" spans="1:9" x14ac:dyDescent="0.25">
      <c r="A587" s="82" t="s">
        <v>341</v>
      </c>
      <c r="B587" s="28"/>
      <c r="C587" s="68" t="s">
        <v>342</v>
      </c>
      <c r="D587" s="157">
        <v>0.01</v>
      </c>
      <c r="E587" s="155" t="s">
        <v>571</v>
      </c>
      <c r="F587" s="82" t="s">
        <v>5</v>
      </c>
      <c r="I587" s="123"/>
    </row>
    <row r="588" spans="1:9" x14ac:dyDescent="0.25">
      <c r="A588" s="82" t="s">
        <v>391</v>
      </c>
      <c r="B588" s="28"/>
      <c r="C588" s="68" t="s">
        <v>392</v>
      </c>
      <c r="D588" s="157">
        <v>0.01</v>
      </c>
      <c r="E588" s="155" t="s">
        <v>571</v>
      </c>
      <c r="F588" s="82" t="s">
        <v>5</v>
      </c>
      <c r="I588" s="123"/>
    </row>
    <row r="589" spans="1:9" x14ac:dyDescent="0.25">
      <c r="A589" s="82"/>
      <c r="B589" s="28"/>
      <c r="C589" s="68"/>
      <c r="D589" s="157"/>
      <c r="E589" s="155"/>
      <c r="F589" s="82"/>
      <c r="I589" s="123"/>
    </row>
    <row r="590" spans="1:9" x14ac:dyDescent="0.25">
      <c r="A590" s="82" t="s">
        <v>1742</v>
      </c>
      <c r="B590" s="28"/>
      <c r="C590" s="68" t="s">
        <v>1741</v>
      </c>
      <c r="D590" s="157"/>
      <c r="E590" s="155"/>
      <c r="F590" s="82" t="s">
        <v>1746</v>
      </c>
      <c r="I590" s="123"/>
    </row>
    <row r="591" spans="1:9" x14ac:dyDescent="0.25">
      <c r="A591" s="82" t="s">
        <v>1747</v>
      </c>
      <c r="B591" s="28"/>
      <c r="C591" s="68" t="s">
        <v>1748</v>
      </c>
      <c r="D591" s="157"/>
      <c r="E591" s="155"/>
      <c r="F591" s="82" t="s">
        <v>1750</v>
      </c>
      <c r="I591" s="123"/>
    </row>
    <row r="593" spans="1:9" x14ac:dyDescent="0.25">
      <c r="A593" s="14" t="s">
        <v>573</v>
      </c>
    </row>
    <row r="594" spans="1:9" ht="15.6" x14ac:dyDescent="0.3">
      <c r="A594" s="71"/>
    </row>
    <row r="595" spans="1:9" ht="15.6" x14ac:dyDescent="0.3">
      <c r="A595" s="71"/>
    </row>
    <row r="596" spans="1:9" ht="15.6" x14ac:dyDescent="0.3">
      <c r="A596" s="71"/>
    </row>
    <row r="597" spans="1:9" ht="15.6" x14ac:dyDescent="0.3">
      <c r="A597" s="71"/>
    </row>
    <row r="598" spans="1:9" ht="15.6" x14ac:dyDescent="0.3">
      <c r="A598" s="71"/>
    </row>
    <row r="599" spans="1:9" ht="15.6" x14ac:dyDescent="0.3">
      <c r="A599" s="71"/>
    </row>
    <row r="600" spans="1:9" ht="15.6" x14ac:dyDescent="0.3">
      <c r="A600" s="71"/>
    </row>
    <row r="601" spans="1:9" ht="15.6" x14ac:dyDescent="0.3">
      <c r="A601" s="71"/>
    </row>
    <row r="602" spans="1:9" ht="15.6" x14ac:dyDescent="0.3">
      <c r="A602" s="71"/>
    </row>
    <row r="603" spans="1:9" ht="15.6" x14ac:dyDescent="0.3">
      <c r="A603" s="71"/>
    </row>
    <row r="604" spans="1:9" ht="15.6" x14ac:dyDescent="0.3">
      <c r="A604" s="75" t="s">
        <v>1732</v>
      </c>
      <c r="I604" s="123"/>
    </row>
    <row r="605" spans="1:9" ht="52.8" x14ac:dyDescent="0.25">
      <c r="A605" s="76" t="s">
        <v>33</v>
      </c>
      <c r="B605" s="72"/>
      <c r="C605" s="77" t="s">
        <v>567</v>
      </c>
      <c r="D605" s="78" t="s">
        <v>517</v>
      </c>
      <c r="E605" s="155"/>
      <c r="F605" s="80" t="s">
        <v>568</v>
      </c>
      <c r="I605" s="123"/>
    </row>
    <row r="606" spans="1:9" ht="26.4" x14ac:dyDescent="0.25">
      <c r="A606" s="28" t="s">
        <v>1270</v>
      </c>
      <c r="B606" s="72"/>
      <c r="C606" s="299" t="s">
        <v>1271</v>
      </c>
      <c r="D606" s="157">
        <v>0.06</v>
      </c>
      <c r="E606" s="155"/>
      <c r="F606" s="200" t="s">
        <v>638</v>
      </c>
      <c r="I606" s="123"/>
    </row>
    <row r="607" spans="1:9" x14ac:dyDescent="0.25">
      <c r="A607" s="82" t="s">
        <v>1366</v>
      </c>
      <c r="B607" s="28"/>
      <c r="C607" s="68" t="s">
        <v>1361</v>
      </c>
      <c r="D607" s="157">
        <v>4.2500000000000003E-2</v>
      </c>
      <c r="E607" s="155"/>
      <c r="F607" s="82" t="s">
        <v>1733</v>
      </c>
      <c r="I607" s="123"/>
    </row>
    <row r="608" spans="1:9" x14ac:dyDescent="0.25">
      <c r="A608" s="82" t="s">
        <v>1366</v>
      </c>
      <c r="B608" s="28"/>
      <c r="C608" s="68" t="s">
        <v>1361</v>
      </c>
      <c r="D608" s="157">
        <v>3.2000000000000002E-3</v>
      </c>
      <c r="E608" s="155"/>
      <c r="F608" s="82" t="s">
        <v>1734</v>
      </c>
      <c r="I608" s="123"/>
    </row>
    <row r="609" spans="1:9" x14ac:dyDescent="0.25">
      <c r="A609" s="82" t="s">
        <v>1366</v>
      </c>
      <c r="B609" s="28"/>
      <c r="C609" s="68" t="s">
        <v>1361</v>
      </c>
      <c r="D609" s="157">
        <v>0.01</v>
      </c>
      <c r="E609" s="155"/>
      <c r="F609" s="82" t="s">
        <v>1735</v>
      </c>
      <c r="I609" s="123"/>
    </row>
    <row r="610" spans="1:9" x14ac:dyDescent="0.25">
      <c r="A610" s="28" t="s">
        <v>1364</v>
      </c>
      <c r="B610" s="28"/>
      <c r="C610" s="68" t="s">
        <v>1362</v>
      </c>
      <c r="D610" s="157">
        <v>4.2500000000000003E-2</v>
      </c>
      <c r="E610" s="155"/>
      <c r="F610" s="82" t="s">
        <v>1733</v>
      </c>
      <c r="I610" s="123"/>
    </row>
    <row r="611" spans="1:9" x14ac:dyDescent="0.25">
      <c r="A611" s="28" t="s">
        <v>1364</v>
      </c>
      <c r="B611" s="28"/>
      <c r="C611" s="68" t="s">
        <v>1362</v>
      </c>
      <c r="D611" s="157">
        <v>3.2000000000000002E-3</v>
      </c>
      <c r="E611" s="155"/>
      <c r="F611" s="82" t="s">
        <v>1734</v>
      </c>
      <c r="I611" s="123"/>
    </row>
    <row r="612" spans="1:9" x14ac:dyDescent="0.25">
      <c r="A612" s="28" t="s">
        <v>1364</v>
      </c>
      <c r="B612" s="28"/>
      <c r="C612" s="68" t="s">
        <v>1362</v>
      </c>
      <c r="D612" s="157">
        <v>0.01</v>
      </c>
      <c r="E612" s="155"/>
      <c r="F612" s="82" t="s">
        <v>1735</v>
      </c>
      <c r="I612" s="123"/>
    </row>
    <row r="613" spans="1:9" x14ac:dyDescent="0.25">
      <c r="A613" s="82" t="s">
        <v>1726</v>
      </c>
      <c r="B613" s="28"/>
      <c r="C613" s="68" t="s">
        <v>1727</v>
      </c>
      <c r="D613" s="157">
        <v>0.15</v>
      </c>
      <c r="E613" s="155"/>
      <c r="F613" s="82" t="s">
        <v>1374</v>
      </c>
      <c r="I613" s="123"/>
    </row>
    <row r="614" spans="1:9" x14ac:dyDescent="0.25">
      <c r="A614" s="82" t="s">
        <v>1728</v>
      </c>
      <c r="B614" s="28"/>
      <c r="C614" s="68" t="s">
        <v>1729</v>
      </c>
      <c r="D614" s="157">
        <v>0.15</v>
      </c>
      <c r="E614" s="155"/>
      <c r="F614" s="82" t="s">
        <v>1374</v>
      </c>
      <c r="I614" s="123"/>
    </row>
    <row r="615" spans="1:9" x14ac:dyDescent="0.25">
      <c r="A615" s="82"/>
      <c r="B615" s="28"/>
      <c r="C615" s="68"/>
      <c r="D615" s="157"/>
      <c r="E615" s="155"/>
      <c r="F615" s="82"/>
      <c r="I615" s="123"/>
    </row>
    <row r="616" spans="1:9" x14ac:dyDescent="0.25">
      <c r="A616" s="82" t="s">
        <v>1736</v>
      </c>
      <c r="B616" s="28"/>
      <c r="C616" s="68"/>
      <c r="D616" s="157"/>
      <c r="E616" s="155"/>
      <c r="F616" s="82"/>
      <c r="I616" s="123"/>
    </row>
    <row r="617" spans="1:9" x14ac:dyDescent="0.25">
      <c r="A617" s="76"/>
      <c r="B617" s="72"/>
      <c r="C617" s="77"/>
      <c r="D617" s="78"/>
      <c r="E617" s="155"/>
      <c r="F617" s="80"/>
      <c r="I617" s="123"/>
    </row>
    <row r="618" spans="1:9" ht="15.6" x14ac:dyDescent="0.3">
      <c r="A618" s="82" t="s">
        <v>1724</v>
      </c>
      <c r="B618" s="71"/>
      <c r="C618" s="82" t="s">
        <v>1725</v>
      </c>
      <c r="E618" s="198"/>
      <c r="F618" s="82" t="s">
        <v>1731</v>
      </c>
      <c r="H618" s="20"/>
      <c r="I618" s="123"/>
    </row>
    <row r="619" spans="1:9" ht="15.6" x14ac:dyDescent="0.3">
      <c r="A619" s="82" t="s">
        <v>1726</v>
      </c>
      <c r="B619" s="71"/>
      <c r="C619" s="82" t="s">
        <v>1737</v>
      </c>
      <c r="E619" s="198"/>
      <c r="F619" s="82" t="s">
        <v>1360</v>
      </c>
      <c r="I619" s="123"/>
    </row>
    <row r="620" spans="1:9" ht="15.6" x14ac:dyDescent="0.3">
      <c r="A620" s="82" t="s">
        <v>1728</v>
      </c>
      <c r="B620" s="71"/>
      <c r="C620" s="82" t="s">
        <v>1729</v>
      </c>
      <c r="E620" s="198"/>
      <c r="F620" s="82" t="s">
        <v>1360</v>
      </c>
      <c r="I620" s="123"/>
    </row>
    <row r="621" spans="1:9" ht="15.6" x14ac:dyDescent="0.3">
      <c r="A621" s="71"/>
      <c r="I621" s="123"/>
    </row>
    <row r="622" spans="1:9" x14ac:dyDescent="0.25">
      <c r="A622" s="14" t="s">
        <v>573</v>
      </c>
      <c r="I622" s="123"/>
    </row>
    <row r="623" spans="1:9" x14ac:dyDescent="0.25">
      <c r="A623" s="14"/>
      <c r="I623" s="123"/>
    </row>
    <row r="624" spans="1:9" ht="15.6" x14ac:dyDescent="0.3">
      <c r="A624" s="71"/>
    </row>
    <row r="625" spans="1:20" ht="15.6" x14ac:dyDescent="0.3">
      <c r="A625" s="71"/>
    </row>
    <row r="626" spans="1:20" ht="15.6" x14ac:dyDescent="0.3">
      <c r="A626" s="75" t="s">
        <v>1722</v>
      </c>
    </row>
    <row r="627" spans="1:20" ht="52.8" x14ac:dyDescent="0.25">
      <c r="A627" s="76" t="s">
        <v>33</v>
      </c>
      <c r="B627" s="72"/>
      <c r="C627" s="77" t="s">
        <v>567</v>
      </c>
      <c r="D627" s="78" t="s">
        <v>517</v>
      </c>
      <c r="E627" s="155"/>
      <c r="F627" s="80" t="s">
        <v>568</v>
      </c>
      <c r="H627" s="72"/>
      <c r="I627" s="72"/>
      <c r="J627" s="72"/>
      <c r="K627" s="72"/>
      <c r="L627" s="72"/>
      <c r="M627" s="72"/>
      <c r="N627" s="72"/>
      <c r="O627" s="72"/>
      <c r="P627" s="72"/>
      <c r="Q627" s="72"/>
      <c r="R627" s="72"/>
      <c r="S627" s="72"/>
      <c r="T627" s="72"/>
    </row>
    <row r="628" spans="1:20" x14ac:dyDescent="0.25">
      <c r="A628" s="82" t="s">
        <v>151</v>
      </c>
      <c r="B628" s="28"/>
      <c r="C628" s="68" t="s">
        <v>152</v>
      </c>
      <c r="D628" s="157">
        <v>0.01</v>
      </c>
      <c r="E628" s="196" t="s">
        <v>571</v>
      </c>
      <c r="F628" s="200" t="s">
        <v>570</v>
      </c>
      <c r="H628" s="200"/>
      <c r="I628" s="200"/>
      <c r="J628" s="72"/>
      <c r="K628" s="72"/>
      <c r="L628" s="72"/>
      <c r="M628" s="72"/>
      <c r="N628" s="72"/>
      <c r="O628" s="72"/>
      <c r="P628" s="72"/>
      <c r="Q628" s="72"/>
      <c r="R628" s="72"/>
      <c r="S628" s="72"/>
      <c r="T628" s="72"/>
    </row>
    <row r="629" spans="1:20" ht="12.75" customHeight="1" x14ac:dyDescent="0.25">
      <c r="A629" s="82" t="s">
        <v>375</v>
      </c>
      <c r="B629" s="28"/>
      <c r="C629" s="68" t="s">
        <v>376</v>
      </c>
      <c r="D629" s="157">
        <v>0.01</v>
      </c>
      <c r="E629" s="196" t="s">
        <v>571</v>
      </c>
      <c r="F629" s="200" t="s">
        <v>570</v>
      </c>
      <c r="H629" s="200"/>
      <c r="I629" s="200"/>
      <c r="J629" s="72"/>
      <c r="K629" s="72"/>
      <c r="L629" s="72"/>
      <c r="M629" s="72"/>
      <c r="N629" s="72"/>
      <c r="O629" s="72"/>
      <c r="P629" s="72"/>
      <c r="Q629" s="72"/>
      <c r="R629" s="72"/>
      <c r="S629" s="72"/>
      <c r="T629" s="72"/>
    </row>
    <row r="630" spans="1:20" ht="15.6" x14ac:dyDescent="0.3">
      <c r="A630" s="71"/>
    </row>
    <row r="631" spans="1:20" x14ac:dyDescent="0.25">
      <c r="A631" s="14" t="s">
        <v>573</v>
      </c>
    </row>
    <row r="632" spans="1:20" ht="15.6" x14ac:dyDescent="0.3">
      <c r="A632" s="75" t="s">
        <v>1720</v>
      </c>
    </row>
    <row r="633" spans="1:20" ht="52.8" x14ac:dyDescent="0.25">
      <c r="A633" s="76" t="s">
        <v>33</v>
      </c>
      <c r="B633" s="72"/>
      <c r="C633" s="77" t="s">
        <v>567</v>
      </c>
      <c r="D633" s="78" t="s">
        <v>517</v>
      </c>
      <c r="E633" s="155"/>
      <c r="F633" s="80" t="s">
        <v>568</v>
      </c>
      <c r="H633" s="72"/>
      <c r="I633" s="72"/>
      <c r="J633" s="72"/>
      <c r="K633" s="72"/>
      <c r="L633" s="72"/>
      <c r="M633" s="72"/>
      <c r="N633" s="72"/>
      <c r="O633" s="72"/>
      <c r="P633" s="72"/>
      <c r="Q633" s="72"/>
      <c r="R633" s="72"/>
      <c r="S633" s="72"/>
      <c r="T633" s="72"/>
    </row>
    <row r="634" spans="1:20" x14ac:dyDescent="0.25">
      <c r="A634" s="82" t="s">
        <v>79</v>
      </c>
      <c r="B634" s="28"/>
      <c r="C634" s="68" t="s">
        <v>80</v>
      </c>
      <c r="D634" s="157">
        <v>0.01</v>
      </c>
      <c r="E634" s="196" t="s">
        <v>571</v>
      </c>
      <c r="F634" s="200" t="s">
        <v>570</v>
      </c>
      <c r="H634" s="200"/>
      <c r="I634" s="200"/>
      <c r="J634" s="72"/>
      <c r="K634" s="72"/>
      <c r="L634" s="72"/>
      <c r="M634" s="72"/>
      <c r="N634" s="72"/>
      <c r="O634" s="72"/>
      <c r="P634" s="72"/>
      <c r="Q634" s="72"/>
      <c r="R634" s="72"/>
      <c r="S634" s="72"/>
      <c r="T634" s="72"/>
    </row>
    <row r="635" spans="1:20" ht="12.75" customHeight="1" x14ac:dyDescent="0.25">
      <c r="A635" s="82" t="s">
        <v>119</v>
      </c>
      <c r="B635" s="28"/>
      <c r="C635" s="68" t="s">
        <v>120</v>
      </c>
      <c r="D635" s="157">
        <v>0.01</v>
      </c>
      <c r="E635" s="196" t="s">
        <v>571</v>
      </c>
      <c r="F635" s="200" t="s">
        <v>570</v>
      </c>
      <c r="H635" s="200"/>
      <c r="I635" s="200"/>
      <c r="J635" s="72"/>
      <c r="K635" s="72"/>
      <c r="L635" s="72"/>
      <c r="M635" s="72"/>
      <c r="N635" s="72"/>
      <c r="O635" s="72"/>
      <c r="P635" s="72"/>
      <c r="Q635" s="72"/>
      <c r="R635" s="72"/>
      <c r="S635" s="72"/>
      <c r="T635" s="72"/>
    </row>
    <row r="636" spans="1:20" ht="12.75" customHeight="1" x14ac:dyDescent="0.25">
      <c r="A636" s="82" t="s">
        <v>1241</v>
      </c>
      <c r="B636" s="28"/>
      <c r="C636" s="68" t="s">
        <v>1242</v>
      </c>
      <c r="D636" s="157">
        <v>0.01</v>
      </c>
      <c r="E636" s="196" t="s">
        <v>571</v>
      </c>
      <c r="F636" s="200" t="s">
        <v>570</v>
      </c>
      <c r="H636" s="200"/>
      <c r="I636" s="200"/>
      <c r="J636" s="72"/>
      <c r="K636" s="72"/>
      <c r="L636" s="72"/>
      <c r="M636" s="72"/>
      <c r="N636" s="72"/>
      <c r="O636" s="72"/>
      <c r="P636" s="72"/>
      <c r="Q636" s="72"/>
      <c r="R636" s="72"/>
      <c r="S636" s="72"/>
      <c r="T636" s="72"/>
    </row>
    <row r="637" spans="1:20" ht="12.75" customHeight="1" x14ac:dyDescent="0.25">
      <c r="A637" s="82" t="s">
        <v>714</v>
      </c>
      <c r="B637" s="28"/>
      <c r="C637" s="68" t="s">
        <v>715</v>
      </c>
      <c r="D637" s="157">
        <v>0.01</v>
      </c>
      <c r="E637" s="196" t="s">
        <v>571</v>
      </c>
      <c r="F637" s="200" t="s">
        <v>570</v>
      </c>
      <c r="H637" s="200"/>
      <c r="I637" s="200"/>
      <c r="J637" s="72"/>
      <c r="K637" s="72"/>
      <c r="L637" s="72"/>
      <c r="M637" s="72"/>
      <c r="N637" s="72"/>
      <c r="O637" s="72"/>
      <c r="P637" s="72"/>
      <c r="Q637" s="72"/>
      <c r="R637" s="72"/>
      <c r="S637" s="72"/>
      <c r="T637" s="72"/>
    </row>
    <row r="638" spans="1:20" ht="12.75" customHeight="1" x14ac:dyDescent="0.25">
      <c r="A638" s="28"/>
      <c r="C638" s="200"/>
      <c r="D638" s="157"/>
      <c r="E638" s="196"/>
      <c r="F638" s="206"/>
      <c r="H638" s="200"/>
      <c r="I638" s="200"/>
      <c r="J638" s="72"/>
      <c r="K638" s="72"/>
      <c r="L638" s="72"/>
      <c r="M638" s="72"/>
      <c r="N638" s="72"/>
      <c r="O638" s="72"/>
      <c r="P638" s="72"/>
      <c r="Q638" s="72"/>
      <c r="R638" s="72"/>
      <c r="S638" s="72"/>
      <c r="T638" s="72"/>
    </row>
    <row r="639" spans="1:20" ht="12.75" customHeight="1" x14ac:dyDescent="0.25">
      <c r="A639" s="28" t="s">
        <v>428</v>
      </c>
      <c r="C639" s="200" t="s">
        <v>1711</v>
      </c>
      <c r="D639" s="176" t="s">
        <v>1718</v>
      </c>
      <c r="E639" s="196"/>
      <c r="F639" s="200"/>
      <c r="H639" s="200"/>
      <c r="I639" s="200"/>
      <c r="J639" s="72"/>
      <c r="K639" s="72"/>
      <c r="L639" s="72"/>
      <c r="M639" s="72"/>
      <c r="N639" s="72"/>
      <c r="O639" s="72"/>
      <c r="P639" s="72"/>
      <c r="Q639" s="72"/>
      <c r="R639" s="72"/>
      <c r="S639" s="72"/>
      <c r="T639" s="72"/>
    </row>
    <row r="640" spans="1:20" x14ac:dyDescent="0.25">
      <c r="A640" s="82" t="s">
        <v>1714</v>
      </c>
      <c r="B640" s="28"/>
      <c r="C640" s="207" t="s">
        <v>1713</v>
      </c>
      <c r="D640" s="69" t="s">
        <v>1716</v>
      </c>
      <c r="F640" s="69"/>
      <c r="H640" s="200"/>
      <c r="I640" s="200"/>
      <c r="J640" s="72"/>
      <c r="K640" s="72"/>
      <c r="L640" s="72"/>
      <c r="M640" s="72"/>
      <c r="N640" s="72"/>
      <c r="O640" s="72"/>
      <c r="P640" s="72"/>
      <c r="Q640" s="72"/>
      <c r="R640" s="72"/>
      <c r="S640" s="72"/>
      <c r="T640" s="72"/>
    </row>
    <row r="641" spans="1:20" x14ac:dyDescent="0.25">
      <c r="A641" s="82" t="s">
        <v>1703</v>
      </c>
      <c r="B641" s="82"/>
      <c r="C641" s="68" t="s">
        <v>1699</v>
      </c>
      <c r="D641" s="69" t="s">
        <v>1717</v>
      </c>
      <c r="F641" s="69"/>
      <c r="H641" s="200"/>
      <c r="I641" s="200"/>
      <c r="J641" s="72"/>
      <c r="K641" s="72"/>
      <c r="L641" s="72"/>
      <c r="M641" s="72"/>
      <c r="N641" s="72"/>
      <c r="O641" s="72"/>
      <c r="P641" s="72"/>
      <c r="Q641" s="72"/>
      <c r="R641" s="72"/>
      <c r="S641" s="72"/>
      <c r="T641" s="72"/>
    </row>
    <row r="642" spans="1:20" x14ac:dyDescent="0.25">
      <c r="A642" s="82" t="s">
        <v>1704</v>
      </c>
      <c r="B642" s="82"/>
      <c r="C642" s="68" t="s">
        <v>1700</v>
      </c>
      <c r="D642" s="69" t="s">
        <v>1717</v>
      </c>
      <c r="F642" s="69"/>
      <c r="H642" s="200"/>
      <c r="I642" s="200"/>
      <c r="J642" s="72"/>
      <c r="K642" s="72"/>
      <c r="L642" s="72"/>
      <c r="M642" s="72"/>
      <c r="N642" s="72"/>
      <c r="O642" s="72"/>
      <c r="P642" s="72"/>
      <c r="Q642" s="72"/>
      <c r="R642" s="72"/>
      <c r="S642" s="72"/>
      <c r="T642" s="72"/>
    </row>
    <row r="643" spans="1:20" x14ac:dyDescent="0.25">
      <c r="A643" s="82" t="s">
        <v>1705</v>
      </c>
      <c r="B643" s="82"/>
      <c r="C643" s="68" t="s">
        <v>1701</v>
      </c>
      <c r="D643" s="69" t="s">
        <v>1717</v>
      </c>
      <c r="F643" s="69"/>
      <c r="H643" s="200"/>
      <c r="I643" s="200"/>
      <c r="J643" s="72"/>
      <c r="K643" s="72"/>
      <c r="L643" s="72"/>
      <c r="M643" s="72"/>
      <c r="N643" s="72"/>
      <c r="O643" s="72"/>
      <c r="P643" s="72"/>
      <c r="Q643" s="72"/>
      <c r="R643" s="72"/>
      <c r="S643" s="72"/>
      <c r="T643" s="72"/>
    </row>
    <row r="644" spans="1:20" x14ac:dyDescent="0.25">
      <c r="A644" s="82" t="s">
        <v>1706</v>
      </c>
      <c r="B644" s="82"/>
      <c r="C644" s="68" t="s">
        <v>1702</v>
      </c>
      <c r="D644" s="69" t="s">
        <v>1717</v>
      </c>
      <c r="F644" s="69"/>
      <c r="H644" s="200"/>
      <c r="I644" s="200"/>
      <c r="J644" s="72"/>
      <c r="K644" s="72"/>
      <c r="L644" s="72"/>
      <c r="M644" s="72"/>
      <c r="N644" s="72"/>
      <c r="O644" s="72"/>
      <c r="P644" s="72"/>
      <c r="Q644" s="72"/>
      <c r="R644" s="72"/>
      <c r="S644" s="72"/>
      <c r="T644" s="72"/>
    </row>
    <row r="645" spans="1:20" ht="19.5" customHeight="1" x14ac:dyDescent="0.25">
      <c r="A645" s="14" t="s">
        <v>573</v>
      </c>
      <c r="B645" s="82"/>
      <c r="C645" s="68"/>
      <c r="D645" s="69"/>
      <c r="F645" s="69"/>
      <c r="H645" s="200"/>
      <c r="I645" s="200"/>
      <c r="J645" s="72"/>
      <c r="K645" s="72"/>
      <c r="L645" s="72"/>
      <c r="M645" s="72"/>
      <c r="N645" s="72"/>
      <c r="O645" s="72"/>
      <c r="P645" s="72"/>
      <c r="Q645" s="72"/>
      <c r="R645" s="72"/>
      <c r="S645" s="72"/>
      <c r="T645" s="72"/>
    </row>
    <row r="646" spans="1:20" x14ac:dyDescent="0.25">
      <c r="A646" s="82"/>
      <c r="B646" s="28"/>
      <c r="C646" s="207"/>
      <c r="D646" s="68"/>
      <c r="E646" s="69"/>
      <c r="F646" s="69"/>
      <c r="H646" s="200"/>
      <c r="I646" s="200"/>
      <c r="J646" s="72"/>
      <c r="K646" s="72"/>
      <c r="L646" s="72"/>
      <c r="M646" s="72"/>
      <c r="N646" s="72"/>
      <c r="O646" s="72"/>
      <c r="P646" s="72"/>
      <c r="Q646" s="72"/>
      <c r="R646" s="72"/>
      <c r="S646" s="72"/>
      <c r="T646" s="72"/>
    </row>
    <row r="647" spans="1:20" x14ac:dyDescent="0.25">
      <c r="A647" s="82" t="s">
        <v>1719</v>
      </c>
      <c r="B647" s="28"/>
      <c r="C647" s="68"/>
      <c r="D647" s="68"/>
      <c r="E647" s="69"/>
    </row>
    <row r="648" spans="1:20" ht="15.6" x14ac:dyDescent="0.3">
      <c r="A648" s="75" t="s">
        <v>1697</v>
      </c>
    </row>
    <row r="649" spans="1:20" ht="52.8" x14ac:dyDescent="0.25">
      <c r="A649" s="76" t="s">
        <v>33</v>
      </c>
      <c r="B649" s="72"/>
      <c r="C649" s="77" t="s">
        <v>567</v>
      </c>
      <c r="D649" s="78" t="s">
        <v>517</v>
      </c>
      <c r="E649" s="155"/>
      <c r="F649" s="80" t="s">
        <v>568</v>
      </c>
      <c r="H649" s="72"/>
      <c r="I649" s="72"/>
      <c r="J649" s="72"/>
      <c r="K649" s="72"/>
      <c r="L649" s="72"/>
      <c r="M649" s="72"/>
      <c r="N649" s="72"/>
      <c r="O649" s="72"/>
      <c r="P649" s="72"/>
      <c r="Q649" s="72"/>
      <c r="R649" s="72"/>
      <c r="S649" s="72"/>
      <c r="T649" s="72"/>
    </row>
    <row r="650" spans="1:20" x14ac:dyDescent="0.25">
      <c r="A650" s="28" t="s">
        <v>319</v>
      </c>
      <c r="C650" s="200" t="s">
        <v>1254</v>
      </c>
      <c r="D650" s="157">
        <v>4.2500000000000003E-2</v>
      </c>
      <c r="E650" s="196" t="s">
        <v>572</v>
      </c>
      <c r="F650" s="200" t="s">
        <v>8</v>
      </c>
      <c r="H650" s="200"/>
      <c r="I650" s="200"/>
      <c r="J650" s="72"/>
      <c r="K650" s="72"/>
      <c r="L650" s="72"/>
      <c r="M650" s="72"/>
      <c r="N650" s="72"/>
      <c r="O650" s="72"/>
      <c r="P650" s="72"/>
      <c r="Q650" s="72"/>
      <c r="R650" s="72"/>
      <c r="S650" s="72"/>
      <c r="T650" s="72"/>
    </row>
    <row r="651" spans="1:20" ht="12.75" customHeight="1" x14ac:dyDescent="0.25">
      <c r="A651" s="28" t="s">
        <v>469</v>
      </c>
      <c r="C651" s="200" t="s">
        <v>470</v>
      </c>
      <c r="D651" s="157">
        <v>0.01</v>
      </c>
      <c r="E651" s="196" t="s">
        <v>571</v>
      </c>
      <c r="F651" s="200" t="s">
        <v>570</v>
      </c>
      <c r="H651" s="200"/>
      <c r="I651" s="200"/>
      <c r="J651" s="72"/>
      <c r="K651" s="72"/>
      <c r="L651" s="72"/>
      <c r="M651" s="72"/>
      <c r="N651" s="72"/>
      <c r="O651" s="72"/>
      <c r="P651" s="72"/>
      <c r="Q651" s="72"/>
      <c r="R651" s="72"/>
      <c r="S651" s="72"/>
      <c r="T651" s="72"/>
    </row>
    <row r="652" spans="1:20" ht="12.75" customHeight="1" x14ac:dyDescent="0.25">
      <c r="A652" s="28" t="s">
        <v>600</v>
      </c>
      <c r="C652" s="200" t="s">
        <v>601</v>
      </c>
      <c r="D652" s="157">
        <v>0.01</v>
      </c>
      <c r="E652" s="196" t="s">
        <v>571</v>
      </c>
      <c r="F652" s="200" t="s">
        <v>570</v>
      </c>
      <c r="H652" s="200"/>
      <c r="I652" s="200"/>
      <c r="J652" s="72"/>
      <c r="K652" s="72"/>
      <c r="L652" s="72"/>
      <c r="M652" s="72"/>
      <c r="N652" s="72"/>
      <c r="O652" s="72"/>
      <c r="P652" s="72"/>
      <c r="Q652" s="72"/>
      <c r="R652" s="72"/>
      <c r="S652" s="72"/>
      <c r="T652" s="72"/>
    </row>
    <row r="653" spans="1:20" ht="12.75" customHeight="1" x14ac:dyDescent="0.25">
      <c r="A653" s="28" t="s">
        <v>614</v>
      </c>
      <c r="C653" s="200" t="s">
        <v>615</v>
      </c>
      <c r="D653" s="157">
        <v>0.01</v>
      </c>
      <c r="E653" s="196" t="s">
        <v>571</v>
      </c>
      <c r="F653" s="200" t="s">
        <v>570</v>
      </c>
      <c r="H653" s="200"/>
      <c r="I653" s="200"/>
      <c r="J653" s="72"/>
      <c r="K653" s="72"/>
      <c r="L653" s="72"/>
      <c r="M653" s="72"/>
      <c r="N653" s="72"/>
      <c r="O653" s="72"/>
      <c r="P653" s="72"/>
      <c r="Q653" s="72"/>
      <c r="R653" s="72"/>
      <c r="S653" s="72"/>
      <c r="T653" s="72"/>
    </row>
    <row r="654" spans="1:20" ht="12.75" customHeight="1" x14ac:dyDescent="0.25">
      <c r="A654" s="28" t="s">
        <v>624</v>
      </c>
      <c r="C654" s="200" t="s">
        <v>625</v>
      </c>
      <c r="D654" s="157">
        <v>3.5000000000000003E-2</v>
      </c>
      <c r="E654" s="196" t="s">
        <v>571</v>
      </c>
      <c r="F654" s="206" t="s">
        <v>1352</v>
      </c>
      <c r="H654" s="200"/>
      <c r="I654" s="200"/>
      <c r="J654" s="72"/>
      <c r="K654" s="72"/>
      <c r="L654" s="72"/>
      <c r="M654" s="72"/>
      <c r="N654" s="72"/>
      <c r="O654" s="72"/>
      <c r="P654" s="72"/>
      <c r="Q654" s="72"/>
      <c r="R654" s="72"/>
      <c r="S654" s="72"/>
      <c r="T654" s="72"/>
    </row>
    <row r="655" spans="1:20" ht="12.75" customHeight="1" x14ac:dyDescent="0.25">
      <c r="A655" s="28" t="s">
        <v>624</v>
      </c>
      <c r="C655" s="200" t="s">
        <v>625</v>
      </c>
      <c r="D655" s="157">
        <v>0.06</v>
      </c>
      <c r="E655" s="196" t="s">
        <v>571</v>
      </c>
      <c r="F655" s="200" t="s">
        <v>638</v>
      </c>
      <c r="H655" s="200"/>
      <c r="I655" s="200"/>
      <c r="J655" s="72"/>
      <c r="K655" s="72"/>
      <c r="L655" s="72"/>
      <c r="M655" s="72"/>
      <c r="N655" s="72"/>
      <c r="O655" s="72"/>
      <c r="P655" s="72"/>
      <c r="Q655" s="72"/>
      <c r="R655" s="72"/>
      <c r="S655" s="72"/>
      <c r="T655" s="72"/>
    </row>
    <row r="656" spans="1:20" x14ac:dyDescent="0.25">
      <c r="B656" s="200"/>
      <c r="C656" s="297"/>
      <c r="D656" s="157"/>
      <c r="E656" s="298"/>
      <c r="F656" s="158"/>
      <c r="H656" s="200"/>
      <c r="I656" s="200"/>
      <c r="J656" s="72"/>
      <c r="K656" s="72"/>
      <c r="L656" s="72"/>
      <c r="M656" s="72"/>
      <c r="N656" s="72"/>
      <c r="O656" s="72"/>
      <c r="P656" s="72"/>
      <c r="Q656" s="72"/>
      <c r="R656" s="72"/>
      <c r="S656" s="72"/>
      <c r="T656" s="72"/>
    </row>
    <row r="657" spans="1:20" x14ac:dyDescent="0.25">
      <c r="A657" s="14" t="s">
        <v>573</v>
      </c>
    </row>
    <row r="658" spans="1:20" ht="15.6" x14ac:dyDescent="0.3">
      <c r="A658" s="71"/>
    </row>
    <row r="659" spans="1:20" ht="15.6" x14ac:dyDescent="0.3">
      <c r="A659" s="75" t="s">
        <v>1692</v>
      </c>
    </row>
    <row r="660" spans="1:20" ht="52.8" x14ac:dyDescent="0.25">
      <c r="A660" s="76" t="s">
        <v>33</v>
      </c>
      <c r="B660" s="72"/>
      <c r="C660" s="77" t="s">
        <v>567</v>
      </c>
      <c r="D660" s="78" t="s">
        <v>517</v>
      </c>
      <c r="E660" s="155"/>
      <c r="F660" s="80" t="s">
        <v>568</v>
      </c>
      <c r="H660" s="72"/>
      <c r="I660" s="72"/>
      <c r="J660" s="72"/>
      <c r="K660" s="72"/>
      <c r="L660" s="72"/>
      <c r="M660" s="72"/>
      <c r="N660" s="72"/>
      <c r="O660" s="72"/>
      <c r="P660" s="72"/>
      <c r="Q660" s="72"/>
      <c r="R660" s="72"/>
      <c r="S660" s="72"/>
      <c r="T660" s="72"/>
    </row>
    <row r="661" spans="1:20" x14ac:dyDescent="0.25">
      <c r="A661" s="28" t="s">
        <v>141</v>
      </c>
      <c r="B661" s="200"/>
      <c r="C661" s="297" t="s">
        <v>142</v>
      </c>
      <c r="D661" s="157">
        <v>0.01</v>
      </c>
      <c r="E661" s="196" t="s">
        <v>571</v>
      </c>
      <c r="F661" s="200" t="s">
        <v>570</v>
      </c>
      <c r="H661" s="200"/>
      <c r="I661" s="200"/>
      <c r="J661" s="72"/>
      <c r="K661" s="72"/>
      <c r="L661" s="72"/>
      <c r="M661" s="72"/>
      <c r="N661" s="72"/>
      <c r="O661" s="72"/>
      <c r="P661" s="72"/>
      <c r="Q661" s="72"/>
      <c r="R661" s="72"/>
      <c r="S661" s="72"/>
      <c r="T661" s="72"/>
    </row>
    <row r="662" spans="1:20" ht="12.75" customHeight="1" x14ac:dyDescent="0.25">
      <c r="A662" s="28" t="s">
        <v>280</v>
      </c>
      <c r="B662" s="200"/>
      <c r="C662" s="297" t="s">
        <v>838</v>
      </c>
      <c r="D662" s="157">
        <v>4.2500000000000003E-2</v>
      </c>
      <c r="E662" s="196" t="s">
        <v>572</v>
      </c>
      <c r="F662" s="158" t="s">
        <v>8</v>
      </c>
      <c r="H662" s="200"/>
      <c r="I662" s="200"/>
      <c r="J662" s="72"/>
      <c r="K662" s="72"/>
      <c r="L662" s="72"/>
      <c r="M662" s="72"/>
      <c r="N662" s="72"/>
      <c r="O662" s="72"/>
      <c r="P662" s="72"/>
      <c r="Q662" s="72"/>
      <c r="R662" s="72"/>
      <c r="S662" s="72"/>
      <c r="T662" s="72"/>
    </row>
    <row r="663" spans="1:20" ht="12.75" customHeight="1" x14ac:dyDescent="0.25">
      <c r="A663" s="28" t="s">
        <v>237</v>
      </c>
      <c r="B663" s="200"/>
      <c r="C663" s="297" t="s">
        <v>1202</v>
      </c>
      <c r="D663" s="157">
        <v>7.0000000000000007E-2</v>
      </c>
      <c r="E663" s="196" t="s">
        <v>571</v>
      </c>
      <c r="F663" s="158" t="s">
        <v>1693</v>
      </c>
      <c r="H663" s="200"/>
      <c r="I663" s="200"/>
      <c r="J663" s="72"/>
      <c r="K663" s="72"/>
      <c r="L663" s="72"/>
      <c r="M663" s="72"/>
      <c r="N663" s="72"/>
      <c r="O663" s="72"/>
      <c r="P663" s="72"/>
      <c r="Q663" s="72"/>
      <c r="R663" s="72"/>
      <c r="S663" s="72"/>
      <c r="T663" s="72"/>
    </row>
    <row r="664" spans="1:20" ht="12.75" customHeight="1" x14ac:dyDescent="0.25">
      <c r="A664" s="28" t="s">
        <v>610</v>
      </c>
      <c r="B664" s="200"/>
      <c r="C664" s="297" t="s">
        <v>611</v>
      </c>
      <c r="D664" s="157">
        <v>0.06</v>
      </c>
      <c r="E664" s="196" t="s">
        <v>571</v>
      </c>
      <c r="F664" s="200" t="s">
        <v>638</v>
      </c>
      <c r="H664" s="200"/>
      <c r="I664" s="200"/>
      <c r="J664" s="72"/>
      <c r="K664" s="72"/>
      <c r="L664" s="72"/>
      <c r="M664" s="72"/>
      <c r="N664" s="72"/>
      <c r="O664" s="72"/>
      <c r="P664" s="72"/>
      <c r="Q664" s="72"/>
      <c r="R664" s="72"/>
      <c r="S664" s="72"/>
      <c r="T664" s="72"/>
    </row>
    <row r="665" spans="1:20" ht="12.75" customHeight="1" x14ac:dyDescent="0.25">
      <c r="A665" s="28" t="s">
        <v>610</v>
      </c>
      <c r="B665" s="200"/>
      <c r="C665" s="297" t="s">
        <v>611</v>
      </c>
      <c r="D665" s="157">
        <v>3.5000000000000003E-2</v>
      </c>
      <c r="E665" s="196" t="s">
        <v>571</v>
      </c>
      <c r="F665" s="206" t="s">
        <v>1352</v>
      </c>
      <c r="H665" s="200"/>
      <c r="I665" s="200"/>
      <c r="J665" s="72"/>
      <c r="K665" s="72"/>
      <c r="L665" s="72"/>
      <c r="M665" s="72"/>
      <c r="N665" s="72"/>
      <c r="O665" s="72"/>
      <c r="P665" s="72"/>
      <c r="Q665" s="72"/>
      <c r="R665" s="72"/>
      <c r="S665" s="72"/>
      <c r="T665" s="72"/>
    </row>
    <row r="666" spans="1:20" ht="12.75" customHeight="1" x14ac:dyDescent="0.25">
      <c r="A666" s="28"/>
      <c r="B666" s="200"/>
      <c r="C666" s="297"/>
      <c r="D666" s="157"/>
      <c r="E666" s="196"/>
      <c r="F666" s="158"/>
      <c r="H666" s="200"/>
      <c r="I666" s="200"/>
      <c r="J666" s="72"/>
      <c r="K666" s="72"/>
      <c r="L666" s="72"/>
      <c r="M666" s="72"/>
      <c r="N666" s="72"/>
      <c r="O666" s="72"/>
      <c r="P666" s="72"/>
      <c r="Q666" s="72"/>
      <c r="R666" s="72"/>
      <c r="S666" s="72"/>
      <c r="T666" s="72"/>
    </row>
    <row r="667" spans="1:20" x14ac:dyDescent="0.25">
      <c r="A667" s="14" t="s">
        <v>573</v>
      </c>
      <c r="B667" s="200"/>
      <c r="C667" s="297"/>
      <c r="D667" s="157"/>
      <c r="E667" s="298"/>
      <c r="F667" s="158"/>
      <c r="H667" s="200"/>
      <c r="I667" s="200"/>
      <c r="J667" s="72"/>
      <c r="K667" s="72"/>
      <c r="L667" s="72"/>
      <c r="M667" s="72"/>
      <c r="N667" s="72"/>
      <c r="O667" s="72"/>
      <c r="P667" s="72"/>
      <c r="Q667" s="72"/>
      <c r="R667" s="72"/>
      <c r="S667" s="72"/>
      <c r="T667" s="72"/>
    </row>
    <row r="668" spans="1:20" x14ac:dyDescent="0.25">
      <c r="A668" s="14" t="s">
        <v>574</v>
      </c>
      <c r="B668" s="200"/>
      <c r="C668" s="297"/>
      <c r="D668" s="157"/>
      <c r="E668" s="298"/>
      <c r="F668" s="158"/>
      <c r="H668" s="200"/>
      <c r="I668" s="200"/>
      <c r="J668" s="72"/>
      <c r="K668" s="72"/>
      <c r="L668" s="72"/>
      <c r="M668" s="72"/>
      <c r="N668" s="72"/>
      <c r="O668" s="72"/>
      <c r="P668" s="72"/>
      <c r="Q668" s="72"/>
      <c r="R668" s="72"/>
      <c r="S668" s="72"/>
      <c r="T668" s="72"/>
    </row>
    <row r="669" spans="1:20" ht="33" customHeight="1" x14ac:dyDescent="0.3">
      <c r="A669" s="71" t="s">
        <v>636</v>
      </c>
      <c r="B669" s="200"/>
      <c r="C669" s="200"/>
      <c r="D669" s="200"/>
      <c r="E669" s="200"/>
      <c r="F669" s="200"/>
      <c r="G669" s="200"/>
      <c r="H669" s="200"/>
      <c r="I669" s="200"/>
      <c r="J669" s="72"/>
      <c r="K669" s="72"/>
      <c r="L669" s="72"/>
      <c r="M669" s="72"/>
      <c r="N669" s="72"/>
      <c r="O669" s="72"/>
      <c r="P669" s="72"/>
      <c r="Q669" s="72"/>
      <c r="R669" s="72"/>
      <c r="S669" s="72"/>
      <c r="T669" s="72"/>
    </row>
    <row r="670" spans="1:20" ht="15.6" x14ac:dyDescent="0.3">
      <c r="A670" s="75" t="s">
        <v>1385</v>
      </c>
      <c r="B670" s="72"/>
      <c r="C670" s="72"/>
      <c r="D670" s="72"/>
      <c r="E670" s="72"/>
      <c r="F670" s="72"/>
      <c r="G670" s="72"/>
      <c r="H670" s="72"/>
      <c r="I670" s="72"/>
      <c r="J670" s="72"/>
      <c r="K670" s="72"/>
      <c r="L670" s="72"/>
      <c r="M670" s="72"/>
      <c r="N670" s="72"/>
      <c r="O670" s="72"/>
      <c r="P670" s="72"/>
      <c r="Q670" s="72"/>
      <c r="R670" s="72"/>
      <c r="S670" s="72"/>
      <c r="T670" s="72"/>
    </row>
    <row r="671" spans="1:20" ht="18.75" customHeight="1" x14ac:dyDescent="0.25">
      <c r="A671" s="168" t="s">
        <v>1263</v>
      </c>
      <c r="B671" s="72"/>
      <c r="C671" s="72"/>
      <c r="D671" s="72"/>
      <c r="E671" s="72"/>
      <c r="F671" s="72"/>
      <c r="G671" s="72"/>
      <c r="H671" s="72"/>
      <c r="I671" s="72"/>
      <c r="J671" s="72"/>
      <c r="K671" s="72"/>
      <c r="L671" s="72"/>
      <c r="M671" s="72"/>
      <c r="N671" s="72"/>
      <c r="O671" s="72"/>
      <c r="P671" s="72"/>
      <c r="Q671" s="72"/>
      <c r="R671" s="72"/>
      <c r="S671" s="72"/>
      <c r="T671" s="72"/>
    </row>
    <row r="672" spans="1:20" ht="15.6" x14ac:dyDescent="0.3">
      <c r="A672" s="71"/>
      <c r="B672" s="72"/>
      <c r="C672" s="72"/>
      <c r="D672" s="72"/>
      <c r="E672" s="72"/>
      <c r="F672" s="72"/>
      <c r="G672" s="72"/>
      <c r="H672" s="72"/>
      <c r="I672" s="72"/>
      <c r="J672" s="72"/>
      <c r="K672" s="72"/>
      <c r="L672" s="72"/>
      <c r="M672" s="72"/>
      <c r="N672" s="72"/>
      <c r="O672" s="72"/>
      <c r="P672" s="72"/>
      <c r="Q672" s="72"/>
      <c r="R672" s="72"/>
      <c r="S672" s="72"/>
      <c r="T672" s="72"/>
    </row>
    <row r="673" spans="1:20" ht="15.6" x14ac:dyDescent="0.3">
      <c r="A673" s="75" t="s">
        <v>1380</v>
      </c>
      <c r="B673" s="72"/>
      <c r="C673" s="72"/>
      <c r="D673" s="72"/>
      <c r="E673" s="72"/>
      <c r="F673" s="72"/>
      <c r="G673" s="72"/>
      <c r="H673" s="72"/>
      <c r="I673" s="72"/>
      <c r="J673" s="72"/>
      <c r="K673" s="72"/>
      <c r="L673" s="72"/>
      <c r="M673" s="72"/>
      <c r="N673" s="72"/>
      <c r="O673" s="72"/>
      <c r="P673" s="72"/>
      <c r="Q673" s="72"/>
      <c r="R673" s="72"/>
      <c r="S673" s="72"/>
      <c r="T673" s="72"/>
    </row>
    <row r="674" spans="1:20" ht="52.8" x14ac:dyDescent="0.25">
      <c r="A674" s="76" t="s">
        <v>33</v>
      </c>
      <c r="B674" s="72"/>
      <c r="C674" s="77" t="s">
        <v>567</v>
      </c>
      <c r="D674" s="78" t="s">
        <v>517</v>
      </c>
      <c r="E674" s="155"/>
      <c r="F674" s="80" t="s">
        <v>568</v>
      </c>
      <c r="H674" s="72"/>
      <c r="I674" s="72"/>
      <c r="J674" s="72"/>
      <c r="K674" s="72"/>
      <c r="L674" s="72"/>
      <c r="M674" s="72"/>
      <c r="N674" s="72"/>
      <c r="O674" s="72"/>
      <c r="P674" s="72"/>
      <c r="Q674" s="72"/>
      <c r="R674" s="72"/>
      <c r="S674" s="72"/>
      <c r="T674" s="72"/>
    </row>
    <row r="675" spans="1:20" ht="26.4" x14ac:dyDescent="0.25">
      <c r="A675" s="200" t="s">
        <v>119</v>
      </c>
      <c r="B675" s="72"/>
      <c r="C675" s="72" t="s">
        <v>120</v>
      </c>
      <c r="D675" s="195">
        <v>0.06</v>
      </c>
      <c r="E675" s="196" t="s">
        <v>572</v>
      </c>
      <c r="F675" s="200" t="s">
        <v>638</v>
      </c>
      <c r="G675" s="72"/>
      <c r="H675" s="72"/>
      <c r="I675" s="72"/>
      <c r="J675" s="72"/>
      <c r="K675" s="72"/>
      <c r="L675" s="72"/>
      <c r="M675" s="72"/>
      <c r="N675" s="72"/>
      <c r="O675" s="72"/>
      <c r="P675" s="72"/>
      <c r="Q675" s="72"/>
      <c r="R675" s="72"/>
      <c r="S675" s="72"/>
      <c r="T675" s="72"/>
    </row>
    <row r="676" spans="1:20" x14ac:dyDescent="0.25">
      <c r="A676" s="194"/>
      <c r="B676" s="72"/>
      <c r="C676" s="173"/>
      <c r="D676" s="195"/>
      <c r="E676" s="196"/>
      <c r="F676" s="200"/>
      <c r="G676" s="72"/>
      <c r="H676" s="72"/>
      <c r="I676" s="72"/>
      <c r="J676" s="72"/>
      <c r="K676" s="72"/>
      <c r="L676" s="72"/>
      <c r="M676" s="72"/>
      <c r="N676" s="72"/>
      <c r="O676" s="72"/>
      <c r="P676" s="72"/>
      <c r="Q676" s="72"/>
      <c r="R676" s="72"/>
      <c r="S676" s="72"/>
      <c r="T676" s="72"/>
    </row>
    <row r="677" spans="1:20" x14ac:dyDescent="0.25">
      <c r="A677" s="14" t="s">
        <v>574</v>
      </c>
      <c r="B677" s="72"/>
      <c r="C677" s="173"/>
      <c r="D677" s="195"/>
      <c r="E677" s="196"/>
      <c r="F677" s="200"/>
      <c r="G677" s="72"/>
      <c r="H677" s="72"/>
      <c r="I677" s="72"/>
      <c r="J677" s="72"/>
      <c r="K677" s="72"/>
      <c r="L677" s="72"/>
      <c r="M677" s="72"/>
      <c r="N677" s="72"/>
      <c r="O677" s="72"/>
      <c r="P677" s="72"/>
      <c r="Q677" s="72"/>
      <c r="R677" s="72"/>
      <c r="S677" s="72"/>
      <c r="T677" s="72"/>
    </row>
    <row r="678" spans="1:20" ht="13.5" customHeight="1" x14ac:dyDescent="0.3">
      <c r="A678" s="71"/>
      <c r="B678" s="72"/>
      <c r="C678" s="72"/>
      <c r="D678" s="72"/>
      <c r="E678" s="72"/>
      <c r="F678" s="72"/>
      <c r="G678" s="72"/>
      <c r="H678" s="72"/>
      <c r="I678" s="72"/>
      <c r="J678" s="72"/>
      <c r="K678" s="72"/>
      <c r="L678" s="72"/>
      <c r="M678" s="72"/>
      <c r="N678" s="72"/>
      <c r="O678" s="72"/>
      <c r="P678" s="72"/>
      <c r="Q678" s="72"/>
      <c r="R678" s="72"/>
      <c r="S678" s="72"/>
      <c r="T678" s="72"/>
    </row>
    <row r="679" spans="1:20" ht="15.6" x14ac:dyDescent="0.3">
      <c r="A679" s="75" t="s">
        <v>1378</v>
      </c>
      <c r="B679" s="72"/>
      <c r="C679" s="72"/>
      <c r="D679" s="72"/>
      <c r="E679" s="72"/>
      <c r="F679" s="72"/>
      <c r="G679" s="72"/>
      <c r="H679" s="72"/>
      <c r="I679" s="72"/>
      <c r="J679" s="72"/>
      <c r="K679" s="72"/>
      <c r="L679" s="72"/>
      <c r="M679" s="72"/>
      <c r="N679" s="72"/>
      <c r="O679" s="72"/>
      <c r="P679" s="72"/>
      <c r="Q679" s="72"/>
      <c r="R679" s="72"/>
      <c r="S679" s="72"/>
      <c r="T679" s="72"/>
    </row>
    <row r="680" spans="1:20" ht="52.8" x14ac:dyDescent="0.25">
      <c r="A680" s="76" t="s">
        <v>33</v>
      </c>
      <c r="B680" s="72"/>
      <c r="C680" s="77" t="s">
        <v>567</v>
      </c>
      <c r="D680" s="78" t="s">
        <v>517</v>
      </c>
      <c r="E680" s="155"/>
      <c r="F680" s="80" t="s">
        <v>568</v>
      </c>
      <c r="H680" s="72"/>
      <c r="I680" s="72"/>
      <c r="J680" s="72"/>
      <c r="K680" s="72"/>
      <c r="L680" s="72"/>
      <c r="M680" s="72"/>
      <c r="N680" s="72"/>
      <c r="O680" s="72"/>
      <c r="P680" s="72"/>
      <c r="Q680" s="72"/>
      <c r="R680" s="72"/>
      <c r="S680" s="72"/>
      <c r="T680" s="72"/>
    </row>
    <row r="681" spans="1:20" ht="26.4" x14ac:dyDescent="0.25">
      <c r="A681" s="200" t="s">
        <v>276</v>
      </c>
      <c r="B681" s="72"/>
      <c r="C681" s="72" t="s">
        <v>277</v>
      </c>
      <c r="D681" s="195">
        <v>0.01</v>
      </c>
      <c r="E681" s="196" t="s">
        <v>571</v>
      </c>
      <c r="F681" s="200" t="s">
        <v>570</v>
      </c>
      <c r="G681" s="72"/>
      <c r="H681" s="72"/>
      <c r="I681" s="72"/>
      <c r="J681" s="72"/>
      <c r="K681" s="72"/>
      <c r="L681" s="72"/>
      <c r="M681" s="72"/>
      <c r="N681" s="72"/>
      <c r="O681" s="72"/>
      <c r="P681" s="72"/>
      <c r="Q681" s="72"/>
      <c r="R681" s="72"/>
      <c r="S681" s="72"/>
      <c r="T681" s="72"/>
    </row>
    <row r="682" spans="1:20" ht="12.75" customHeight="1" x14ac:dyDescent="0.25">
      <c r="A682" s="200" t="s">
        <v>309</v>
      </c>
      <c r="B682" s="72"/>
      <c r="C682" s="173" t="s">
        <v>1317</v>
      </c>
      <c r="D682" s="195">
        <v>0.01</v>
      </c>
      <c r="E682" s="196" t="s">
        <v>571</v>
      </c>
      <c r="F682" s="200" t="s">
        <v>1379</v>
      </c>
      <c r="G682" s="72"/>
      <c r="H682" s="72"/>
      <c r="I682" s="72"/>
      <c r="J682" s="72"/>
      <c r="K682" s="72"/>
      <c r="L682" s="72"/>
      <c r="M682" s="72"/>
      <c r="N682" s="72"/>
      <c r="O682" s="72"/>
      <c r="P682" s="72"/>
      <c r="Q682" s="72"/>
      <c r="R682" s="72"/>
      <c r="S682" s="72"/>
      <c r="T682" s="72"/>
    </row>
    <row r="683" spans="1:20" x14ac:dyDescent="0.25">
      <c r="A683" s="194"/>
      <c r="B683" s="72"/>
      <c r="C683" s="173"/>
      <c r="D683" s="195"/>
      <c r="E683" s="196"/>
      <c r="F683" s="200"/>
      <c r="G683" s="72"/>
      <c r="H683" s="72"/>
      <c r="I683" s="72"/>
      <c r="J683" s="72"/>
      <c r="K683" s="72"/>
      <c r="L683" s="72"/>
      <c r="M683" s="72"/>
      <c r="N683" s="72"/>
      <c r="O683" s="72"/>
      <c r="P683" s="72"/>
      <c r="Q683" s="72"/>
      <c r="R683" s="72"/>
      <c r="S683" s="72"/>
      <c r="T683" s="72"/>
    </row>
    <row r="684" spans="1:20" x14ac:dyDescent="0.25">
      <c r="A684" s="14" t="s">
        <v>573</v>
      </c>
      <c r="B684" s="72"/>
      <c r="C684" s="173"/>
      <c r="D684" s="195"/>
      <c r="E684" s="196"/>
      <c r="F684" s="200"/>
      <c r="G684" s="72"/>
      <c r="H684" s="72"/>
      <c r="I684" s="72"/>
      <c r="J684" s="72"/>
      <c r="K684" s="72"/>
      <c r="L684" s="72"/>
      <c r="M684" s="72"/>
      <c r="N684" s="72"/>
      <c r="O684" s="72"/>
      <c r="P684" s="72"/>
      <c r="Q684" s="72"/>
      <c r="R684" s="72"/>
      <c r="S684" s="72"/>
      <c r="T684" s="72"/>
    </row>
    <row r="685" spans="1:20" x14ac:dyDescent="0.25">
      <c r="A685" s="14"/>
      <c r="B685" s="72"/>
      <c r="C685" s="173"/>
      <c r="D685" s="195"/>
      <c r="E685" s="196"/>
      <c r="F685" s="200"/>
      <c r="G685" s="72"/>
      <c r="H685" s="72"/>
      <c r="I685" s="72"/>
      <c r="J685" s="72"/>
      <c r="K685" s="72"/>
      <c r="L685" s="72"/>
      <c r="M685" s="72"/>
      <c r="N685" s="72"/>
      <c r="O685" s="72"/>
      <c r="P685" s="72"/>
      <c r="Q685" s="72"/>
      <c r="R685" s="72"/>
      <c r="S685" s="72"/>
      <c r="T685" s="72"/>
    </row>
    <row r="686" spans="1:20" ht="15.6" x14ac:dyDescent="0.3">
      <c r="A686" s="75" t="s">
        <v>1377</v>
      </c>
      <c r="B686" s="72"/>
      <c r="C686" s="72"/>
      <c r="D686" s="72"/>
      <c r="E686" s="72"/>
      <c r="F686" s="72"/>
      <c r="G686" s="72"/>
      <c r="H686" s="72"/>
      <c r="I686" s="72"/>
      <c r="J686" s="72"/>
      <c r="K686" s="72"/>
      <c r="L686" s="72"/>
      <c r="M686" s="72"/>
      <c r="N686" s="72"/>
      <c r="O686" s="72"/>
      <c r="P686" s="72"/>
      <c r="Q686" s="72"/>
      <c r="R686" s="72"/>
      <c r="S686" s="72"/>
      <c r="T686" s="72"/>
    </row>
    <row r="687" spans="1:20" ht="52.8" x14ac:dyDescent="0.25">
      <c r="A687" s="76" t="s">
        <v>33</v>
      </c>
      <c r="B687" s="72"/>
      <c r="C687" s="77" t="s">
        <v>567</v>
      </c>
      <c r="D687" s="78" t="s">
        <v>517</v>
      </c>
      <c r="E687" s="155"/>
      <c r="F687" s="80" t="s">
        <v>568</v>
      </c>
      <c r="H687" s="72"/>
      <c r="I687" s="72"/>
      <c r="J687" s="72"/>
      <c r="K687" s="72"/>
      <c r="L687" s="72"/>
      <c r="M687" s="72"/>
      <c r="N687" s="72"/>
      <c r="O687" s="72"/>
      <c r="P687" s="72"/>
      <c r="Q687" s="72"/>
      <c r="R687" s="72"/>
      <c r="S687" s="72"/>
      <c r="T687" s="72"/>
    </row>
    <row r="688" spans="1:20" ht="26.4" x14ac:dyDescent="0.25">
      <c r="A688" s="200" t="s">
        <v>1365</v>
      </c>
      <c r="B688" s="72"/>
      <c r="C688" s="72" t="s">
        <v>1359</v>
      </c>
      <c r="D688" s="195">
        <v>0.15</v>
      </c>
      <c r="E688" s="196" t="s">
        <v>571</v>
      </c>
      <c r="F688" s="200" t="s">
        <v>1374</v>
      </c>
      <c r="G688" s="72"/>
      <c r="H688" s="72"/>
      <c r="I688" s="72"/>
      <c r="J688" s="72"/>
      <c r="K688" s="72"/>
      <c r="L688" s="72"/>
      <c r="M688" s="72"/>
      <c r="N688" s="72"/>
      <c r="O688" s="72"/>
      <c r="P688" s="72"/>
      <c r="Q688" s="72"/>
      <c r="R688" s="72"/>
      <c r="S688" s="72"/>
      <c r="T688" s="72"/>
    </row>
    <row r="689" spans="1:20" ht="26.4" x14ac:dyDescent="0.25">
      <c r="A689" s="200" t="s">
        <v>1366</v>
      </c>
      <c r="B689" s="72"/>
      <c r="C689" s="173" t="s">
        <v>1361</v>
      </c>
      <c r="D689" s="195">
        <v>0.15</v>
      </c>
      <c r="E689" s="196" t="s">
        <v>571</v>
      </c>
      <c r="F689" s="200" t="s">
        <v>1374</v>
      </c>
      <c r="G689" s="72"/>
      <c r="H689" s="72"/>
      <c r="I689" s="72"/>
      <c r="J689" s="72"/>
      <c r="K689" s="72"/>
      <c r="L689" s="72"/>
      <c r="M689" s="72"/>
      <c r="N689" s="72"/>
      <c r="O689" s="72"/>
      <c r="P689" s="72"/>
      <c r="Q689" s="72"/>
      <c r="R689" s="72"/>
      <c r="S689" s="72"/>
      <c r="T689" s="72"/>
    </row>
    <row r="690" spans="1:20" x14ac:dyDescent="0.25">
      <c r="A690" s="200" t="s">
        <v>1364</v>
      </c>
      <c r="B690" s="82"/>
      <c r="C690" s="207" t="s">
        <v>1362</v>
      </c>
      <c r="D690" s="195">
        <v>0.15</v>
      </c>
      <c r="E690" s="196" t="s">
        <v>571</v>
      </c>
      <c r="F690" s="200" t="s">
        <v>1374</v>
      </c>
      <c r="G690" s="72"/>
      <c r="H690" s="72"/>
      <c r="I690" s="72"/>
      <c r="J690" s="72"/>
      <c r="K690" s="72"/>
      <c r="L690" s="72"/>
      <c r="M690" s="72"/>
      <c r="N690" s="72"/>
      <c r="O690" s="72"/>
      <c r="P690" s="72"/>
      <c r="Q690" s="72"/>
      <c r="R690" s="72"/>
      <c r="S690" s="72"/>
      <c r="T690" s="72"/>
    </row>
    <row r="691" spans="1:20" x14ac:dyDescent="0.25">
      <c r="A691" s="82" t="s">
        <v>57</v>
      </c>
      <c r="B691" s="82"/>
      <c r="C691" s="207" t="s">
        <v>58</v>
      </c>
      <c r="D691" s="195">
        <v>0.01</v>
      </c>
      <c r="E691" s="196" t="s">
        <v>571</v>
      </c>
      <c r="F691" s="200" t="s">
        <v>570</v>
      </c>
      <c r="G691" s="72"/>
      <c r="H691" s="72"/>
      <c r="I691" s="72"/>
      <c r="J691" s="72"/>
      <c r="K691" s="72"/>
      <c r="L691" s="72"/>
      <c r="M691" s="72"/>
      <c r="N691" s="72"/>
      <c r="O691" s="72"/>
      <c r="P691" s="72"/>
      <c r="Q691" s="72"/>
      <c r="R691" s="72"/>
      <c r="S691" s="72"/>
      <c r="T691" s="72"/>
    </row>
    <row r="692" spans="1:20" ht="26.4" x14ac:dyDescent="0.25">
      <c r="A692" s="82" t="s">
        <v>403</v>
      </c>
      <c r="B692" s="72"/>
      <c r="C692" s="173" t="s">
        <v>404</v>
      </c>
      <c r="D692" s="195">
        <v>0.01</v>
      </c>
      <c r="E692" s="196" t="s">
        <v>571</v>
      </c>
      <c r="F692" s="200" t="s">
        <v>570</v>
      </c>
      <c r="G692" s="72"/>
      <c r="H692" s="72"/>
      <c r="I692" s="72"/>
      <c r="J692" s="72"/>
      <c r="K692" s="72"/>
      <c r="L692" s="72"/>
      <c r="M692" s="72"/>
      <c r="N692" s="72"/>
      <c r="O692" s="72"/>
      <c r="P692" s="72"/>
      <c r="Q692" s="72"/>
      <c r="R692" s="72"/>
      <c r="S692" s="72"/>
      <c r="T692" s="72"/>
    </row>
    <row r="693" spans="1:20" x14ac:dyDescent="0.25">
      <c r="A693" s="194"/>
      <c r="B693" s="72"/>
      <c r="C693" s="173"/>
      <c r="D693" s="195"/>
      <c r="E693" s="196"/>
      <c r="F693" s="200"/>
      <c r="G693" s="72"/>
      <c r="H693" s="72"/>
      <c r="I693" s="72"/>
      <c r="J693" s="72"/>
      <c r="K693" s="72"/>
      <c r="L693" s="72"/>
      <c r="M693" s="72"/>
      <c r="N693" s="72"/>
      <c r="O693" s="72"/>
      <c r="P693" s="72"/>
      <c r="Q693" s="72"/>
      <c r="R693" s="72"/>
      <c r="S693" s="72"/>
      <c r="T693" s="72"/>
    </row>
    <row r="694" spans="1:20" x14ac:dyDescent="0.25">
      <c r="A694" s="14" t="s">
        <v>573</v>
      </c>
      <c r="B694" s="72"/>
      <c r="C694" s="173"/>
      <c r="D694" s="195"/>
      <c r="E694" s="196"/>
      <c r="F694" s="200"/>
      <c r="G694" s="72"/>
      <c r="H694" s="72"/>
      <c r="I694" s="72"/>
      <c r="J694" s="72"/>
      <c r="K694" s="72"/>
      <c r="L694" s="72"/>
      <c r="M694" s="72"/>
      <c r="N694" s="72"/>
      <c r="O694" s="72"/>
      <c r="P694" s="72"/>
      <c r="Q694" s="72"/>
      <c r="R694" s="72"/>
      <c r="S694" s="72"/>
      <c r="T694" s="72"/>
    </row>
    <row r="695" spans="1:20" ht="15.6" x14ac:dyDescent="0.3">
      <c r="A695" s="71"/>
      <c r="B695" s="72"/>
      <c r="C695" s="72"/>
      <c r="D695" s="72"/>
      <c r="E695" s="72"/>
      <c r="F695" s="72"/>
      <c r="G695" s="72"/>
      <c r="H695" s="72"/>
      <c r="I695" s="72"/>
      <c r="J695" s="72"/>
      <c r="K695" s="72"/>
      <c r="L695" s="72"/>
      <c r="M695" s="72"/>
      <c r="N695" s="72"/>
      <c r="O695" s="72"/>
      <c r="P695" s="72"/>
      <c r="Q695" s="72"/>
      <c r="R695" s="72"/>
      <c r="S695" s="72"/>
      <c r="T695" s="72"/>
    </row>
    <row r="696" spans="1:20" ht="15.6" x14ac:dyDescent="0.3">
      <c r="A696" s="75" t="s">
        <v>1373</v>
      </c>
      <c r="B696" s="72"/>
      <c r="C696" s="72"/>
      <c r="D696" s="72"/>
      <c r="E696" s="72"/>
      <c r="F696" s="72"/>
      <c r="G696" s="72"/>
      <c r="H696" s="72"/>
      <c r="I696" s="72"/>
      <c r="J696" s="72"/>
      <c r="K696" s="72"/>
      <c r="L696" s="72"/>
      <c r="M696" s="72"/>
      <c r="N696" s="72"/>
      <c r="O696" s="72"/>
      <c r="P696" s="72"/>
      <c r="Q696" s="72"/>
      <c r="R696" s="72"/>
      <c r="S696" s="72"/>
      <c r="T696" s="72"/>
    </row>
    <row r="697" spans="1:20" ht="52.8" x14ac:dyDescent="0.25">
      <c r="A697" s="76" t="s">
        <v>33</v>
      </c>
      <c r="B697" s="72"/>
      <c r="C697" s="77" t="s">
        <v>567</v>
      </c>
      <c r="D697" s="78" t="s">
        <v>517</v>
      </c>
      <c r="E697" s="155"/>
      <c r="F697" s="80" t="s">
        <v>568</v>
      </c>
      <c r="H697" s="72"/>
      <c r="I697" s="72"/>
      <c r="J697" s="72"/>
      <c r="K697" s="72"/>
      <c r="L697" s="72"/>
      <c r="M697" s="72"/>
      <c r="N697" s="72"/>
      <c r="O697" s="72"/>
      <c r="P697" s="72"/>
      <c r="Q697" s="72"/>
      <c r="R697" s="72"/>
      <c r="S697" s="72"/>
      <c r="T697" s="72"/>
    </row>
    <row r="698" spans="1:20" ht="26.4" x14ac:dyDescent="0.25">
      <c r="A698" s="200" t="s">
        <v>1191</v>
      </c>
      <c r="B698" s="72"/>
      <c r="C698" s="72" t="s">
        <v>749</v>
      </c>
      <c r="D698" s="195">
        <v>0.15</v>
      </c>
      <c r="E698" s="196" t="s">
        <v>571</v>
      </c>
      <c r="F698" s="200" t="s">
        <v>1374</v>
      </c>
      <c r="G698" s="72"/>
      <c r="H698" s="72"/>
      <c r="I698" s="72"/>
      <c r="J698" s="72"/>
      <c r="K698" s="72"/>
      <c r="L698" s="72"/>
      <c r="M698" s="72"/>
      <c r="N698" s="72"/>
      <c r="O698" s="72"/>
      <c r="P698" s="72"/>
      <c r="Q698" s="72"/>
      <c r="R698" s="72"/>
      <c r="S698" s="72"/>
      <c r="T698" s="72"/>
    </row>
    <row r="699" spans="1:20" ht="26.4" x14ac:dyDescent="0.25">
      <c r="A699" s="194" t="s">
        <v>1192</v>
      </c>
      <c r="B699" s="72"/>
      <c r="C699" s="173" t="s">
        <v>761</v>
      </c>
      <c r="D699" s="195">
        <v>0.15</v>
      </c>
      <c r="E699" s="196" t="s">
        <v>571</v>
      </c>
      <c r="F699" s="200" t="s">
        <v>1374</v>
      </c>
      <c r="G699" s="72"/>
      <c r="H699" s="72"/>
      <c r="I699" s="72"/>
      <c r="J699" s="72"/>
      <c r="K699" s="72"/>
      <c r="L699" s="72"/>
      <c r="M699" s="72"/>
      <c r="N699" s="72"/>
      <c r="O699" s="72"/>
      <c r="P699" s="72"/>
      <c r="Q699" s="72"/>
      <c r="R699" s="72"/>
      <c r="S699" s="72"/>
      <c r="T699" s="72"/>
    </row>
    <row r="700" spans="1:20" x14ac:dyDescent="0.25">
      <c r="A700" s="82" t="s">
        <v>1193</v>
      </c>
      <c r="B700" s="82"/>
      <c r="C700" s="207" t="s">
        <v>762</v>
      </c>
      <c r="D700" s="195">
        <v>0.15</v>
      </c>
      <c r="E700" s="196" t="s">
        <v>571</v>
      </c>
      <c r="F700" s="200" t="s">
        <v>1374</v>
      </c>
      <c r="G700" s="72"/>
      <c r="H700" s="72"/>
      <c r="I700" s="72"/>
      <c r="J700" s="72"/>
      <c r="K700" s="72"/>
      <c r="L700" s="72"/>
      <c r="M700" s="72"/>
      <c r="N700" s="72"/>
      <c r="O700" s="72"/>
      <c r="P700" s="72"/>
      <c r="Q700" s="72"/>
      <c r="R700" s="72"/>
      <c r="S700" s="72"/>
      <c r="T700" s="72"/>
    </row>
    <row r="701" spans="1:20" x14ac:dyDescent="0.25">
      <c r="A701" s="82" t="s">
        <v>1189</v>
      </c>
      <c r="B701" s="82"/>
      <c r="C701" s="207" t="s">
        <v>767</v>
      </c>
      <c r="D701" s="195">
        <v>0.15</v>
      </c>
      <c r="E701" s="196" t="s">
        <v>571</v>
      </c>
      <c r="F701" s="200" t="s">
        <v>1374</v>
      </c>
      <c r="G701" s="72"/>
      <c r="H701" s="72"/>
      <c r="I701" s="72"/>
      <c r="J701" s="72"/>
      <c r="K701" s="72"/>
      <c r="L701" s="72"/>
      <c r="M701" s="72"/>
      <c r="N701" s="72"/>
      <c r="O701" s="72"/>
      <c r="P701" s="72"/>
      <c r="Q701" s="72"/>
      <c r="R701" s="72"/>
      <c r="S701" s="72"/>
      <c r="T701" s="72"/>
    </row>
    <row r="702" spans="1:20" ht="26.4" x14ac:dyDescent="0.25">
      <c r="A702" s="82" t="s">
        <v>1190</v>
      </c>
      <c r="B702" s="72"/>
      <c r="C702" s="173" t="s">
        <v>768</v>
      </c>
      <c r="D702" s="195">
        <v>0.15</v>
      </c>
      <c r="E702" s="196" t="s">
        <v>571</v>
      </c>
      <c r="F702" s="200" t="s">
        <v>1374</v>
      </c>
      <c r="G702" s="72"/>
      <c r="H702" s="72"/>
      <c r="I702" s="72"/>
      <c r="J702" s="72"/>
      <c r="K702" s="72"/>
      <c r="L702" s="72"/>
      <c r="M702" s="72"/>
      <c r="N702" s="72"/>
      <c r="O702" s="72"/>
      <c r="P702" s="72"/>
      <c r="Q702" s="72"/>
      <c r="R702" s="72"/>
      <c r="S702" s="72"/>
      <c r="T702" s="72"/>
    </row>
    <row r="703" spans="1:20" ht="26.4" x14ac:dyDescent="0.25">
      <c r="A703" s="82" t="s">
        <v>1365</v>
      </c>
      <c r="B703" s="72"/>
      <c r="C703" s="173" t="s">
        <v>1359</v>
      </c>
      <c r="D703" s="195">
        <v>3.5000000000000003E-2</v>
      </c>
      <c r="E703" s="196" t="s">
        <v>571</v>
      </c>
      <c r="F703" s="206" t="s">
        <v>1352</v>
      </c>
      <c r="G703" s="72"/>
      <c r="H703" s="72"/>
      <c r="I703" s="72"/>
      <c r="J703" s="72"/>
      <c r="K703" s="72"/>
      <c r="L703" s="72"/>
      <c r="M703" s="72"/>
      <c r="N703" s="72"/>
      <c r="O703" s="72"/>
      <c r="P703" s="72"/>
      <c r="Q703" s="72"/>
      <c r="R703" s="72"/>
      <c r="S703" s="72"/>
      <c r="T703" s="72"/>
    </row>
    <row r="704" spans="1:20" ht="26.4" x14ac:dyDescent="0.25">
      <c r="A704" s="82" t="s">
        <v>1366</v>
      </c>
      <c r="B704" s="72"/>
      <c r="C704" s="173" t="s">
        <v>1361</v>
      </c>
      <c r="D704" s="195">
        <v>3.5000000000000003E-2</v>
      </c>
      <c r="E704" s="196" t="s">
        <v>571</v>
      </c>
      <c r="F704" s="206" t="s">
        <v>1352</v>
      </c>
      <c r="G704" s="72"/>
      <c r="H704" s="72"/>
      <c r="I704" s="72"/>
      <c r="J704" s="72"/>
      <c r="K704" s="72"/>
      <c r="L704" s="72"/>
      <c r="M704" s="72"/>
      <c r="N704" s="72"/>
      <c r="O704" s="72"/>
      <c r="P704" s="72"/>
      <c r="Q704" s="72"/>
      <c r="R704" s="72"/>
      <c r="S704" s="72"/>
      <c r="T704" s="72"/>
    </row>
    <row r="705" spans="1:20" ht="26.4" x14ac:dyDescent="0.25">
      <c r="A705" s="82" t="s">
        <v>1364</v>
      </c>
      <c r="B705" s="72"/>
      <c r="C705" s="173" t="s">
        <v>1362</v>
      </c>
      <c r="D705" s="195">
        <v>3.5000000000000003E-2</v>
      </c>
      <c r="E705" s="196" t="s">
        <v>571</v>
      </c>
      <c r="F705" s="206" t="s">
        <v>1352</v>
      </c>
      <c r="G705" s="72"/>
      <c r="H705" s="72"/>
      <c r="I705" s="72"/>
      <c r="J705" s="72"/>
      <c r="K705" s="72"/>
      <c r="L705" s="72"/>
      <c r="M705" s="72"/>
      <c r="N705" s="72"/>
      <c r="O705" s="72"/>
      <c r="P705" s="72"/>
      <c r="Q705" s="72"/>
      <c r="R705" s="72"/>
      <c r="S705" s="72"/>
      <c r="T705" s="72"/>
    </row>
    <row r="706" spans="1:20" ht="26.4" x14ac:dyDescent="0.25">
      <c r="A706" s="82" t="s">
        <v>1365</v>
      </c>
      <c r="B706" s="72"/>
      <c r="C706" s="173" t="s">
        <v>1359</v>
      </c>
      <c r="D706" s="195">
        <v>0.06</v>
      </c>
      <c r="E706" s="196" t="s">
        <v>571</v>
      </c>
      <c r="F706" s="200" t="s">
        <v>638</v>
      </c>
      <c r="G706" s="72"/>
      <c r="H706" s="72"/>
      <c r="I706" s="72"/>
      <c r="J706" s="72"/>
      <c r="K706" s="72"/>
      <c r="L706" s="72"/>
      <c r="M706" s="72"/>
      <c r="N706" s="72"/>
      <c r="O706" s="72"/>
      <c r="P706" s="72"/>
      <c r="Q706" s="72"/>
      <c r="R706" s="72"/>
      <c r="S706" s="72"/>
      <c r="T706" s="72"/>
    </row>
    <row r="707" spans="1:20" ht="26.4" x14ac:dyDescent="0.25">
      <c r="A707" s="82" t="s">
        <v>1366</v>
      </c>
      <c r="B707" s="72"/>
      <c r="C707" s="173" t="s">
        <v>1361</v>
      </c>
      <c r="D707" s="195">
        <v>0.06</v>
      </c>
      <c r="E707" s="196" t="s">
        <v>571</v>
      </c>
      <c r="F707" s="200" t="s">
        <v>638</v>
      </c>
      <c r="G707" s="72"/>
      <c r="H707" s="72"/>
      <c r="I707" s="72"/>
      <c r="J707" s="72"/>
      <c r="K707" s="72"/>
      <c r="L707" s="72"/>
      <c r="M707" s="72"/>
      <c r="N707" s="72"/>
      <c r="O707" s="72"/>
      <c r="P707" s="72"/>
      <c r="Q707" s="72"/>
      <c r="R707" s="72"/>
      <c r="S707" s="72"/>
      <c r="T707" s="72"/>
    </row>
    <row r="708" spans="1:20" ht="26.4" x14ac:dyDescent="0.25">
      <c r="A708" s="82" t="s">
        <v>1364</v>
      </c>
      <c r="B708" s="72"/>
      <c r="C708" s="173" t="s">
        <v>1362</v>
      </c>
      <c r="D708" s="195">
        <v>0.06</v>
      </c>
      <c r="E708" s="196" t="s">
        <v>571</v>
      </c>
      <c r="F708" s="200" t="s">
        <v>638</v>
      </c>
      <c r="G708" s="72"/>
      <c r="H708" s="72"/>
      <c r="I708" s="72"/>
      <c r="J708" s="72"/>
      <c r="K708" s="72"/>
      <c r="L708" s="72"/>
      <c r="M708" s="72"/>
      <c r="N708" s="72"/>
      <c r="O708" s="72"/>
      <c r="P708" s="72"/>
      <c r="Q708" s="72"/>
      <c r="R708" s="72"/>
      <c r="S708" s="72"/>
      <c r="T708" s="72"/>
    </row>
    <row r="709" spans="1:20" x14ac:dyDescent="0.25">
      <c r="A709" s="194"/>
      <c r="B709" s="72"/>
      <c r="C709" s="173"/>
      <c r="D709" s="195"/>
      <c r="E709" s="196"/>
      <c r="F709" s="200"/>
      <c r="G709" s="72"/>
      <c r="H709" s="72"/>
      <c r="I709" s="72"/>
      <c r="J709" s="72"/>
      <c r="K709" s="72"/>
      <c r="L709" s="72"/>
      <c r="M709" s="72"/>
      <c r="N709" s="72"/>
      <c r="O709" s="72"/>
      <c r="P709" s="72"/>
      <c r="Q709" s="72"/>
      <c r="R709" s="72"/>
      <c r="S709" s="72"/>
      <c r="T709" s="72"/>
    </row>
    <row r="710" spans="1:20" x14ac:dyDescent="0.25">
      <c r="A710" s="14" t="s">
        <v>573</v>
      </c>
      <c r="B710" s="72"/>
      <c r="C710" s="173"/>
      <c r="D710" s="195"/>
      <c r="E710" s="196"/>
      <c r="F710" s="200"/>
      <c r="G710" s="72"/>
      <c r="H710" s="72"/>
      <c r="I710" s="72"/>
      <c r="J710" s="72"/>
      <c r="K710" s="72"/>
      <c r="L710" s="72"/>
      <c r="M710" s="72"/>
      <c r="N710" s="72"/>
      <c r="O710" s="72"/>
      <c r="P710" s="72"/>
      <c r="Q710" s="72"/>
      <c r="R710" s="72"/>
      <c r="S710" s="72"/>
      <c r="T710" s="72"/>
    </row>
    <row r="711" spans="1:20" x14ac:dyDescent="0.25">
      <c r="A711" s="14" t="s">
        <v>574</v>
      </c>
      <c r="B711" s="72"/>
      <c r="C711" s="173"/>
      <c r="D711" s="195"/>
      <c r="E711" s="196"/>
      <c r="F711" s="200"/>
      <c r="G711" s="72"/>
      <c r="H711" s="72"/>
      <c r="I711" s="72"/>
      <c r="J711" s="72"/>
      <c r="K711" s="72"/>
      <c r="L711" s="72"/>
      <c r="M711" s="72"/>
      <c r="N711" s="72"/>
      <c r="O711" s="72"/>
      <c r="P711" s="72"/>
      <c r="Q711" s="72"/>
      <c r="R711" s="72"/>
      <c r="S711" s="72"/>
      <c r="T711" s="72"/>
    </row>
    <row r="712" spans="1:20" ht="52.8" x14ac:dyDescent="0.25">
      <c r="A712" s="76" t="s">
        <v>33</v>
      </c>
      <c r="B712" s="72"/>
      <c r="C712" s="77" t="s">
        <v>567</v>
      </c>
      <c r="D712" s="78" t="s">
        <v>517</v>
      </c>
      <c r="E712" s="155"/>
      <c r="F712" s="80" t="s">
        <v>568</v>
      </c>
      <c r="H712" s="72"/>
      <c r="I712" s="72"/>
      <c r="J712" s="72"/>
      <c r="K712" s="72"/>
      <c r="L712" s="72"/>
      <c r="M712" s="72"/>
      <c r="N712" s="72"/>
      <c r="O712" s="72"/>
      <c r="P712" s="72"/>
      <c r="Q712" s="72"/>
      <c r="R712" s="72"/>
      <c r="S712" s="72"/>
      <c r="T712" s="72"/>
    </row>
    <row r="713" spans="1:20" ht="12.75" customHeight="1" x14ac:dyDescent="0.25">
      <c r="A713" s="200" t="s">
        <v>1365</v>
      </c>
      <c r="B713" s="72"/>
      <c r="C713" s="72" t="s">
        <v>1359</v>
      </c>
      <c r="D713" s="195">
        <v>0.15</v>
      </c>
      <c r="E713" s="196" t="s">
        <v>571</v>
      </c>
      <c r="F713" s="200" t="s">
        <v>1374</v>
      </c>
      <c r="G713" s="72"/>
      <c r="H713" s="72"/>
      <c r="I713" s="72"/>
      <c r="J713" s="72"/>
      <c r="K713" s="72"/>
      <c r="L713" s="72"/>
      <c r="M713" s="72"/>
      <c r="N713" s="72"/>
      <c r="O713" s="72"/>
      <c r="P713" s="72"/>
      <c r="Q713" s="72"/>
      <c r="R713" s="72"/>
      <c r="S713" s="72"/>
      <c r="T713" s="72"/>
    </row>
    <row r="714" spans="1:20" ht="12.75" customHeight="1" x14ac:dyDescent="0.25">
      <c r="A714" s="200" t="s">
        <v>1366</v>
      </c>
      <c r="B714" s="72"/>
      <c r="C714" s="173" t="s">
        <v>1361</v>
      </c>
      <c r="D714" s="195">
        <v>0.15</v>
      </c>
      <c r="E714" s="196" t="s">
        <v>571</v>
      </c>
      <c r="F714" s="200" t="s">
        <v>1374</v>
      </c>
      <c r="G714" s="72"/>
      <c r="H714" s="72"/>
      <c r="I714" s="72"/>
      <c r="J714" s="72"/>
      <c r="K714" s="72"/>
      <c r="L714" s="72"/>
      <c r="M714" s="72"/>
      <c r="N714" s="72"/>
      <c r="O714" s="72"/>
      <c r="P714" s="72"/>
      <c r="Q714" s="72"/>
      <c r="R714" s="72"/>
      <c r="S714" s="72"/>
      <c r="T714" s="72"/>
    </row>
    <row r="715" spans="1:20" ht="12.75" customHeight="1" x14ac:dyDescent="0.25">
      <c r="A715" s="200" t="s">
        <v>1364</v>
      </c>
      <c r="B715" s="82"/>
      <c r="C715" s="207" t="s">
        <v>1362</v>
      </c>
      <c r="D715" s="195">
        <v>0.15</v>
      </c>
      <c r="E715" s="196" t="s">
        <v>571</v>
      </c>
      <c r="F715" s="200" t="s">
        <v>1374</v>
      </c>
      <c r="G715" s="72"/>
      <c r="H715" s="72"/>
      <c r="I715" s="72"/>
      <c r="J715" s="72"/>
      <c r="K715" s="72"/>
      <c r="L715" s="72"/>
      <c r="M715" s="72"/>
      <c r="N715" s="72"/>
      <c r="O715" s="72"/>
      <c r="P715" s="72"/>
      <c r="Q715" s="72"/>
      <c r="R715" s="72"/>
      <c r="S715" s="72"/>
      <c r="T715" s="72"/>
    </row>
    <row r="716" spans="1:20" ht="12.75" customHeight="1" x14ac:dyDescent="0.25">
      <c r="A716" s="82" t="s">
        <v>57</v>
      </c>
      <c r="B716" s="82"/>
      <c r="C716" s="207" t="s">
        <v>58</v>
      </c>
      <c r="D716" s="195">
        <v>0.01</v>
      </c>
      <c r="E716" s="196" t="s">
        <v>571</v>
      </c>
      <c r="F716" s="200" t="s">
        <v>570</v>
      </c>
      <c r="G716" s="72"/>
      <c r="H716" s="72"/>
      <c r="I716" s="72"/>
      <c r="J716" s="72"/>
      <c r="K716" s="72"/>
      <c r="L716" s="72"/>
      <c r="M716" s="72"/>
      <c r="N716" s="72"/>
      <c r="O716" s="72"/>
      <c r="P716" s="72"/>
      <c r="Q716" s="72"/>
      <c r="R716" s="72"/>
      <c r="S716" s="72"/>
      <c r="T716" s="72"/>
    </row>
    <row r="717" spans="1:20" ht="12.75" customHeight="1" x14ac:dyDescent="0.25">
      <c r="A717" s="82" t="s">
        <v>403</v>
      </c>
      <c r="B717" s="72"/>
      <c r="C717" s="173" t="s">
        <v>404</v>
      </c>
      <c r="D717" s="195">
        <v>0.01</v>
      </c>
      <c r="E717" s="196" t="s">
        <v>571</v>
      </c>
      <c r="F717" s="200" t="s">
        <v>570</v>
      </c>
      <c r="G717" s="72"/>
      <c r="H717" s="72"/>
      <c r="I717" s="72"/>
      <c r="J717" s="72"/>
      <c r="K717" s="72"/>
      <c r="L717" s="72"/>
      <c r="M717" s="72"/>
      <c r="N717" s="72"/>
      <c r="O717" s="72"/>
      <c r="P717" s="72"/>
      <c r="Q717" s="72"/>
      <c r="R717" s="72"/>
      <c r="S717" s="72"/>
      <c r="T717" s="72"/>
    </row>
    <row r="718" spans="1:20" x14ac:dyDescent="0.25">
      <c r="A718" s="194"/>
      <c r="B718" s="72"/>
      <c r="C718" s="173"/>
      <c r="D718" s="195"/>
      <c r="E718" s="196"/>
      <c r="F718" s="200"/>
      <c r="G718" s="72"/>
      <c r="H718" s="72"/>
      <c r="I718" s="72"/>
      <c r="J718" s="72"/>
      <c r="K718" s="72"/>
      <c r="L718" s="72"/>
      <c r="M718" s="72"/>
      <c r="N718" s="72"/>
      <c r="O718" s="72"/>
      <c r="P718" s="72"/>
      <c r="Q718" s="72"/>
      <c r="R718" s="72"/>
      <c r="S718" s="72"/>
      <c r="T718" s="72"/>
    </row>
    <row r="719" spans="1:20" x14ac:dyDescent="0.25">
      <c r="A719" s="14" t="s">
        <v>573</v>
      </c>
      <c r="B719" s="72"/>
      <c r="C719" s="173"/>
      <c r="D719" s="195"/>
      <c r="E719" s="196"/>
      <c r="F719" s="200"/>
      <c r="G719" s="72"/>
      <c r="H719" s="72"/>
      <c r="I719" s="72"/>
      <c r="J719" s="72"/>
      <c r="K719" s="72"/>
      <c r="L719" s="72"/>
      <c r="M719" s="72"/>
      <c r="N719" s="72"/>
      <c r="O719" s="72"/>
      <c r="P719" s="72"/>
      <c r="Q719" s="72"/>
      <c r="R719" s="72"/>
      <c r="S719" s="72"/>
      <c r="T719" s="72"/>
    </row>
    <row r="720" spans="1:20" ht="15.6" x14ac:dyDescent="0.3">
      <c r="A720" s="71"/>
      <c r="B720" s="72"/>
      <c r="C720" s="72"/>
      <c r="D720" s="72"/>
      <c r="E720" s="72"/>
      <c r="F720" s="72"/>
      <c r="G720" s="72"/>
      <c r="H720" s="72"/>
      <c r="I720" s="72"/>
      <c r="J720" s="72"/>
      <c r="K720" s="72"/>
      <c r="L720" s="72"/>
      <c r="M720" s="72"/>
      <c r="N720" s="72"/>
      <c r="O720" s="72"/>
      <c r="P720" s="72"/>
      <c r="Q720" s="72"/>
      <c r="R720" s="72"/>
      <c r="S720" s="72"/>
      <c r="T720" s="72"/>
    </row>
    <row r="721" spans="1:20" ht="15.6" x14ac:dyDescent="0.3">
      <c r="A721" s="75" t="s">
        <v>1369</v>
      </c>
      <c r="B721" s="72"/>
      <c r="C721" s="72"/>
      <c r="D721" s="72"/>
      <c r="E721" s="72"/>
      <c r="F721" s="72"/>
      <c r="G721" s="72"/>
      <c r="H721" s="72"/>
      <c r="I721" s="72"/>
      <c r="J721" s="72"/>
      <c r="K721" s="72"/>
      <c r="L721" s="72"/>
      <c r="M721" s="72"/>
      <c r="N721" s="72"/>
      <c r="O721" s="72"/>
      <c r="P721" s="72"/>
      <c r="Q721" s="72"/>
      <c r="R721" s="72"/>
      <c r="S721" s="72"/>
      <c r="T721" s="72"/>
    </row>
    <row r="722" spans="1:20" ht="52.8" x14ac:dyDescent="0.25">
      <c r="A722" s="76" t="s">
        <v>33</v>
      </c>
      <c r="B722" s="72"/>
      <c r="C722" s="77" t="s">
        <v>567</v>
      </c>
      <c r="D722" s="78" t="s">
        <v>517</v>
      </c>
      <c r="E722" s="155"/>
      <c r="F722" s="80" t="s">
        <v>568</v>
      </c>
      <c r="H722" s="72"/>
      <c r="I722" s="72"/>
      <c r="J722" s="72"/>
      <c r="K722" s="72"/>
      <c r="L722" s="72"/>
      <c r="M722" s="72"/>
      <c r="N722" s="72"/>
      <c r="O722" s="72"/>
      <c r="P722" s="72"/>
      <c r="Q722" s="72"/>
      <c r="R722" s="72"/>
      <c r="S722" s="72"/>
      <c r="T722" s="72"/>
    </row>
    <row r="723" spans="1:20" ht="12.75" customHeight="1" x14ac:dyDescent="0.25">
      <c r="A723" s="194" t="s">
        <v>211</v>
      </c>
      <c r="B723" s="72"/>
      <c r="C723" s="173" t="s">
        <v>212</v>
      </c>
      <c r="D723" s="195">
        <v>0.01</v>
      </c>
      <c r="E723" s="196" t="s">
        <v>571</v>
      </c>
      <c r="F723" s="200" t="s">
        <v>570</v>
      </c>
      <c r="G723" s="72"/>
      <c r="H723" s="72"/>
      <c r="I723" s="72"/>
      <c r="J723" s="72"/>
      <c r="K723" s="72"/>
      <c r="L723" s="72"/>
      <c r="M723" s="72"/>
      <c r="N723" s="72"/>
      <c r="O723" s="72"/>
      <c r="P723" s="72"/>
      <c r="Q723" s="72"/>
      <c r="R723" s="72"/>
      <c r="S723" s="72"/>
      <c r="T723" s="72"/>
    </row>
    <row r="724" spans="1:20" ht="12.75" customHeight="1" x14ac:dyDescent="0.25">
      <c r="A724" s="194" t="s">
        <v>14</v>
      </c>
      <c r="B724" s="72"/>
      <c r="C724" s="173" t="s">
        <v>15</v>
      </c>
      <c r="D724" s="195">
        <v>0.01</v>
      </c>
      <c r="E724" s="196" t="s">
        <v>571</v>
      </c>
      <c r="F724" s="200" t="s">
        <v>570</v>
      </c>
      <c r="G724" s="72"/>
      <c r="H724" s="72"/>
      <c r="I724" s="72"/>
      <c r="J724" s="72"/>
      <c r="K724" s="72"/>
      <c r="L724" s="72"/>
      <c r="M724" s="72"/>
      <c r="N724" s="72"/>
      <c r="O724" s="72"/>
      <c r="P724" s="72"/>
      <c r="Q724" s="72"/>
      <c r="R724" s="72"/>
      <c r="S724" s="72"/>
      <c r="T724" s="72"/>
    </row>
    <row r="725" spans="1:20" ht="12.75" customHeight="1" x14ac:dyDescent="0.25">
      <c r="A725" s="194" t="s">
        <v>258</v>
      </c>
      <c r="B725" s="72"/>
      <c r="C725" s="173" t="s">
        <v>1370</v>
      </c>
      <c r="D725" s="195">
        <v>0.01</v>
      </c>
      <c r="E725" s="196" t="s">
        <v>572</v>
      </c>
      <c r="F725" s="200" t="s">
        <v>8</v>
      </c>
      <c r="G725" s="72"/>
      <c r="H725" s="72"/>
      <c r="I725" s="72"/>
      <c r="J725" s="72"/>
      <c r="K725" s="72"/>
      <c r="L725" s="72"/>
      <c r="M725" s="72"/>
      <c r="N725" s="72"/>
      <c r="O725" s="72"/>
      <c r="P725" s="72"/>
      <c r="Q725" s="72"/>
      <c r="R725" s="72"/>
      <c r="S725" s="72"/>
      <c r="T725" s="72"/>
    </row>
    <row r="726" spans="1:20" ht="12.75" customHeight="1" x14ac:dyDescent="0.25">
      <c r="A726" s="194" t="s">
        <v>426</v>
      </c>
      <c r="B726" s="72"/>
      <c r="C726" s="173" t="s">
        <v>530</v>
      </c>
      <c r="D726" s="195">
        <v>0.01</v>
      </c>
      <c r="E726" s="196" t="s">
        <v>572</v>
      </c>
      <c r="F726" s="200" t="s">
        <v>8</v>
      </c>
      <c r="G726" s="72"/>
      <c r="H726" s="72"/>
      <c r="I726" s="72"/>
      <c r="J726" s="72"/>
      <c r="K726" s="72"/>
      <c r="L726" s="72"/>
      <c r="M726" s="72"/>
      <c r="N726" s="72"/>
      <c r="O726" s="72"/>
      <c r="P726" s="72"/>
      <c r="Q726" s="72"/>
      <c r="R726" s="72"/>
      <c r="S726" s="72"/>
      <c r="T726" s="72"/>
    </row>
    <row r="727" spans="1:20" x14ac:dyDescent="0.25">
      <c r="A727" s="194"/>
      <c r="B727" s="72"/>
      <c r="C727" s="173"/>
      <c r="D727" s="195"/>
      <c r="E727" s="196"/>
      <c r="F727" s="200"/>
      <c r="G727" s="72"/>
      <c r="H727" s="72"/>
      <c r="I727" s="72"/>
      <c r="J727" s="72"/>
      <c r="K727" s="72"/>
      <c r="L727" s="72"/>
      <c r="M727" s="72"/>
      <c r="N727" s="72"/>
      <c r="O727" s="72"/>
      <c r="P727" s="72"/>
      <c r="Q727" s="72"/>
      <c r="R727" s="72"/>
      <c r="S727" s="72"/>
      <c r="T727" s="72"/>
    </row>
    <row r="728" spans="1:20" x14ac:dyDescent="0.25">
      <c r="A728" s="14" t="s">
        <v>573</v>
      </c>
      <c r="B728" s="72"/>
      <c r="C728" s="173"/>
      <c r="D728" s="195"/>
      <c r="E728" s="196"/>
      <c r="F728" s="200"/>
      <c r="G728" s="72"/>
      <c r="H728" s="72"/>
      <c r="I728" s="72"/>
      <c r="J728" s="72"/>
      <c r="K728" s="72"/>
      <c r="L728" s="72"/>
      <c r="M728" s="72"/>
      <c r="N728" s="72"/>
      <c r="O728" s="72"/>
      <c r="P728" s="72"/>
      <c r="Q728" s="72"/>
      <c r="R728" s="72"/>
      <c r="S728" s="72"/>
      <c r="T728" s="72"/>
    </row>
    <row r="729" spans="1:20" x14ac:dyDescent="0.25">
      <c r="A729" s="14" t="s">
        <v>574</v>
      </c>
      <c r="B729" s="72"/>
      <c r="C729" s="173"/>
      <c r="D729" s="195"/>
      <c r="E729" s="196"/>
      <c r="F729" s="200"/>
      <c r="G729" s="72"/>
      <c r="H729" s="72"/>
      <c r="I729" s="72"/>
      <c r="J729" s="72"/>
      <c r="K729" s="72"/>
      <c r="L729" s="72"/>
      <c r="M729" s="72"/>
      <c r="N729" s="72"/>
      <c r="O729" s="72"/>
      <c r="P729" s="72"/>
      <c r="Q729" s="72"/>
      <c r="R729" s="72"/>
      <c r="S729" s="72"/>
      <c r="T729" s="72"/>
    </row>
    <row r="730" spans="1:20" ht="15.6" x14ac:dyDescent="0.3">
      <c r="A730" s="71"/>
      <c r="B730" s="72"/>
      <c r="C730" s="72"/>
      <c r="D730" s="72"/>
      <c r="E730" s="72"/>
      <c r="F730" s="72"/>
      <c r="G730" s="72"/>
      <c r="H730" s="72"/>
      <c r="I730" s="72"/>
      <c r="J730" s="72"/>
      <c r="K730" s="72"/>
      <c r="L730" s="72"/>
      <c r="M730" s="72"/>
      <c r="N730" s="72"/>
      <c r="O730" s="72"/>
      <c r="P730" s="72"/>
      <c r="Q730" s="72"/>
      <c r="R730" s="72"/>
      <c r="S730" s="72"/>
      <c r="T730" s="72"/>
    </row>
    <row r="731" spans="1:20" ht="33" customHeight="1" x14ac:dyDescent="0.3">
      <c r="A731" s="75" t="s">
        <v>1358</v>
      </c>
      <c r="B731" s="72"/>
      <c r="C731" s="72"/>
      <c r="D731" s="72"/>
      <c r="E731" s="72"/>
      <c r="F731" s="72"/>
      <c r="G731" s="72"/>
      <c r="H731" s="72"/>
      <c r="I731" s="72"/>
      <c r="J731" s="72"/>
      <c r="K731" s="72"/>
      <c r="L731" s="72"/>
      <c r="M731" s="72"/>
      <c r="N731" s="72"/>
      <c r="O731" s="72"/>
      <c r="P731" s="72"/>
      <c r="Q731" s="72"/>
      <c r="R731" s="72"/>
      <c r="S731" s="72"/>
      <c r="T731" s="72"/>
    </row>
    <row r="732" spans="1:20" ht="52.8" x14ac:dyDescent="0.25">
      <c r="A732" s="76" t="s">
        <v>33</v>
      </c>
      <c r="B732" s="72"/>
      <c r="C732" s="77" t="s">
        <v>567</v>
      </c>
      <c r="D732" s="78" t="s">
        <v>517</v>
      </c>
      <c r="E732" s="155"/>
      <c r="F732" s="80" t="s">
        <v>568</v>
      </c>
      <c r="H732" s="20"/>
      <c r="I732" s="20"/>
      <c r="J732" s="72"/>
      <c r="K732" s="72"/>
      <c r="L732" s="72"/>
      <c r="M732" s="72"/>
      <c r="N732" s="72"/>
      <c r="O732" s="72"/>
      <c r="P732" s="72"/>
      <c r="Q732" s="72"/>
      <c r="R732" s="72"/>
      <c r="S732" s="72"/>
      <c r="T732" s="72"/>
    </row>
    <row r="733" spans="1:20" s="197" customFormat="1" ht="17.25" customHeight="1" x14ac:dyDescent="0.25">
      <c r="A733" s="194" t="s">
        <v>1346</v>
      </c>
      <c r="B733" s="72"/>
      <c r="C733" s="173" t="s">
        <v>1347</v>
      </c>
      <c r="D733" s="195">
        <v>0.01</v>
      </c>
      <c r="E733" s="196" t="s">
        <v>571</v>
      </c>
      <c r="F733" s="200" t="s">
        <v>570</v>
      </c>
      <c r="G733" s="72"/>
      <c r="H733" s="72"/>
      <c r="K733" s="72"/>
      <c r="L733" s="72"/>
      <c r="M733" s="72"/>
      <c r="N733" s="72"/>
      <c r="O733" s="72"/>
      <c r="P733" s="72"/>
      <c r="Q733" s="72"/>
      <c r="R733" s="72"/>
      <c r="S733" s="72"/>
      <c r="T733" s="72"/>
    </row>
    <row r="734" spans="1:20" s="197" customFormat="1" ht="17.25" customHeight="1" x14ac:dyDescent="0.25">
      <c r="A734" s="194" t="s">
        <v>317</v>
      </c>
      <c r="B734" s="72"/>
      <c r="C734" s="173" t="s">
        <v>318</v>
      </c>
      <c r="D734" s="195">
        <v>0.01</v>
      </c>
      <c r="E734" s="196" t="s">
        <v>571</v>
      </c>
      <c r="F734" s="200" t="s">
        <v>570</v>
      </c>
      <c r="G734" s="72"/>
      <c r="H734" s="72"/>
      <c r="K734" s="72"/>
      <c r="L734" s="72"/>
      <c r="M734" s="72"/>
      <c r="N734" s="72"/>
      <c r="O734" s="72"/>
      <c r="P734" s="72"/>
      <c r="Q734" s="72"/>
      <c r="R734" s="72"/>
      <c r="S734" s="72"/>
      <c r="T734" s="72"/>
    </row>
    <row r="735" spans="1:20" s="197" customFormat="1" ht="17.25" customHeight="1" x14ac:dyDescent="0.25">
      <c r="A735" s="194" t="s">
        <v>500</v>
      </c>
      <c r="B735" s="72"/>
      <c r="C735" s="173" t="s">
        <v>501</v>
      </c>
      <c r="D735" s="195">
        <v>0.01</v>
      </c>
      <c r="E735" s="196" t="s">
        <v>571</v>
      </c>
      <c r="F735" s="200" t="s">
        <v>570</v>
      </c>
      <c r="G735" s="72"/>
      <c r="H735" s="72"/>
      <c r="K735" s="72"/>
      <c r="L735" s="72"/>
      <c r="M735" s="72"/>
      <c r="N735" s="72"/>
      <c r="O735" s="72"/>
      <c r="P735" s="72"/>
      <c r="Q735" s="72"/>
      <c r="R735" s="72"/>
      <c r="S735" s="72"/>
      <c r="T735" s="72"/>
    </row>
    <row r="736" spans="1:20" s="197" customFormat="1" ht="17.25" customHeight="1" x14ac:dyDescent="0.25">
      <c r="A736" s="194"/>
      <c r="B736" s="72"/>
      <c r="C736" s="173"/>
      <c r="D736" s="195"/>
      <c r="E736" s="196"/>
      <c r="F736" s="200"/>
      <c r="G736" s="72"/>
      <c r="H736" s="72"/>
      <c r="K736" s="72"/>
      <c r="L736" s="72"/>
      <c r="M736" s="72"/>
      <c r="N736" s="72"/>
      <c r="O736" s="72"/>
      <c r="P736" s="72"/>
      <c r="Q736" s="72"/>
      <c r="R736" s="72"/>
      <c r="S736" s="72"/>
      <c r="T736" s="72"/>
    </row>
    <row r="737" spans="1:20" s="197" customFormat="1" ht="17.25" customHeight="1" x14ac:dyDescent="0.3">
      <c r="A737" s="82" t="s">
        <v>1365</v>
      </c>
      <c r="B737" s="71"/>
      <c r="C737" s="28" t="s">
        <v>1359</v>
      </c>
      <c r="D737" s="20"/>
      <c r="E737" s="198"/>
      <c r="F737" s="82" t="s">
        <v>1360</v>
      </c>
      <c r="G737" s="20"/>
      <c r="H737" s="20"/>
      <c r="I737" s="20"/>
      <c r="J737" s="20"/>
      <c r="K737" s="20"/>
      <c r="L737" s="20"/>
      <c r="M737" s="72"/>
      <c r="N737" s="72"/>
      <c r="O737" s="72"/>
      <c r="P737" s="72"/>
      <c r="Q737" s="72"/>
      <c r="R737" s="72"/>
      <c r="S737" s="72"/>
      <c r="T737" s="72"/>
    </row>
    <row r="738" spans="1:20" s="197" customFormat="1" ht="17.25" customHeight="1" x14ac:dyDescent="0.3">
      <c r="A738" s="82" t="s">
        <v>1363</v>
      </c>
      <c r="B738" s="71"/>
      <c r="C738" s="28" t="s">
        <v>1361</v>
      </c>
      <c r="D738" s="20"/>
      <c r="E738" s="198"/>
      <c r="F738" s="82" t="s">
        <v>1360</v>
      </c>
      <c r="G738" s="20"/>
      <c r="H738" s="20"/>
      <c r="I738" s="20"/>
      <c r="J738" s="20"/>
      <c r="K738" s="20"/>
      <c r="L738" s="20"/>
      <c r="M738" s="72"/>
      <c r="N738" s="72"/>
      <c r="O738" s="72"/>
      <c r="P738" s="72"/>
      <c r="Q738" s="72"/>
      <c r="R738" s="72"/>
      <c r="S738" s="72"/>
      <c r="T738" s="72"/>
    </row>
    <row r="739" spans="1:20" s="197" customFormat="1" ht="17.25" customHeight="1" x14ac:dyDescent="0.3">
      <c r="A739" s="82" t="s">
        <v>1364</v>
      </c>
      <c r="B739" s="71"/>
      <c r="C739" s="28" t="s">
        <v>1362</v>
      </c>
      <c r="D739" s="20"/>
      <c r="E739" s="198"/>
      <c r="F739" s="82" t="s">
        <v>1360</v>
      </c>
      <c r="G739" s="20"/>
      <c r="H739" s="20"/>
      <c r="I739" s="20"/>
      <c r="J739" s="20"/>
      <c r="K739" s="20"/>
      <c r="L739" s="20"/>
      <c r="M739" s="72"/>
      <c r="N739" s="72"/>
      <c r="O739" s="72"/>
      <c r="P739" s="72"/>
      <c r="Q739" s="72"/>
      <c r="R739" s="72"/>
      <c r="S739" s="72"/>
      <c r="T739" s="72"/>
    </row>
    <row r="740" spans="1:20" s="197" customFormat="1" ht="17.25" customHeight="1" x14ac:dyDescent="0.25">
      <c r="A740" s="194"/>
      <c r="B740" s="72"/>
      <c r="C740" s="173"/>
      <c r="D740" s="195"/>
      <c r="E740" s="196"/>
      <c r="F740" s="194"/>
      <c r="G740" s="72"/>
      <c r="H740" s="72"/>
      <c r="I740" s="72"/>
      <c r="J740" s="72"/>
      <c r="K740" s="72"/>
      <c r="L740" s="72"/>
      <c r="M740" s="72"/>
      <c r="N740" s="72"/>
      <c r="O740" s="72"/>
      <c r="P740" s="72"/>
      <c r="Q740" s="72"/>
      <c r="R740" s="72"/>
      <c r="S740" s="72"/>
      <c r="T740" s="72"/>
    </row>
    <row r="741" spans="1:20" s="197" customFormat="1" ht="17.25" customHeight="1" x14ac:dyDescent="0.2">
      <c r="A741" s="14" t="s">
        <v>573</v>
      </c>
      <c r="B741" s="72"/>
      <c r="C741" s="173"/>
      <c r="D741" s="195"/>
      <c r="E741" s="196"/>
      <c r="F741" s="200"/>
      <c r="G741" s="72"/>
      <c r="H741" s="72"/>
      <c r="I741" s="72"/>
      <c r="J741" s="72"/>
      <c r="K741" s="72"/>
      <c r="L741" s="72"/>
      <c r="M741" s="72"/>
      <c r="N741" s="72"/>
      <c r="O741" s="72"/>
      <c r="P741" s="72"/>
      <c r="Q741" s="72"/>
      <c r="R741" s="72"/>
      <c r="S741" s="72"/>
      <c r="T741" s="72"/>
    </row>
    <row r="742" spans="1:20" s="197" customFormat="1" ht="17.25" customHeight="1" x14ac:dyDescent="0.2">
      <c r="A742" s="14" t="s">
        <v>574</v>
      </c>
      <c r="B742" s="72"/>
      <c r="C742" s="173"/>
      <c r="D742" s="195"/>
      <c r="E742" s="196"/>
      <c r="F742" s="200"/>
      <c r="G742" s="72"/>
      <c r="H742" s="72"/>
      <c r="I742" s="72"/>
      <c r="J742" s="72"/>
      <c r="K742" s="72"/>
      <c r="L742" s="72"/>
      <c r="M742" s="72"/>
      <c r="N742" s="72"/>
      <c r="O742" s="72"/>
      <c r="P742" s="72"/>
      <c r="Q742" s="72"/>
      <c r="R742" s="72"/>
      <c r="S742" s="72"/>
      <c r="T742" s="72"/>
    </row>
    <row r="743" spans="1:20" ht="33" customHeight="1" x14ac:dyDescent="0.3">
      <c r="A743" s="71"/>
      <c r="B743" s="72"/>
      <c r="C743" s="72"/>
      <c r="D743" s="72"/>
      <c r="E743" s="72"/>
      <c r="F743" s="72"/>
      <c r="G743" s="72"/>
      <c r="H743" s="72"/>
      <c r="I743" s="72"/>
      <c r="J743" s="72"/>
      <c r="K743" s="72"/>
      <c r="L743" s="72"/>
      <c r="M743" s="72"/>
      <c r="N743" s="72"/>
      <c r="O743" s="72"/>
      <c r="P743" s="72"/>
      <c r="Q743" s="72"/>
      <c r="R743" s="72"/>
      <c r="S743" s="72"/>
      <c r="T743" s="72"/>
    </row>
    <row r="744" spans="1:20" ht="33" customHeight="1" x14ac:dyDescent="0.3">
      <c r="A744" s="75" t="s">
        <v>1351</v>
      </c>
      <c r="B744" s="72"/>
      <c r="C744" s="72"/>
      <c r="D744" s="72"/>
      <c r="E744" s="72"/>
      <c r="F744" s="72"/>
      <c r="G744" s="72"/>
      <c r="H744" s="72"/>
      <c r="I744" s="72"/>
      <c r="J744" s="72"/>
      <c r="K744" s="72"/>
      <c r="L744" s="72"/>
      <c r="M744" s="72"/>
      <c r="N744" s="72"/>
      <c r="O744" s="72"/>
      <c r="P744" s="72"/>
      <c r="Q744" s="72"/>
      <c r="R744" s="72"/>
      <c r="S744" s="72"/>
      <c r="T744" s="72"/>
    </row>
    <row r="745" spans="1:20" ht="52.8" x14ac:dyDescent="0.25">
      <c r="A745" s="76" t="s">
        <v>33</v>
      </c>
      <c r="B745" s="72"/>
      <c r="C745" s="77" t="s">
        <v>567</v>
      </c>
      <c r="D745" s="78" t="s">
        <v>517</v>
      </c>
      <c r="E745" s="155"/>
      <c r="F745" s="80" t="s">
        <v>568</v>
      </c>
      <c r="H745" s="20"/>
      <c r="I745" s="20"/>
      <c r="J745" s="72"/>
      <c r="K745" s="72"/>
      <c r="L745" s="72"/>
      <c r="M745" s="72"/>
      <c r="N745" s="72"/>
      <c r="O745" s="72"/>
      <c r="P745" s="72"/>
      <c r="Q745" s="72"/>
      <c r="R745" s="72"/>
      <c r="S745" s="72"/>
      <c r="T745" s="72"/>
    </row>
    <row r="746" spans="1:20" s="197" customFormat="1" ht="17.25" customHeight="1" x14ac:dyDescent="0.25">
      <c r="A746" s="194" t="s">
        <v>594</v>
      </c>
      <c r="B746" s="72"/>
      <c r="C746" s="173" t="s">
        <v>595</v>
      </c>
      <c r="D746" s="195">
        <v>3.5000000000000003E-2</v>
      </c>
      <c r="E746" s="196" t="s">
        <v>572</v>
      </c>
      <c r="F746" s="206" t="s">
        <v>1352</v>
      </c>
      <c r="G746" s="72"/>
      <c r="H746" s="72"/>
      <c r="I746" s="72"/>
      <c r="J746" s="72"/>
      <c r="K746" s="72"/>
      <c r="L746" s="72"/>
      <c r="M746" s="72"/>
      <c r="N746" s="72"/>
      <c r="O746" s="72"/>
      <c r="P746" s="72"/>
      <c r="Q746" s="72"/>
      <c r="R746" s="72"/>
      <c r="S746" s="72"/>
      <c r="T746" s="72"/>
    </row>
    <row r="747" spans="1:20" s="197" customFormat="1" ht="17.25" customHeight="1" x14ac:dyDescent="0.25">
      <c r="A747" s="194" t="s">
        <v>195</v>
      </c>
      <c r="B747" s="72"/>
      <c r="C747" s="173" t="s">
        <v>196</v>
      </c>
      <c r="D747" s="195">
        <v>0.01</v>
      </c>
      <c r="E747" s="196" t="s">
        <v>571</v>
      </c>
      <c r="F747" s="200" t="s">
        <v>570</v>
      </c>
      <c r="G747" s="72"/>
      <c r="H747" s="72"/>
      <c r="K747" s="72"/>
      <c r="L747" s="72"/>
      <c r="M747" s="72"/>
      <c r="N747" s="72"/>
      <c r="O747" s="72"/>
      <c r="P747" s="72"/>
      <c r="Q747" s="72"/>
      <c r="R747" s="72"/>
      <c r="S747" s="72"/>
      <c r="T747" s="72"/>
    </row>
    <row r="748" spans="1:20" s="197" customFormat="1" ht="17.25" customHeight="1" x14ac:dyDescent="0.25">
      <c r="A748" s="194" t="s">
        <v>215</v>
      </c>
      <c r="B748" s="72"/>
      <c r="C748" s="173" t="s">
        <v>216</v>
      </c>
      <c r="D748" s="195">
        <v>0.01</v>
      </c>
      <c r="E748" s="196" t="s">
        <v>571</v>
      </c>
      <c r="F748" s="200" t="s">
        <v>570</v>
      </c>
      <c r="G748" s="72"/>
      <c r="H748" s="72"/>
      <c r="K748" s="72"/>
      <c r="L748" s="72"/>
      <c r="M748" s="72"/>
      <c r="N748" s="72"/>
      <c r="O748" s="72"/>
      <c r="P748" s="72"/>
      <c r="Q748" s="72"/>
      <c r="R748" s="72"/>
      <c r="S748" s="72"/>
      <c r="T748" s="72"/>
    </row>
    <row r="749" spans="1:20" s="197" customFormat="1" ht="17.25" customHeight="1" x14ac:dyDescent="0.25">
      <c r="A749" s="194" t="s">
        <v>229</v>
      </c>
      <c r="B749" s="72"/>
      <c r="C749" s="173" t="s">
        <v>230</v>
      </c>
      <c r="D749" s="195">
        <v>0.01</v>
      </c>
      <c r="E749" s="196" t="s">
        <v>571</v>
      </c>
      <c r="F749" s="200" t="s">
        <v>570</v>
      </c>
      <c r="G749" s="72"/>
      <c r="H749" s="72"/>
      <c r="K749" s="72"/>
      <c r="L749" s="72"/>
      <c r="M749" s="72"/>
      <c r="N749" s="72"/>
      <c r="O749" s="72"/>
      <c r="P749" s="72"/>
      <c r="Q749" s="72"/>
      <c r="R749" s="72"/>
      <c r="S749" s="72"/>
      <c r="T749" s="72"/>
    </row>
    <row r="750" spans="1:20" s="197" customFormat="1" ht="17.25" customHeight="1" x14ac:dyDescent="0.25">
      <c r="A750" s="194" t="s">
        <v>233</v>
      </c>
      <c r="B750" s="72"/>
      <c r="C750" s="173" t="s">
        <v>234</v>
      </c>
      <c r="D750" s="195">
        <v>0.01</v>
      </c>
      <c r="E750" s="196" t="s">
        <v>571</v>
      </c>
      <c r="F750" s="200" t="s">
        <v>570</v>
      </c>
      <c r="G750" s="72"/>
      <c r="H750" s="72"/>
      <c r="K750" s="72"/>
      <c r="L750" s="72"/>
      <c r="M750" s="72"/>
      <c r="N750" s="72"/>
      <c r="O750" s="72"/>
      <c r="P750" s="72"/>
      <c r="Q750" s="72"/>
      <c r="R750" s="72"/>
      <c r="S750" s="72"/>
      <c r="T750" s="72"/>
    </row>
    <row r="751" spans="1:20" s="197" customFormat="1" ht="17.25" customHeight="1" x14ac:dyDescent="0.25">
      <c r="A751" s="194" t="s">
        <v>351</v>
      </c>
      <c r="B751" s="72"/>
      <c r="C751" s="173" t="s">
        <v>352</v>
      </c>
      <c r="D751" s="195">
        <v>0.01</v>
      </c>
      <c r="E751" s="196" t="s">
        <v>571</v>
      </c>
      <c r="F751" s="200" t="s">
        <v>570</v>
      </c>
      <c r="G751" s="72"/>
      <c r="H751" s="72"/>
      <c r="K751" s="72"/>
      <c r="L751" s="72"/>
      <c r="M751" s="72"/>
      <c r="N751" s="72"/>
      <c r="O751" s="72"/>
      <c r="P751" s="72"/>
      <c r="Q751" s="72"/>
      <c r="R751" s="72"/>
      <c r="S751" s="72"/>
      <c r="T751" s="72"/>
    </row>
    <row r="752" spans="1:20" s="197" customFormat="1" ht="17.25" customHeight="1" x14ac:dyDescent="0.25">
      <c r="A752" s="194"/>
      <c r="B752" s="72"/>
      <c r="C752" s="173"/>
      <c r="D752" s="195"/>
      <c r="E752" s="196"/>
      <c r="F752" s="194"/>
      <c r="G752" s="72"/>
      <c r="H752" s="72"/>
      <c r="I752" s="72"/>
      <c r="J752" s="72"/>
      <c r="K752" s="72"/>
      <c r="L752" s="72"/>
      <c r="M752" s="72"/>
      <c r="N752" s="72"/>
      <c r="O752" s="72"/>
      <c r="P752" s="72"/>
      <c r="Q752" s="72"/>
      <c r="R752" s="72"/>
      <c r="S752" s="72"/>
      <c r="T752" s="72"/>
    </row>
    <row r="753" spans="1:20" s="197" customFormat="1" ht="17.25" customHeight="1" x14ac:dyDescent="0.2">
      <c r="A753" s="14" t="s">
        <v>573</v>
      </c>
      <c r="B753" s="72"/>
      <c r="C753" s="173"/>
      <c r="D753" s="195"/>
      <c r="E753" s="196"/>
      <c r="F753" s="200"/>
      <c r="G753" s="72"/>
      <c r="H753" s="72"/>
      <c r="I753" s="72"/>
      <c r="J753" s="72"/>
      <c r="K753" s="72"/>
      <c r="L753" s="72"/>
      <c r="M753" s="72"/>
      <c r="N753" s="72"/>
      <c r="O753" s="72"/>
      <c r="P753" s="72"/>
      <c r="Q753" s="72"/>
      <c r="R753" s="72"/>
      <c r="S753" s="72"/>
      <c r="T753" s="72"/>
    </row>
    <row r="754" spans="1:20" s="197" customFormat="1" ht="17.25" customHeight="1" x14ac:dyDescent="0.2">
      <c r="A754" s="14" t="s">
        <v>574</v>
      </c>
      <c r="B754" s="72"/>
      <c r="C754" s="173"/>
      <c r="D754" s="195"/>
      <c r="E754" s="196"/>
      <c r="F754" s="200"/>
      <c r="G754" s="72"/>
      <c r="H754" s="72"/>
      <c r="I754" s="72"/>
      <c r="J754" s="72"/>
      <c r="K754" s="72"/>
      <c r="L754" s="72"/>
      <c r="M754" s="72"/>
      <c r="N754" s="72"/>
      <c r="O754" s="72"/>
      <c r="P754" s="72"/>
      <c r="Q754" s="72"/>
      <c r="R754" s="72"/>
      <c r="S754" s="72"/>
      <c r="T754" s="72"/>
    </row>
    <row r="755" spans="1:20" s="197" customFormat="1" ht="17.25" customHeight="1" x14ac:dyDescent="0.2">
      <c r="A755" s="14"/>
      <c r="B755" s="72"/>
      <c r="C755" s="173"/>
      <c r="D755" s="195"/>
      <c r="E755" s="196"/>
      <c r="F755" s="200"/>
      <c r="G755" s="72"/>
      <c r="H755" s="72"/>
      <c r="I755" s="72"/>
      <c r="J755" s="72"/>
      <c r="K755" s="72"/>
      <c r="L755" s="72"/>
      <c r="M755" s="72"/>
      <c r="N755" s="72"/>
      <c r="O755" s="72"/>
      <c r="P755" s="72"/>
      <c r="Q755" s="72"/>
      <c r="R755" s="72"/>
      <c r="S755" s="72"/>
      <c r="T755" s="72"/>
    </row>
    <row r="756" spans="1:20" ht="15.6" x14ac:dyDescent="0.3">
      <c r="A756" s="75" t="s">
        <v>1345</v>
      </c>
      <c r="B756" s="72"/>
      <c r="C756" s="72"/>
      <c r="D756" s="72"/>
      <c r="E756" s="72"/>
      <c r="F756" s="72"/>
      <c r="G756" s="72"/>
      <c r="H756" s="72"/>
      <c r="I756" s="72"/>
      <c r="J756" s="72"/>
      <c r="K756" s="72"/>
      <c r="L756" s="72"/>
      <c r="M756" s="72"/>
      <c r="N756" s="72"/>
      <c r="O756" s="72"/>
      <c r="P756" s="72"/>
      <c r="Q756" s="72"/>
      <c r="R756" s="72"/>
      <c r="S756" s="72"/>
      <c r="T756" s="72"/>
    </row>
    <row r="757" spans="1:20" s="197" customFormat="1" ht="17.25" customHeight="1" x14ac:dyDescent="0.25">
      <c r="A757" s="194" t="s">
        <v>321</v>
      </c>
      <c r="B757" s="72"/>
      <c r="C757" s="173" t="s">
        <v>322</v>
      </c>
      <c r="D757" s="195">
        <v>0.01</v>
      </c>
      <c r="E757" s="196" t="s">
        <v>571</v>
      </c>
      <c r="F757" s="200" t="s">
        <v>570</v>
      </c>
      <c r="H757" s="72"/>
      <c r="I757" s="72"/>
      <c r="J757" s="72"/>
      <c r="K757" s="72"/>
      <c r="L757" s="72"/>
      <c r="M757" s="72"/>
      <c r="N757" s="72"/>
      <c r="O757" s="72"/>
      <c r="P757" s="72"/>
      <c r="Q757" s="72"/>
      <c r="R757" s="72"/>
      <c r="S757" s="72"/>
      <c r="T757" s="72"/>
    </row>
    <row r="758" spans="1:20" s="197" customFormat="1" ht="17.25" customHeight="1" x14ac:dyDescent="0.25">
      <c r="A758" s="194"/>
      <c r="B758" s="72"/>
      <c r="C758" s="173"/>
      <c r="D758" s="195"/>
      <c r="E758" s="196"/>
      <c r="F758" s="194"/>
      <c r="G758" s="72"/>
      <c r="H758" s="72"/>
      <c r="I758" s="72"/>
      <c r="J758" s="72"/>
      <c r="K758" s="72"/>
      <c r="L758" s="72"/>
      <c r="M758" s="72"/>
      <c r="N758" s="72"/>
      <c r="O758" s="72"/>
      <c r="P758" s="72"/>
      <c r="Q758" s="72"/>
      <c r="R758" s="72"/>
      <c r="S758" s="72"/>
      <c r="T758" s="72"/>
    </row>
    <row r="759" spans="1:20" s="197" customFormat="1" ht="17.25" customHeight="1" x14ac:dyDescent="0.2">
      <c r="A759" s="14" t="s">
        <v>573</v>
      </c>
      <c r="B759" s="72"/>
      <c r="C759" s="173"/>
      <c r="D759" s="195"/>
      <c r="E759" s="196"/>
      <c r="F759" s="200"/>
      <c r="G759" s="72"/>
      <c r="H759" s="72"/>
      <c r="I759" s="72"/>
      <c r="J759" s="72"/>
      <c r="K759" s="72"/>
      <c r="L759" s="72"/>
      <c r="M759" s="72"/>
      <c r="N759" s="72"/>
      <c r="O759" s="72"/>
      <c r="P759" s="72"/>
      <c r="Q759" s="72"/>
      <c r="R759" s="72"/>
      <c r="S759" s="72"/>
      <c r="T759" s="72"/>
    </row>
    <row r="760" spans="1:20" s="197" customFormat="1" ht="17.25" customHeight="1" x14ac:dyDescent="0.2">
      <c r="A760" s="14"/>
      <c r="B760" s="72"/>
      <c r="C760" s="173"/>
      <c r="D760" s="195"/>
      <c r="E760" s="196"/>
      <c r="F760" s="200"/>
      <c r="G760" s="72"/>
      <c r="H760" s="72"/>
      <c r="I760" s="72"/>
      <c r="J760" s="72"/>
      <c r="K760" s="72"/>
      <c r="L760" s="72"/>
      <c r="M760" s="72"/>
      <c r="N760" s="72"/>
      <c r="O760" s="72"/>
      <c r="P760" s="72"/>
      <c r="Q760" s="72"/>
      <c r="R760" s="72"/>
      <c r="S760" s="72"/>
      <c r="T760" s="72"/>
    </row>
    <row r="761" spans="1:20" ht="15.6" x14ac:dyDescent="0.3">
      <c r="A761" s="75" t="s">
        <v>1342</v>
      </c>
      <c r="B761" s="72"/>
      <c r="C761" s="72"/>
      <c r="D761" s="72"/>
      <c r="E761" s="72"/>
      <c r="F761" s="72"/>
      <c r="G761" s="72"/>
      <c r="H761" s="72"/>
      <c r="I761" s="72"/>
      <c r="J761" s="72"/>
      <c r="K761" s="72"/>
      <c r="L761" s="72"/>
      <c r="M761" s="72"/>
      <c r="N761" s="72"/>
      <c r="O761" s="72"/>
      <c r="P761" s="72"/>
      <c r="Q761" s="72"/>
      <c r="R761" s="72"/>
      <c r="S761" s="72"/>
      <c r="T761" s="72"/>
    </row>
    <row r="762" spans="1:20" s="197" customFormat="1" ht="17.25" customHeight="1" x14ac:dyDescent="0.25">
      <c r="A762" s="194" t="s">
        <v>1294</v>
      </c>
      <c r="B762" s="72"/>
      <c r="C762" s="173" t="s">
        <v>1335</v>
      </c>
      <c r="D762" s="199">
        <v>0.25</v>
      </c>
      <c r="E762" s="196" t="s">
        <v>572</v>
      </c>
      <c r="F762" s="200" t="s">
        <v>1343</v>
      </c>
      <c r="G762" s="72"/>
      <c r="H762" s="72"/>
      <c r="I762" s="72"/>
      <c r="J762" s="72"/>
      <c r="K762" s="72"/>
      <c r="L762" s="72"/>
      <c r="M762" s="72"/>
      <c r="N762" s="72"/>
      <c r="O762" s="72"/>
      <c r="P762" s="72"/>
      <c r="Q762" s="72"/>
      <c r="R762" s="72"/>
      <c r="S762" s="72"/>
      <c r="T762" s="72"/>
    </row>
    <row r="763" spans="1:20" s="197" customFormat="1" ht="17.25" customHeight="1" x14ac:dyDescent="0.25">
      <c r="A763" s="194" t="s">
        <v>1308</v>
      </c>
      <c r="B763" s="72"/>
      <c r="C763" s="173" t="s">
        <v>1309</v>
      </c>
      <c r="D763" s="195">
        <v>2.5000000000000001E-2</v>
      </c>
      <c r="E763" s="196" t="s">
        <v>571</v>
      </c>
      <c r="F763" s="194" t="s">
        <v>638</v>
      </c>
      <c r="G763" s="72"/>
      <c r="H763" s="72"/>
      <c r="I763" s="72"/>
      <c r="J763" s="72"/>
      <c r="K763" s="72"/>
      <c r="L763" s="72"/>
      <c r="M763" s="72"/>
      <c r="N763" s="72"/>
      <c r="O763" s="72"/>
      <c r="P763" s="72"/>
      <c r="Q763" s="72"/>
      <c r="R763" s="72"/>
      <c r="S763" s="72"/>
      <c r="T763" s="72"/>
    </row>
    <row r="764" spans="1:20" s="197" customFormat="1" ht="17.25" customHeight="1" x14ac:dyDescent="0.25">
      <c r="A764" s="194" t="s">
        <v>1328</v>
      </c>
      <c r="B764" s="72"/>
      <c r="C764" s="173" t="s">
        <v>1329</v>
      </c>
      <c r="D764" s="195">
        <v>0.03</v>
      </c>
      <c r="E764" s="196" t="s">
        <v>571</v>
      </c>
      <c r="F764" s="194" t="s">
        <v>638</v>
      </c>
      <c r="G764" s="72"/>
      <c r="H764" s="72"/>
      <c r="I764" s="72"/>
      <c r="J764" s="72"/>
      <c r="K764" s="72"/>
      <c r="L764" s="72"/>
      <c r="M764" s="72"/>
      <c r="N764" s="72"/>
      <c r="O764" s="72"/>
      <c r="P764" s="72"/>
      <c r="Q764" s="72"/>
      <c r="R764" s="72"/>
      <c r="S764" s="72"/>
      <c r="T764" s="72"/>
    </row>
    <row r="765" spans="1:20" s="197" customFormat="1" ht="17.25" customHeight="1" x14ac:dyDescent="0.25">
      <c r="A765" s="194" t="s">
        <v>53</v>
      </c>
      <c r="B765" s="72"/>
      <c r="C765" s="173" t="s">
        <v>54</v>
      </c>
      <c r="D765" s="195">
        <v>0.01</v>
      </c>
      <c r="E765" s="196" t="s">
        <v>571</v>
      </c>
      <c r="F765" s="200" t="s">
        <v>570</v>
      </c>
      <c r="G765" s="72"/>
      <c r="H765" s="72"/>
      <c r="K765" s="72"/>
      <c r="L765" s="72"/>
      <c r="M765" s="72"/>
      <c r="N765" s="72"/>
      <c r="O765" s="72"/>
      <c r="P765" s="72"/>
      <c r="Q765" s="72"/>
      <c r="R765" s="72"/>
      <c r="S765" s="72"/>
      <c r="T765" s="72"/>
    </row>
    <row r="766" spans="1:20" s="197" customFormat="1" ht="17.25" customHeight="1" x14ac:dyDescent="0.25">
      <c r="A766" s="194" t="s">
        <v>147</v>
      </c>
      <c r="B766" s="72"/>
      <c r="C766" s="173" t="s">
        <v>148</v>
      </c>
      <c r="D766" s="195">
        <v>0.01</v>
      </c>
      <c r="E766" s="196" t="s">
        <v>571</v>
      </c>
      <c r="F766" s="200" t="s">
        <v>570</v>
      </c>
      <c r="G766" s="72"/>
      <c r="H766" s="72"/>
      <c r="K766" s="72"/>
      <c r="L766" s="72"/>
      <c r="M766" s="72"/>
      <c r="N766" s="72"/>
      <c r="O766" s="72"/>
      <c r="P766" s="72"/>
      <c r="Q766" s="72"/>
      <c r="R766" s="72"/>
      <c r="S766" s="72"/>
      <c r="T766" s="72"/>
    </row>
    <row r="767" spans="1:20" s="197" customFormat="1" ht="17.25" customHeight="1" x14ac:dyDescent="0.25">
      <c r="A767" s="194" t="s">
        <v>223</v>
      </c>
      <c r="B767" s="72"/>
      <c r="C767" s="173" t="s">
        <v>224</v>
      </c>
      <c r="D767" s="195">
        <v>0.01</v>
      </c>
      <c r="E767" s="196" t="s">
        <v>571</v>
      </c>
      <c r="F767" s="200" t="s">
        <v>570</v>
      </c>
      <c r="G767" s="72"/>
      <c r="H767" s="72"/>
      <c r="K767" s="72"/>
      <c r="L767" s="72"/>
      <c r="M767" s="72"/>
      <c r="N767" s="72"/>
      <c r="O767" s="72"/>
      <c r="P767" s="72"/>
      <c r="Q767" s="72"/>
      <c r="R767" s="72"/>
      <c r="S767" s="72"/>
      <c r="T767" s="72"/>
    </row>
    <row r="768" spans="1:20" s="197" customFormat="1" ht="17.25" customHeight="1" x14ac:dyDescent="0.25">
      <c r="A768" s="194" t="s">
        <v>669</v>
      </c>
      <c r="B768" s="72"/>
      <c r="C768" s="173" t="s">
        <v>670</v>
      </c>
      <c r="D768" s="195">
        <v>0.01</v>
      </c>
      <c r="E768" s="196" t="s">
        <v>571</v>
      </c>
      <c r="F768" s="200" t="s">
        <v>570</v>
      </c>
      <c r="G768" s="72"/>
      <c r="H768" s="72"/>
      <c r="K768" s="72"/>
      <c r="L768" s="72"/>
      <c r="M768" s="72"/>
      <c r="N768" s="72"/>
      <c r="O768" s="72"/>
      <c r="P768" s="72"/>
      <c r="Q768" s="72"/>
      <c r="R768" s="72"/>
      <c r="S768" s="72"/>
      <c r="T768" s="72"/>
    </row>
    <row r="769" spans="1:20" s="197" customFormat="1" ht="17.25" customHeight="1" x14ac:dyDescent="0.25">
      <c r="A769" s="194" t="s">
        <v>225</v>
      </c>
      <c r="B769" s="72"/>
      <c r="C769" s="173" t="s">
        <v>226</v>
      </c>
      <c r="D769" s="195">
        <v>0.01</v>
      </c>
      <c r="E769" s="196" t="s">
        <v>571</v>
      </c>
      <c r="F769" s="200" t="s">
        <v>570</v>
      </c>
      <c r="G769" s="72"/>
      <c r="H769" s="72"/>
      <c r="K769" s="72"/>
      <c r="L769" s="72"/>
      <c r="M769" s="72"/>
      <c r="N769" s="72"/>
      <c r="O769" s="72"/>
      <c r="P769" s="72"/>
      <c r="Q769" s="72"/>
      <c r="R769" s="72"/>
      <c r="S769" s="72"/>
      <c r="T769" s="72"/>
    </row>
    <row r="770" spans="1:20" s="197" customFormat="1" ht="17.25" customHeight="1" x14ac:dyDescent="0.25">
      <c r="A770" s="194" t="s">
        <v>278</v>
      </c>
      <c r="B770" s="72"/>
      <c r="C770" s="173" t="s">
        <v>279</v>
      </c>
      <c r="D770" s="195">
        <v>0.01</v>
      </c>
      <c r="E770" s="196" t="s">
        <v>571</v>
      </c>
      <c r="F770" s="200" t="s">
        <v>570</v>
      </c>
      <c r="G770" s="72"/>
      <c r="H770" s="72"/>
      <c r="K770" s="72"/>
      <c r="L770" s="72"/>
      <c r="M770" s="72"/>
      <c r="N770" s="72"/>
      <c r="O770" s="72"/>
      <c r="P770" s="72"/>
      <c r="Q770" s="72"/>
      <c r="R770" s="72"/>
      <c r="S770" s="72"/>
      <c r="T770" s="72"/>
    </row>
    <row r="771" spans="1:20" s="197" customFormat="1" ht="17.25" customHeight="1" x14ac:dyDescent="0.25">
      <c r="A771" s="194" t="s">
        <v>1328</v>
      </c>
      <c r="B771" s="72"/>
      <c r="C771" s="173" t="s">
        <v>1329</v>
      </c>
      <c r="D771" s="195">
        <v>0.01</v>
      </c>
      <c r="E771" s="196" t="s">
        <v>571</v>
      </c>
      <c r="F771" s="200" t="s">
        <v>570</v>
      </c>
      <c r="G771" s="72"/>
      <c r="H771" s="72"/>
      <c r="K771" s="72"/>
      <c r="L771" s="72"/>
      <c r="M771" s="72"/>
      <c r="N771" s="72"/>
      <c r="O771" s="72"/>
      <c r="P771" s="72"/>
      <c r="Q771" s="72"/>
      <c r="R771" s="72"/>
      <c r="S771" s="72"/>
      <c r="T771" s="72"/>
    </row>
    <row r="772" spans="1:20" s="197" customFormat="1" ht="17.25" customHeight="1" x14ac:dyDescent="0.25">
      <c r="A772" s="194"/>
      <c r="B772" s="72"/>
      <c r="C772" s="173"/>
      <c r="D772" s="195"/>
      <c r="E772" s="196"/>
      <c r="F772" s="194"/>
      <c r="G772" s="72"/>
      <c r="H772" s="72"/>
      <c r="I772" s="72"/>
      <c r="J772" s="72"/>
      <c r="K772" s="72"/>
      <c r="L772" s="72"/>
      <c r="M772" s="72"/>
      <c r="N772" s="72"/>
      <c r="O772" s="72"/>
      <c r="P772" s="72"/>
      <c r="Q772" s="72"/>
      <c r="R772" s="72"/>
      <c r="S772" s="72"/>
      <c r="T772" s="72"/>
    </row>
    <row r="773" spans="1:20" s="197" customFormat="1" ht="17.25" customHeight="1" x14ac:dyDescent="0.2">
      <c r="A773" s="14" t="s">
        <v>573</v>
      </c>
      <c r="B773" s="72"/>
      <c r="C773" s="173"/>
      <c r="D773" s="195"/>
      <c r="E773" s="196"/>
      <c r="F773" s="200"/>
      <c r="G773" s="72"/>
      <c r="H773" s="72"/>
      <c r="I773" s="72"/>
      <c r="J773" s="72"/>
      <c r="K773" s="72"/>
      <c r="L773" s="72"/>
      <c r="M773" s="72"/>
      <c r="N773" s="72"/>
      <c r="O773" s="72"/>
      <c r="P773" s="72"/>
      <c r="Q773" s="72"/>
      <c r="R773" s="72"/>
      <c r="S773" s="72"/>
      <c r="T773" s="72"/>
    </row>
    <row r="774" spans="1:20" s="197" customFormat="1" ht="17.25" customHeight="1" x14ac:dyDescent="0.2">
      <c r="A774" s="14" t="s">
        <v>574</v>
      </c>
      <c r="B774" s="72"/>
      <c r="C774" s="173"/>
      <c r="D774" s="195"/>
      <c r="E774" s="196"/>
      <c r="F774" s="200"/>
      <c r="G774" s="72"/>
      <c r="H774" s="72"/>
      <c r="I774" s="72"/>
      <c r="J774" s="72"/>
      <c r="K774" s="72"/>
      <c r="L774" s="72"/>
      <c r="M774" s="72"/>
      <c r="N774" s="72"/>
      <c r="O774" s="72"/>
      <c r="P774" s="72"/>
      <c r="Q774" s="72"/>
      <c r="R774" s="72"/>
      <c r="S774" s="72"/>
      <c r="T774" s="72"/>
    </row>
    <row r="775" spans="1:20" ht="15.6" x14ac:dyDescent="0.3">
      <c r="A775" s="71"/>
      <c r="B775" s="72"/>
      <c r="C775" s="72"/>
      <c r="D775" s="72"/>
      <c r="E775" s="72"/>
      <c r="F775" s="72"/>
      <c r="G775" s="72"/>
      <c r="H775" s="72"/>
      <c r="I775" s="72"/>
      <c r="J775" s="72"/>
      <c r="K775" s="72"/>
      <c r="L775" s="72"/>
      <c r="M775" s="72"/>
      <c r="N775" s="72"/>
      <c r="O775" s="72"/>
      <c r="P775" s="72"/>
      <c r="Q775" s="72"/>
      <c r="R775" s="72"/>
      <c r="S775" s="72"/>
      <c r="T775" s="72"/>
    </row>
    <row r="776" spans="1:20" ht="15.6" x14ac:dyDescent="0.3">
      <c r="A776" s="75" t="s">
        <v>1332</v>
      </c>
      <c r="B776" s="72"/>
      <c r="C776" s="72"/>
      <c r="D776" s="72"/>
      <c r="E776" s="72"/>
      <c r="F776" s="72"/>
      <c r="G776" s="72"/>
      <c r="H776" s="72"/>
      <c r="I776" s="72"/>
      <c r="J776" s="72"/>
      <c r="K776" s="72"/>
      <c r="L776" s="72"/>
      <c r="M776" s="72"/>
      <c r="N776" s="72"/>
      <c r="O776" s="72"/>
      <c r="P776" s="72"/>
      <c r="Q776" s="72"/>
      <c r="R776" s="72"/>
      <c r="S776" s="72"/>
      <c r="T776" s="72"/>
    </row>
    <row r="777" spans="1:20" s="197" customFormat="1" ht="17.25" customHeight="1" x14ac:dyDescent="0.25">
      <c r="A777" s="194" t="s">
        <v>167</v>
      </c>
      <c r="B777" s="72"/>
      <c r="C777" s="173" t="s">
        <v>168</v>
      </c>
      <c r="D777" s="195">
        <v>0.01</v>
      </c>
      <c r="E777" s="196" t="s">
        <v>571</v>
      </c>
      <c r="F777" s="200" t="s">
        <v>570</v>
      </c>
      <c r="G777" s="72"/>
      <c r="H777" s="72"/>
      <c r="I777" s="72"/>
      <c r="J777" s="72"/>
      <c r="K777" s="72"/>
      <c r="L777" s="72"/>
      <c r="M777" s="72"/>
      <c r="N777" s="72"/>
      <c r="O777" s="72"/>
      <c r="P777" s="72"/>
      <c r="Q777" s="72"/>
      <c r="R777" s="72"/>
      <c r="S777" s="72"/>
      <c r="T777" s="72"/>
    </row>
    <row r="778" spans="1:20" s="197" customFormat="1" ht="17.25" customHeight="1" x14ac:dyDescent="0.25">
      <c r="A778" s="194" t="s">
        <v>281</v>
      </c>
      <c r="B778" s="72"/>
      <c r="C778" s="173" t="s">
        <v>282</v>
      </c>
      <c r="D778" s="195">
        <v>0.06</v>
      </c>
      <c r="E778" s="196" t="s">
        <v>572</v>
      </c>
      <c r="F778" s="194" t="s">
        <v>638</v>
      </c>
      <c r="G778" s="72"/>
      <c r="H778" s="72"/>
      <c r="I778" s="72"/>
      <c r="J778" s="72"/>
      <c r="K778" s="72"/>
      <c r="L778" s="72"/>
      <c r="M778" s="72"/>
      <c r="N778" s="72"/>
      <c r="O778" s="72"/>
      <c r="P778" s="72"/>
      <c r="Q778" s="72"/>
      <c r="R778" s="72"/>
      <c r="S778" s="72"/>
      <c r="T778" s="72"/>
    </row>
    <row r="779" spans="1:20" s="197" customFormat="1" ht="17.25" customHeight="1" x14ac:dyDescent="0.25">
      <c r="A779" s="194"/>
      <c r="B779" s="72"/>
      <c r="C779" s="173"/>
      <c r="D779" s="195"/>
      <c r="E779" s="196"/>
      <c r="F779" s="200"/>
      <c r="G779" s="72"/>
      <c r="H779" s="72"/>
      <c r="I779" s="72"/>
      <c r="J779" s="72"/>
      <c r="K779" s="72"/>
      <c r="L779" s="72"/>
      <c r="M779" s="72"/>
      <c r="N779" s="72"/>
      <c r="O779" s="72"/>
      <c r="P779" s="72"/>
      <c r="Q779" s="72"/>
      <c r="R779" s="72"/>
      <c r="S779" s="72"/>
      <c r="T779" s="72"/>
    </row>
    <row r="780" spans="1:20" s="197" customFormat="1" ht="17.25" customHeight="1" x14ac:dyDescent="0.2">
      <c r="A780" s="14" t="s">
        <v>573</v>
      </c>
      <c r="B780" s="72"/>
      <c r="C780" s="173"/>
      <c r="D780" s="195"/>
      <c r="E780" s="196"/>
      <c r="F780" s="200"/>
      <c r="G780" s="72"/>
      <c r="H780" s="72"/>
      <c r="I780" s="72"/>
      <c r="J780" s="72"/>
      <c r="K780" s="72"/>
      <c r="L780" s="72"/>
      <c r="M780" s="72"/>
      <c r="N780" s="72"/>
      <c r="O780" s="72"/>
      <c r="P780" s="72"/>
      <c r="Q780" s="72"/>
      <c r="R780" s="72"/>
      <c r="S780" s="72"/>
      <c r="T780" s="72"/>
    </row>
    <row r="781" spans="1:20" s="197" customFormat="1" ht="17.25" customHeight="1" x14ac:dyDescent="0.2">
      <c r="A781" s="14" t="s">
        <v>574</v>
      </c>
      <c r="B781" s="72"/>
      <c r="C781" s="173"/>
      <c r="D781" s="195"/>
      <c r="E781" s="196"/>
      <c r="F781" s="200"/>
      <c r="G781" s="72"/>
      <c r="H781" s="72"/>
      <c r="I781" s="72"/>
      <c r="J781" s="72"/>
      <c r="K781" s="72"/>
      <c r="L781" s="72"/>
      <c r="M781" s="72"/>
      <c r="N781" s="72"/>
      <c r="O781" s="72"/>
      <c r="P781" s="72"/>
      <c r="Q781" s="72"/>
      <c r="R781" s="72"/>
      <c r="S781" s="72"/>
      <c r="T781" s="72"/>
    </row>
    <row r="782" spans="1:20" s="197" customFormat="1" ht="17.25" customHeight="1" x14ac:dyDescent="0.2">
      <c r="A782" s="14"/>
      <c r="B782" s="72"/>
      <c r="C782" s="173"/>
      <c r="D782" s="195"/>
      <c r="E782" s="196"/>
      <c r="F782" s="200"/>
      <c r="G782" s="72"/>
      <c r="H782" s="72"/>
      <c r="I782" s="72"/>
      <c r="J782" s="72"/>
      <c r="K782" s="72"/>
      <c r="L782" s="72"/>
      <c r="M782" s="72"/>
      <c r="N782" s="72"/>
      <c r="O782" s="72"/>
      <c r="P782" s="72"/>
      <c r="Q782" s="72"/>
      <c r="R782" s="72"/>
      <c r="S782" s="72"/>
      <c r="T782" s="72"/>
    </row>
    <row r="783" spans="1:20" s="197" customFormat="1" ht="17.25" customHeight="1" x14ac:dyDescent="0.25">
      <c r="A783" s="194" t="s">
        <v>1328</v>
      </c>
      <c r="B783" s="200"/>
      <c r="C783" s="205" t="s">
        <v>1329</v>
      </c>
      <c r="D783" s="72"/>
      <c r="E783" s="72"/>
      <c r="F783" s="200" t="s">
        <v>1334</v>
      </c>
      <c r="G783" s="72"/>
      <c r="H783" s="72"/>
      <c r="I783" s="72"/>
      <c r="J783" s="72"/>
      <c r="K783" s="72"/>
      <c r="L783" s="72"/>
      <c r="M783" s="72"/>
      <c r="N783" s="72"/>
      <c r="O783" s="72"/>
      <c r="P783" s="72"/>
      <c r="Q783" s="72"/>
      <c r="R783" s="72"/>
      <c r="S783" s="72"/>
      <c r="T783" s="72"/>
    </row>
    <row r="784" spans="1:20" ht="17.25" customHeight="1" x14ac:dyDescent="0.25">
      <c r="B784" s="72"/>
      <c r="C784" s="72"/>
      <c r="D784" s="72"/>
      <c r="E784" s="72"/>
      <c r="F784" s="72"/>
      <c r="G784" s="72"/>
      <c r="H784" s="72"/>
      <c r="I784" s="72"/>
      <c r="J784" s="72"/>
      <c r="K784" s="72"/>
      <c r="L784" s="72"/>
      <c r="M784" s="72"/>
      <c r="N784" s="72"/>
      <c r="O784" s="72"/>
      <c r="P784" s="72"/>
      <c r="Q784" s="72"/>
      <c r="R784" s="72"/>
      <c r="S784" s="72"/>
      <c r="T784" s="72"/>
    </row>
    <row r="785" spans="1:20" ht="15.6" x14ac:dyDescent="0.3">
      <c r="A785" s="75" t="s">
        <v>1325</v>
      </c>
      <c r="B785" s="72"/>
      <c r="C785" s="72"/>
      <c r="D785" s="72"/>
      <c r="E785" s="72"/>
      <c r="F785" s="72"/>
      <c r="G785" s="72"/>
      <c r="H785" s="72"/>
      <c r="I785" s="72"/>
      <c r="J785" s="72"/>
      <c r="K785" s="72"/>
      <c r="L785" s="72"/>
      <c r="M785" s="72"/>
      <c r="N785" s="72"/>
      <c r="O785" s="72"/>
      <c r="P785" s="72"/>
      <c r="Q785" s="72"/>
      <c r="R785" s="72"/>
      <c r="S785" s="72"/>
      <c r="T785" s="72"/>
    </row>
    <row r="786" spans="1:20" s="197" customFormat="1" ht="17.25" customHeight="1" x14ac:dyDescent="0.25">
      <c r="A786" s="194" t="s">
        <v>414</v>
      </c>
      <c r="B786" s="72"/>
      <c r="C786" s="173" t="s">
        <v>415</v>
      </c>
      <c r="D786" s="195">
        <v>0.01</v>
      </c>
      <c r="E786" s="196" t="s">
        <v>571</v>
      </c>
      <c r="F786" s="200" t="s">
        <v>570</v>
      </c>
      <c r="G786" s="72"/>
      <c r="H786" s="72"/>
      <c r="I786" s="72"/>
      <c r="J786" s="72"/>
      <c r="K786" s="72"/>
      <c r="L786" s="72"/>
      <c r="M786" s="72"/>
      <c r="N786" s="72"/>
      <c r="O786" s="72"/>
      <c r="P786" s="72"/>
      <c r="Q786" s="72"/>
      <c r="R786" s="72"/>
      <c r="S786" s="72"/>
      <c r="T786" s="72"/>
    </row>
    <row r="787" spans="1:20" s="197" customFormat="1" ht="17.25" customHeight="1" x14ac:dyDescent="0.25">
      <c r="A787" s="194" t="s">
        <v>418</v>
      </c>
      <c r="B787" s="72"/>
      <c r="C787" s="173" t="s">
        <v>419</v>
      </c>
      <c r="D787" s="195">
        <v>0.01</v>
      </c>
      <c r="E787" s="196" t="s">
        <v>571</v>
      </c>
      <c r="F787" s="200" t="s">
        <v>570</v>
      </c>
      <c r="G787" s="72"/>
      <c r="H787" s="72"/>
      <c r="I787" s="72"/>
      <c r="J787" s="72"/>
      <c r="K787" s="72"/>
      <c r="L787" s="72"/>
      <c r="M787" s="72"/>
      <c r="N787" s="72"/>
      <c r="O787" s="72"/>
      <c r="P787" s="72"/>
      <c r="Q787" s="72"/>
      <c r="R787" s="72"/>
      <c r="S787" s="72"/>
      <c r="T787" s="72"/>
    </row>
    <row r="788" spans="1:20" s="197" customFormat="1" ht="17.25" customHeight="1" x14ac:dyDescent="0.25">
      <c r="A788" s="194" t="s">
        <v>485</v>
      </c>
      <c r="B788" s="72"/>
      <c r="C788" s="173" t="s">
        <v>486</v>
      </c>
      <c r="D788" s="195">
        <v>0.01</v>
      </c>
      <c r="E788" s="196" t="s">
        <v>571</v>
      </c>
      <c r="F788" s="200" t="s">
        <v>570</v>
      </c>
      <c r="G788" s="72"/>
      <c r="H788" s="72"/>
      <c r="I788" s="72"/>
      <c r="J788" s="72"/>
      <c r="K788" s="72"/>
      <c r="L788" s="72"/>
      <c r="M788" s="72"/>
      <c r="N788" s="72"/>
      <c r="O788" s="72"/>
      <c r="P788" s="72"/>
      <c r="Q788" s="72"/>
      <c r="R788" s="72"/>
      <c r="S788" s="72"/>
      <c r="T788" s="72"/>
    </row>
    <row r="789" spans="1:20" s="197" customFormat="1" ht="17.25" customHeight="1" x14ac:dyDescent="0.25">
      <c r="A789" s="194" t="s">
        <v>594</v>
      </c>
      <c r="B789" s="72"/>
      <c r="C789" s="173" t="s">
        <v>595</v>
      </c>
      <c r="D789" s="195">
        <v>0.01</v>
      </c>
      <c r="E789" s="196" t="s">
        <v>571</v>
      </c>
      <c r="F789" s="200" t="s">
        <v>570</v>
      </c>
      <c r="G789" s="72"/>
      <c r="H789" s="72"/>
      <c r="I789" s="72"/>
      <c r="J789" s="72"/>
      <c r="K789" s="72"/>
      <c r="L789" s="72"/>
      <c r="M789" s="72"/>
      <c r="N789" s="72"/>
      <c r="O789" s="72"/>
      <c r="P789" s="72"/>
      <c r="Q789" s="72"/>
      <c r="R789" s="72"/>
      <c r="S789" s="72"/>
      <c r="T789" s="72"/>
    </row>
    <row r="790" spans="1:20" s="197" customFormat="1" ht="17.25" customHeight="1" x14ac:dyDescent="0.25">
      <c r="A790" s="194"/>
      <c r="B790" s="72"/>
      <c r="C790" s="173"/>
      <c r="D790" s="195"/>
      <c r="E790" s="196"/>
      <c r="F790" s="200"/>
      <c r="G790" s="72"/>
      <c r="H790" s="72"/>
      <c r="I790" s="72"/>
      <c r="J790" s="72"/>
      <c r="K790" s="72"/>
      <c r="L790" s="72"/>
      <c r="M790" s="72"/>
      <c r="N790" s="72"/>
      <c r="O790" s="72"/>
      <c r="P790" s="72"/>
      <c r="Q790" s="72"/>
      <c r="R790" s="72"/>
      <c r="S790" s="72"/>
      <c r="T790" s="72"/>
    </row>
    <row r="791" spans="1:20" ht="17.25" customHeight="1" x14ac:dyDescent="0.25">
      <c r="A791" s="14" t="s">
        <v>573</v>
      </c>
      <c r="B791" s="72"/>
      <c r="C791" s="72"/>
      <c r="D791" s="72"/>
      <c r="E791" s="72"/>
      <c r="F791" s="72"/>
      <c r="G791" s="72"/>
      <c r="H791" s="72"/>
      <c r="I791" s="72"/>
      <c r="J791" s="72"/>
      <c r="K791" s="72"/>
      <c r="L791" s="72"/>
      <c r="M791" s="72"/>
      <c r="N791" s="72"/>
      <c r="O791" s="72"/>
      <c r="P791" s="72"/>
      <c r="Q791" s="72"/>
      <c r="R791" s="72"/>
      <c r="S791" s="72"/>
      <c r="T791" s="72"/>
    </row>
    <row r="792" spans="1:20" ht="33" customHeight="1" x14ac:dyDescent="0.3">
      <c r="A792" s="71"/>
      <c r="B792" s="72"/>
      <c r="C792" s="72"/>
      <c r="D792" s="72"/>
      <c r="E792" s="72"/>
      <c r="F792" s="72"/>
      <c r="G792" s="72"/>
      <c r="H792" s="72"/>
      <c r="I792" s="72"/>
      <c r="J792" s="72"/>
      <c r="K792" s="72"/>
      <c r="L792" s="72"/>
      <c r="M792" s="72"/>
      <c r="N792" s="72"/>
      <c r="O792" s="72"/>
      <c r="P792" s="72"/>
      <c r="Q792" s="72"/>
      <c r="R792" s="72"/>
      <c r="S792" s="72"/>
      <c r="T792" s="72"/>
    </row>
    <row r="793" spans="1:20" ht="15.6" x14ac:dyDescent="0.3">
      <c r="A793" s="75" t="s">
        <v>1324</v>
      </c>
      <c r="B793" s="72"/>
      <c r="C793" s="72"/>
      <c r="D793" s="72"/>
      <c r="E793" s="72"/>
      <c r="F793" s="72"/>
      <c r="G793" s="72"/>
      <c r="H793" s="72"/>
      <c r="I793" s="72"/>
      <c r="J793" s="72"/>
      <c r="K793" s="72"/>
      <c r="L793" s="72"/>
      <c r="M793" s="72"/>
      <c r="N793" s="72"/>
      <c r="O793" s="72"/>
      <c r="P793" s="72"/>
      <c r="Q793" s="72"/>
      <c r="R793" s="72"/>
      <c r="S793" s="72"/>
      <c r="T793" s="72"/>
    </row>
    <row r="794" spans="1:20" s="197" customFormat="1" ht="17.25" customHeight="1" x14ac:dyDescent="0.25">
      <c r="A794" s="194" t="s">
        <v>347</v>
      </c>
      <c r="B794" s="72"/>
      <c r="C794" s="173" t="s">
        <v>348</v>
      </c>
      <c r="D794" s="195">
        <v>0.06</v>
      </c>
      <c r="E794" s="196" t="s">
        <v>572</v>
      </c>
      <c r="F794" s="200" t="s">
        <v>638</v>
      </c>
      <c r="G794" s="72"/>
      <c r="H794" s="72"/>
      <c r="I794" s="72"/>
      <c r="J794" s="72"/>
      <c r="K794" s="72"/>
      <c r="L794" s="72"/>
      <c r="M794" s="72"/>
      <c r="N794" s="72"/>
      <c r="O794" s="72"/>
      <c r="P794" s="72"/>
      <c r="Q794" s="72"/>
      <c r="R794" s="72"/>
      <c r="S794" s="72"/>
      <c r="T794" s="72"/>
    </row>
    <row r="795" spans="1:20" s="197" customFormat="1" ht="17.25" customHeight="1" x14ac:dyDescent="0.25">
      <c r="A795" s="194" t="s">
        <v>403</v>
      </c>
      <c r="B795" s="72"/>
      <c r="C795" s="173" t="s">
        <v>404</v>
      </c>
      <c r="D795" s="195">
        <v>0.06</v>
      </c>
      <c r="E795" s="196" t="s">
        <v>571</v>
      </c>
      <c r="F795" s="200" t="s">
        <v>638</v>
      </c>
      <c r="G795" s="72"/>
      <c r="H795" s="72"/>
      <c r="I795" s="72"/>
      <c r="J795" s="72"/>
      <c r="K795" s="72"/>
      <c r="L795" s="72"/>
      <c r="M795" s="72"/>
      <c r="N795" s="72"/>
      <c r="O795" s="72"/>
      <c r="P795" s="72"/>
      <c r="Q795" s="72"/>
      <c r="R795" s="72"/>
      <c r="S795" s="72"/>
      <c r="T795" s="72"/>
    </row>
    <row r="796" spans="1:20" s="197" customFormat="1" ht="17.25" customHeight="1" x14ac:dyDescent="0.25">
      <c r="A796" s="194" t="s">
        <v>333</v>
      </c>
      <c r="B796" s="72"/>
      <c r="C796" s="173" t="s">
        <v>334</v>
      </c>
      <c r="D796" s="195">
        <v>0.01</v>
      </c>
      <c r="E796" s="196" t="s">
        <v>571</v>
      </c>
      <c r="F796" s="200" t="s">
        <v>570</v>
      </c>
      <c r="G796" s="72"/>
      <c r="H796" s="72"/>
      <c r="I796" s="72"/>
      <c r="J796" s="72"/>
      <c r="K796" s="72"/>
      <c r="L796" s="72"/>
      <c r="M796" s="72"/>
      <c r="N796" s="72"/>
      <c r="O796" s="72"/>
      <c r="P796" s="72"/>
      <c r="Q796" s="72"/>
      <c r="R796" s="72"/>
      <c r="S796" s="72"/>
      <c r="T796" s="72"/>
    </row>
    <row r="797" spans="1:20" s="197" customFormat="1" ht="17.25" customHeight="1" x14ac:dyDescent="0.25">
      <c r="A797" s="194" t="s">
        <v>235</v>
      </c>
      <c r="B797" s="72"/>
      <c r="C797" s="173" t="s">
        <v>236</v>
      </c>
      <c r="D797" s="195">
        <v>0.01</v>
      </c>
      <c r="E797" s="196" t="s">
        <v>571</v>
      </c>
      <c r="F797" s="200" t="s">
        <v>570</v>
      </c>
      <c r="G797" s="72"/>
      <c r="H797" s="72"/>
      <c r="I797" s="72"/>
      <c r="J797" s="72"/>
      <c r="K797" s="72"/>
      <c r="L797" s="72"/>
      <c r="M797" s="72"/>
      <c r="N797" s="72"/>
      <c r="O797" s="72"/>
      <c r="P797" s="72"/>
      <c r="Q797" s="72"/>
      <c r="R797" s="72"/>
      <c r="S797" s="72"/>
      <c r="T797" s="72"/>
    </row>
    <row r="798" spans="1:20" s="197" customFormat="1" ht="17.25" customHeight="1" x14ac:dyDescent="0.25">
      <c r="A798" s="194"/>
      <c r="B798" s="72"/>
      <c r="C798" s="173"/>
      <c r="D798" s="195"/>
      <c r="E798" s="196"/>
      <c r="F798" s="200"/>
      <c r="G798" s="72"/>
      <c r="H798" s="72"/>
      <c r="I798" s="72"/>
      <c r="J798" s="72"/>
      <c r="K798" s="72"/>
      <c r="L798" s="72"/>
      <c r="M798" s="72"/>
      <c r="N798" s="72"/>
      <c r="O798" s="72"/>
      <c r="P798" s="72"/>
      <c r="Q798" s="72"/>
      <c r="R798" s="72"/>
      <c r="S798" s="72"/>
      <c r="T798" s="72"/>
    </row>
    <row r="799" spans="1:20" ht="17.25" customHeight="1" x14ac:dyDescent="0.25">
      <c r="A799" s="14" t="s">
        <v>573</v>
      </c>
      <c r="B799" s="72"/>
      <c r="C799" s="72"/>
      <c r="D799" s="72"/>
      <c r="E799" s="72"/>
      <c r="F799" s="72"/>
      <c r="G799" s="72"/>
      <c r="H799" s="72"/>
      <c r="I799" s="72"/>
      <c r="J799" s="72"/>
      <c r="K799" s="72"/>
      <c r="L799" s="72"/>
      <c r="M799" s="72"/>
      <c r="N799" s="72"/>
      <c r="O799" s="72"/>
      <c r="P799" s="72"/>
      <c r="Q799" s="72"/>
      <c r="R799" s="72"/>
      <c r="S799" s="72"/>
      <c r="T799" s="72"/>
    </row>
    <row r="800" spans="1:20" ht="17.25" customHeight="1" x14ac:dyDescent="0.25">
      <c r="A800" s="14" t="s">
        <v>574</v>
      </c>
      <c r="B800" s="72"/>
      <c r="C800" s="72"/>
      <c r="D800" s="72"/>
      <c r="E800" s="72"/>
      <c r="F800" s="72"/>
      <c r="G800" s="72"/>
      <c r="H800" s="72"/>
      <c r="I800" s="72"/>
      <c r="J800" s="72"/>
      <c r="K800" s="72"/>
      <c r="L800" s="72"/>
      <c r="M800" s="72"/>
      <c r="N800" s="72"/>
      <c r="O800" s="72"/>
      <c r="P800" s="72"/>
      <c r="Q800" s="72"/>
      <c r="R800" s="72"/>
      <c r="S800" s="72"/>
      <c r="T800" s="72"/>
    </row>
    <row r="801" spans="1:23" ht="15.6" x14ac:dyDescent="0.3">
      <c r="A801" s="75" t="s">
        <v>1318</v>
      </c>
      <c r="B801" s="72"/>
      <c r="C801" s="72"/>
      <c r="D801" s="72"/>
      <c r="E801" s="72"/>
      <c r="F801" s="72"/>
      <c r="G801" s="72"/>
      <c r="H801" s="72"/>
      <c r="I801" s="72"/>
      <c r="J801" s="72"/>
      <c r="K801" s="72"/>
      <c r="L801" s="72"/>
      <c r="M801" s="72"/>
      <c r="N801" s="72"/>
      <c r="O801" s="72"/>
      <c r="P801" s="72"/>
      <c r="Q801" s="72"/>
      <c r="R801" s="72"/>
      <c r="S801" s="72"/>
      <c r="T801" s="72"/>
    </row>
    <row r="802" spans="1:23" s="197" customFormat="1" ht="17.25" customHeight="1" x14ac:dyDescent="0.25">
      <c r="A802" s="194" t="s">
        <v>309</v>
      </c>
      <c r="B802" s="72"/>
      <c r="C802" s="173" t="s">
        <v>1317</v>
      </c>
      <c r="D802" s="195">
        <v>4.2500000000000003E-2</v>
      </c>
      <c r="E802" s="196" t="s">
        <v>572</v>
      </c>
      <c r="F802" s="200" t="s">
        <v>8</v>
      </c>
      <c r="G802" s="72"/>
      <c r="H802" s="72"/>
      <c r="I802" s="72"/>
      <c r="J802" s="72"/>
      <c r="K802" s="72"/>
      <c r="L802" s="72"/>
      <c r="M802" s="72"/>
      <c r="N802" s="72"/>
      <c r="O802" s="72"/>
      <c r="P802" s="72"/>
      <c r="Q802" s="72"/>
      <c r="R802" s="72"/>
      <c r="S802" s="72"/>
      <c r="T802" s="72"/>
    </row>
    <row r="803" spans="1:23" s="197" customFormat="1" ht="17.25" customHeight="1" x14ac:dyDescent="0.25">
      <c r="A803" s="194" t="s">
        <v>266</v>
      </c>
      <c r="B803" s="72"/>
      <c r="C803" s="173" t="s">
        <v>267</v>
      </c>
      <c r="D803" s="195">
        <v>0.01</v>
      </c>
      <c r="E803" s="196" t="s">
        <v>571</v>
      </c>
      <c r="F803" s="200" t="s">
        <v>570</v>
      </c>
      <c r="G803" s="72"/>
      <c r="H803" s="72"/>
      <c r="I803" s="72"/>
      <c r="J803" s="72"/>
      <c r="K803" s="72"/>
      <c r="L803" s="72"/>
      <c r="M803" s="72"/>
      <c r="N803" s="72"/>
      <c r="O803" s="72"/>
      <c r="P803" s="72"/>
      <c r="Q803" s="72"/>
      <c r="R803" s="72"/>
      <c r="S803" s="72"/>
      <c r="T803" s="72"/>
    </row>
    <row r="804" spans="1:23" s="197" customFormat="1" ht="17.25" customHeight="1" x14ac:dyDescent="0.25">
      <c r="A804" s="194"/>
      <c r="B804" s="72"/>
      <c r="C804" s="173"/>
      <c r="D804" s="195"/>
      <c r="E804" s="196"/>
      <c r="F804" s="200"/>
      <c r="G804" s="72"/>
      <c r="H804" s="72"/>
      <c r="I804" s="72"/>
      <c r="J804" s="72"/>
      <c r="K804" s="72"/>
      <c r="L804" s="72"/>
      <c r="M804" s="72"/>
      <c r="N804" s="72"/>
      <c r="O804" s="72"/>
      <c r="P804" s="72"/>
      <c r="Q804" s="72"/>
      <c r="R804" s="72"/>
      <c r="S804" s="72"/>
      <c r="T804" s="72"/>
    </row>
    <row r="805" spans="1:23" ht="17.25" customHeight="1" x14ac:dyDescent="0.25">
      <c r="A805" s="14" t="s">
        <v>573</v>
      </c>
      <c r="B805" s="72"/>
      <c r="C805" s="72"/>
      <c r="D805" s="72"/>
      <c r="E805" s="72"/>
      <c r="F805" s="72"/>
      <c r="G805" s="72"/>
      <c r="H805" s="72"/>
      <c r="I805" s="72"/>
      <c r="J805" s="72"/>
      <c r="K805" s="72"/>
      <c r="L805" s="72"/>
      <c r="M805" s="72"/>
      <c r="N805" s="72"/>
      <c r="O805" s="72"/>
      <c r="P805" s="72"/>
      <c r="Q805" s="72"/>
      <c r="R805" s="72"/>
      <c r="S805" s="72"/>
      <c r="T805" s="72"/>
    </row>
    <row r="806" spans="1:23" ht="17.25" customHeight="1" x14ac:dyDescent="0.25">
      <c r="A806" s="14" t="s">
        <v>574</v>
      </c>
      <c r="B806" s="72"/>
      <c r="C806" s="72"/>
      <c r="D806" s="72"/>
      <c r="E806" s="72"/>
      <c r="F806" s="72"/>
      <c r="G806" s="72"/>
      <c r="H806" s="72"/>
      <c r="I806" s="72"/>
      <c r="J806" s="72"/>
      <c r="K806" s="72"/>
      <c r="L806" s="72"/>
      <c r="M806" s="72"/>
      <c r="N806" s="72"/>
      <c r="O806" s="72"/>
      <c r="P806" s="72"/>
      <c r="Q806" s="72"/>
      <c r="R806" s="72"/>
      <c r="S806" s="72"/>
      <c r="T806" s="72"/>
    </row>
    <row r="807" spans="1:23" ht="33" customHeight="1" x14ac:dyDescent="0.3">
      <c r="A807" s="71"/>
      <c r="B807" s="72"/>
      <c r="C807" s="72"/>
      <c r="D807" s="72"/>
      <c r="E807" s="72"/>
      <c r="F807" s="72"/>
      <c r="G807" s="72"/>
      <c r="H807" s="72"/>
      <c r="I807" s="72"/>
      <c r="J807" s="72"/>
      <c r="K807" s="72"/>
      <c r="L807" s="72"/>
      <c r="M807" s="72"/>
      <c r="N807" s="72"/>
      <c r="O807" s="72"/>
      <c r="P807" s="72"/>
      <c r="Q807" s="72"/>
      <c r="R807" s="72"/>
      <c r="S807" s="72"/>
      <c r="T807" s="72"/>
    </row>
    <row r="808" spans="1:23" ht="15.6" x14ac:dyDescent="0.3">
      <c r="A808" s="75" t="s">
        <v>1313</v>
      </c>
      <c r="B808" s="72"/>
      <c r="C808" s="72"/>
      <c r="D808" s="72"/>
      <c r="E808" s="72"/>
      <c r="F808" s="72"/>
      <c r="G808" s="72"/>
      <c r="H808" s="72"/>
      <c r="I808" s="72"/>
      <c r="J808" s="72"/>
      <c r="K808" s="72"/>
      <c r="L808" s="72"/>
      <c r="M808" s="72"/>
      <c r="N808" s="72"/>
      <c r="O808" s="72"/>
      <c r="P808" s="72"/>
      <c r="Q808" s="72"/>
      <c r="R808" s="72"/>
      <c r="S808" s="72"/>
      <c r="T808" s="72"/>
    </row>
    <row r="809" spans="1:23" s="197" customFormat="1" ht="17.25" customHeight="1" x14ac:dyDescent="0.25">
      <c r="A809" s="194" t="s">
        <v>237</v>
      </c>
      <c r="B809" s="72"/>
      <c r="C809" s="173" t="s">
        <v>1202</v>
      </c>
      <c r="D809" s="195">
        <v>0.04</v>
      </c>
      <c r="E809" s="196" t="s">
        <v>571</v>
      </c>
      <c r="F809" s="200" t="s">
        <v>1312</v>
      </c>
      <c r="G809" s="72"/>
      <c r="H809" s="72"/>
      <c r="I809" s="72"/>
      <c r="J809" s="72"/>
      <c r="K809" s="72"/>
      <c r="L809" s="72"/>
      <c r="M809" s="72"/>
      <c r="N809" s="72"/>
      <c r="O809" s="72"/>
      <c r="P809" s="72"/>
      <c r="Q809" s="72"/>
      <c r="R809" s="72"/>
      <c r="S809" s="72"/>
      <c r="T809" s="72"/>
    </row>
    <row r="810" spans="1:23" s="197" customFormat="1" ht="17.25" customHeight="1" x14ac:dyDescent="0.25">
      <c r="A810" s="194"/>
      <c r="B810" s="72"/>
      <c r="C810" s="173"/>
      <c r="D810" s="195"/>
      <c r="E810" s="196"/>
      <c r="F810" s="200"/>
      <c r="G810" s="72"/>
      <c r="H810" s="72"/>
      <c r="I810" s="72"/>
      <c r="J810" s="72"/>
      <c r="K810" s="72"/>
      <c r="L810" s="72"/>
      <c r="M810" s="72"/>
      <c r="N810" s="72"/>
      <c r="O810" s="72"/>
      <c r="P810" s="72"/>
      <c r="Q810" s="72"/>
      <c r="R810" s="72"/>
      <c r="S810" s="72"/>
      <c r="T810" s="72"/>
    </row>
    <row r="811" spans="1:23" ht="17.25" customHeight="1" x14ac:dyDescent="0.25">
      <c r="A811" s="14" t="s">
        <v>573</v>
      </c>
      <c r="B811" s="72"/>
      <c r="C811" s="72"/>
      <c r="D811" s="72"/>
      <c r="E811" s="72"/>
      <c r="F811" s="72"/>
      <c r="G811" s="72"/>
      <c r="H811" s="72"/>
      <c r="I811" s="72"/>
      <c r="J811" s="72"/>
      <c r="K811" s="72"/>
      <c r="L811" s="72"/>
      <c r="M811" s="72"/>
      <c r="N811" s="72"/>
      <c r="O811" s="72"/>
      <c r="P811" s="72"/>
      <c r="Q811" s="72"/>
      <c r="R811" s="72"/>
      <c r="S811" s="72"/>
      <c r="T811" s="72"/>
    </row>
    <row r="812" spans="1:23" ht="17.25" customHeight="1" x14ac:dyDescent="0.25">
      <c r="A812" s="14"/>
      <c r="B812" s="72"/>
      <c r="C812" s="72"/>
      <c r="D812" s="72"/>
      <c r="E812" s="72"/>
      <c r="F812" s="72"/>
      <c r="G812" s="72"/>
      <c r="H812" s="72"/>
      <c r="I812" s="72"/>
      <c r="J812" s="72"/>
      <c r="K812" s="72"/>
      <c r="L812" s="72"/>
      <c r="M812" s="72"/>
      <c r="N812" s="72"/>
      <c r="O812" s="72"/>
      <c r="P812" s="72"/>
      <c r="Q812" s="72"/>
      <c r="R812" s="72"/>
      <c r="S812" s="72"/>
      <c r="T812" s="72"/>
    </row>
    <row r="813" spans="1:23" x14ac:dyDescent="0.25">
      <c r="A813" s="28" t="s">
        <v>1308</v>
      </c>
      <c r="B813" s="82"/>
      <c r="C813" s="68" t="s">
        <v>1309</v>
      </c>
      <c r="D813" s="72"/>
      <c r="E813" s="200" t="s">
        <v>1311</v>
      </c>
      <c r="G813" s="72"/>
      <c r="H813" s="72"/>
      <c r="I813" s="72"/>
      <c r="O813" s="20"/>
      <c r="P813" s="20"/>
      <c r="Q813" s="20"/>
      <c r="R813" s="20"/>
      <c r="W813" s="74"/>
    </row>
    <row r="814" spans="1:23" ht="33" customHeight="1" x14ac:dyDescent="0.3">
      <c r="A814" s="75" t="s">
        <v>1304</v>
      </c>
      <c r="B814" s="72"/>
      <c r="C814" s="72"/>
      <c r="D814" s="72"/>
      <c r="E814" s="72"/>
      <c r="F814" s="72"/>
      <c r="G814" s="72"/>
      <c r="H814" s="72"/>
      <c r="I814" s="72"/>
      <c r="J814" s="72"/>
      <c r="K814" s="72"/>
      <c r="L814" s="72"/>
      <c r="M814" s="72"/>
      <c r="N814" s="72"/>
      <c r="O814" s="72"/>
      <c r="P814" s="72"/>
      <c r="Q814" s="72"/>
      <c r="R814" s="72"/>
      <c r="S814" s="72"/>
      <c r="T814" s="72"/>
    </row>
    <row r="815" spans="1:23" ht="52.8" x14ac:dyDescent="0.25">
      <c r="A815" s="76" t="s">
        <v>33</v>
      </c>
      <c r="B815" s="72"/>
      <c r="C815" s="77" t="s">
        <v>567</v>
      </c>
      <c r="D815" s="78" t="s">
        <v>517</v>
      </c>
      <c r="E815" s="155"/>
      <c r="F815" s="80" t="s">
        <v>568</v>
      </c>
      <c r="H815" s="20"/>
      <c r="I815" s="20"/>
      <c r="J815" s="72"/>
      <c r="K815" s="72"/>
      <c r="L815" s="72"/>
      <c r="M815" s="72"/>
      <c r="N815" s="72"/>
      <c r="O815" s="72"/>
      <c r="P815" s="72"/>
      <c r="Q815" s="72"/>
      <c r="R815" s="72"/>
      <c r="S815" s="72"/>
      <c r="T815" s="72"/>
    </row>
    <row r="816" spans="1:23" s="197" customFormat="1" ht="15.75" customHeight="1" x14ac:dyDescent="0.25">
      <c r="A816" s="194" t="s">
        <v>1294</v>
      </c>
      <c r="B816" s="72"/>
      <c r="C816" s="173"/>
      <c r="D816" s="195">
        <v>3.2000000000000002E-3</v>
      </c>
      <c r="E816" s="196" t="s">
        <v>571</v>
      </c>
      <c r="F816" s="200" t="s">
        <v>1305</v>
      </c>
      <c r="G816" s="72"/>
      <c r="H816" s="72"/>
      <c r="I816" s="72"/>
      <c r="J816" s="72"/>
      <c r="K816" s="72"/>
      <c r="L816" s="72"/>
      <c r="M816" s="72"/>
      <c r="N816" s="72"/>
      <c r="O816" s="72"/>
      <c r="P816" s="72"/>
      <c r="Q816" s="72"/>
      <c r="R816" s="72"/>
      <c r="S816" s="72"/>
      <c r="T816" s="72"/>
    </row>
    <row r="817" spans="1:20" s="197" customFormat="1" ht="36" customHeight="1" x14ac:dyDescent="0.25">
      <c r="A817" s="345" t="s">
        <v>1306</v>
      </c>
      <c r="B817" s="346"/>
      <c r="C817" s="346"/>
      <c r="D817" s="346"/>
      <c r="E817" s="346"/>
      <c r="F817" s="346"/>
      <c r="G817" s="346"/>
      <c r="H817" s="346"/>
      <c r="I817" s="346"/>
      <c r="J817" s="346"/>
      <c r="K817" s="346"/>
      <c r="L817" s="346"/>
      <c r="M817" s="346"/>
      <c r="N817" s="346"/>
      <c r="O817" s="346"/>
      <c r="P817" s="346"/>
      <c r="Q817" s="346"/>
      <c r="R817" s="346"/>
      <c r="S817" s="346"/>
      <c r="T817" s="346"/>
    </row>
    <row r="818" spans="1:20" s="197" customFormat="1" ht="15.75" customHeight="1" x14ac:dyDescent="0.25">
      <c r="A818" s="194" t="s">
        <v>1294</v>
      </c>
      <c r="B818" s="72"/>
      <c r="C818" s="173"/>
      <c r="D818" s="201">
        <v>0.52</v>
      </c>
      <c r="E818" s="196" t="s">
        <v>572</v>
      </c>
      <c r="F818" s="200" t="s">
        <v>1291</v>
      </c>
      <c r="G818" s="72"/>
      <c r="H818" s="72"/>
      <c r="I818" s="72"/>
      <c r="J818" s="72"/>
      <c r="K818" s="72"/>
      <c r="L818" s="72"/>
      <c r="M818" s="72"/>
      <c r="N818" s="72"/>
      <c r="O818" s="72"/>
      <c r="P818" s="72"/>
      <c r="Q818" s="72"/>
      <c r="R818" s="72"/>
      <c r="S818" s="72"/>
      <c r="T818" s="72"/>
    </row>
    <row r="819" spans="1:20" s="197" customFormat="1" ht="15.75" customHeight="1" x14ac:dyDescent="0.25">
      <c r="A819" s="194" t="s">
        <v>383</v>
      </c>
      <c r="B819" s="72"/>
      <c r="C819" s="173" t="s">
        <v>384</v>
      </c>
      <c r="D819" s="195">
        <v>0.01</v>
      </c>
      <c r="E819" s="196" t="s">
        <v>571</v>
      </c>
      <c r="F819" s="200" t="s">
        <v>5</v>
      </c>
      <c r="G819" s="72"/>
      <c r="H819" s="72"/>
      <c r="I819" s="72"/>
      <c r="J819" s="72"/>
      <c r="K819" s="72"/>
      <c r="L819" s="72"/>
      <c r="M819" s="72"/>
      <c r="N819" s="72"/>
      <c r="O819" s="72"/>
      <c r="P819" s="72"/>
      <c r="Q819" s="72"/>
      <c r="R819" s="72"/>
      <c r="S819" s="72"/>
      <c r="T819" s="72"/>
    </row>
    <row r="820" spans="1:20" s="197" customFormat="1" ht="15.75" customHeight="1" x14ac:dyDescent="0.25">
      <c r="A820" s="194" t="s">
        <v>424</v>
      </c>
      <c r="B820" s="72"/>
      <c r="C820" s="173" t="s">
        <v>425</v>
      </c>
      <c r="D820" s="195">
        <v>0.01</v>
      </c>
      <c r="E820" s="196" t="s">
        <v>571</v>
      </c>
      <c r="F820" s="200" t="s">
        <v>5</v>
      </c>
      <c r="G820" s="72"/>
      <c r="H820" s="72"/>
      <c r="I820" s="72"/>
      <c r="J820" s="72"/>
      <c r="K820" s="72"/>
      <c r="L820" s="72"/>
      <c r="M820" s="72"/>
      <c r="N820" s="72"/>
      <c r="O820" s="72"/>
      <c r="P820" s="72"/>
      <c r="Q820" s="72"/>
      <c r="R820" s="72"/>
      <c r="S820" s="72"/>
      <c r="T820" s="72"/>
    </row>
    <row r="821" spans="1:20" s="197" customFormat="1" ht="15.75" customHeight="1" x14ac:dyDescent="0.25">
      <c r="A821" s="200" t="s">
        <v>581</v>
      </c>
      <c r="B821" s="72"/>
      <c r="C821" s="173" t="s">
        <v>582</v>
      </c>
      <c r="D821" s="195">
        <v>0.01</v>
      </c>
      <c r="E821" s="196" t="s">
        <v>571</v>
      </c>
      <c r="F821" s="200" t="s">
        <v>5</v>
      </c>
      <c r="G821" s="72"/>
      <c r="H821" s="72"/>
      <c r="I821" s="72"/>
      <c r="J821" s="72"/>
      <c r="K821" s="72"/>
      <c r="L821" s="72"/>
      <c r="M821" s="72"/>
      <c r="N821" s="72"/>
      <c r="O821" s="72"/>
      <c r="P821" s="72"/>
      <c r="Q821" s="72"/>
      <c r="R821" s="72"/>
      <c r="S821" s="72"/>
      <c r="T821" s="72"/>
    </row>
    <row r="822" spans="1:20" s="197" customFormat="1" ht="15.75" customHeight="1" x14ac:dyDescent="0.25">
      <c r="A822" s="194" t="s">
        <v>496</v>
      </c>
      <c r="B822" s="72"/>
      <c r="C822" s="173" t="s">
        <v>497</v>
      </c>
      <c r="D822" s="195">
        <v>0.01</v>
      </c>
      <c r="E822" s="196" t="s">
        <v>571</v>
      </c>
      <c r="F822" s="200" t="s">
        <v>5</v>
      </c>
      <c r="G822" s="72"/>
      <c r="H822" s="72"/>
      <c r="I822" s="72"/>
      <c r="J822" s="72"/>
      <c r="K822" s="72"/>
      <c r="L822" s="72"/>
      <c r="M822" s="72"/>
      <c r="N822" s="72"/>
      <c r="O822" s="72"/>
      <c r="P822" s="72"/>
      <c r="Q822" s="72"/>
      <c r="R822" s="72"/>
      <c r="S822" s="72"/>
      <c r="T822" s="72"/>
    </row>
    <row r="823" spans="1:20" s="197" customFormat="1" ht="15.75" customHeight="1" x14ac:dyDescent="0.25">
      <c r="A823" s="194" t="s">
        <v>260</v>
      </c>
      <c r="B823" s="72"/>
      <c r="C823" s="173" t="s">
        <v>261</v>
      </c>
      <c r="D823" s="195">
        <v>0.06</v>
      </c>
      <c r="E823" s="196" t="s">
        <v>571</v>
      </c>
      <c r="F823" s="28" t="s">
        <v>638</v>
      </c>
      <c r="G823" s="72"/>
      <c r="H823" s="72"/>
      <c r="I823" s="72"/>
      <c r="J823" s="72"/>
      <c r="K823" s="72"/>
      <c r="L823" s="72"/>
      <c r="M823" s="72"/>
      <c r="N823" s="72"/>
      <c r="O823" s="72"/>
      <c r="P823" s="72"/>
      <c r="Q823" s="72"/>
      <c r="R823" s="72"/>
      <c r="S823" s="72"/>
      <c r="T823" s="72"/>
    </row>
    <row r="824" spans="1:20" x14ac:dyDescent="0.25">
      <c r="A824" s="14" t="s">
        <v>573</v>
      </c>
      <c r="B824" s="72"/>
      <c r="C824" s="72"/>
      <c r="D824" s="199"/>
      <c r="E824" s="196"/>
      <c r="F824" s="194"/>
      <c r="G824" s="72"/>
      <c r="H824" s="72"/>
      <c r="I824" s="72"/>
      <c r="J824" s="72"/>
      <c r="K824" s="72"/>
      <c r="L824" s="72"/>
      <c r="M824" s="72"/>
      <c r="N824" s="72"/>
      <c r="O824" s="72"/>
      <c r="P824" s="72"/>
      <c r="Q824" s="72"/>
      <c r="R824" s="72"/>
      <c r="S824" s="72"/>
      <c r="T824" s="72"/>
    </row>
    <row r="825" spans="1:20" x14ac:dyDescent="0.25">
      <c r="A825" s="14" t="s">
        <v>574</v>
      </c>
      <c r="B825" s="72"/>
      <c r="C825" s="72"/>
      <c r="D825" s="72"/>
      <c r="E825" s="72"/>
      <c r="F825" s="72"/>
      <c r="G825" s="72"/>
      <c r="H825" s="72"/>
      <c r="I825" s="72"/>
      <c r="J825" s="72"/>
      <c r="K825" s="72"/>
      <c r="L825" s="72"/>
      <c r="M825" s="72"/>
      <c r="N825" s="72"/>
      <c r="O825" s="72"/>
      <c r="P825" s="72"/>
      <c r="Q825" s="72"/>
      <c r="R825" s="72"/>
      <c r="S825" s="72"/>
      <c r="T825" s="72"/>
    </row>
    <row r="826" spans="1:20" ht="33" customHeight="1" x14ac:dyDescent="0.3">
      <c r="A826" s="75" t="s">
        <v>1301</v>
      </c>
      <c r="B826" s="72"/>
      <c r="C826" s="72"/>
      <c r="D826" s="72"/>
      <c r="E826" s="72"/>
      <c r="F826" s="72"/>
      <c r="G826" s="72"/>
      <c r="H826" s="72"/>
      <c r="I826" s="72"/>
      <c r="J826" s="72"/>
      <c r="K826" s="72"/>
      <c r="L826" s="72"/>
      <c r="M826" s="72"/>
      <c r="N826" s="72"/>
      <c r="O826" s="72"/>
      <c r="P826" s="72"/>
      <c r="Q826" s="72"/>
      <c r="R826" s="72"/>
      <c r="S826" s="72"/>
      <c r="T826" s="72"/>
    </row>
    <row r="827" spans="1:20" ht="52.8" x14ac:dyDescent="0.25">
      <c r="A827" s="76" t="s">
        <v>33</v>
      </c>
      <c r="B827" s="72"/>
      <c r="C827" s="77" t="s">
        <v>567</v>
      </c>
      <c r="D827" s="78" t="s">
        <v>517</v>
      </c>
      <c r="E827" s="155"/>
      <c r="F827" s="80" t="s">
        <v>568</v>
      </c>
      <c r="H827" s="20"/>
      <c r="I827" s="20"/>
      <c r="J827" s="72"/>
      <c r="K827" s="72"/>
      <c r="L827" s="72"/>
      <c r="M827" s="72"/>
      <c r="N827" s="72"/>
      <c r="O827" s="72"/>
      <c r="P827" s="72"/>
      <c r="Q827" s="72"/>
      <c r="R827" s="72"/>
      <c r="S827" s="72"/>
      <c r="T827" s="72"/>
    </row>
    <row r="828" spans="1:20" s="197" customFormat="1" ht="15.75" customHeight="1" x14ac:dyDescent="0.25">
      <c r="A828" s="194" t="s">
        <v>281</v>
      </c>
      <c r="B828" s="72"/>
      <c r="C828" s="173" t="s">
        <v>282</v>
      </c>
      <c r="D828" s="195">
        <v>0.01</v>
      </c>
      <c r="E828" s="196" t="s">
        <v>571</v>
      </c>
      <c r="F828" s="200" t="s">
        <v>5</v>
      </c>
      <c r="G828" s="72"/>
      <c r="H828" s="72"/>
      <c r="I828" s="72"/>
      <c r="J828" s="72"/>
      <c r="K828" s="72"/>
      <c r="L828" s="72"/>
      <c r="M828" s="72"/>
      <c r="N828" s="72"/>
      <c r="O828" s="72"/>
      <c r="P828" s="72"/>
      <c r="Q828" s="72"/>
      <c r="R828" s="72"/>
      <c r="S828" s="72"/>
      <c r="T828" s="72"/>
    </row>
    <row r="829" spans="1:20" s="197" customFormat="1" ht="15.75" customHeight="1" x14ac:dyDescent="0.25">
      <c r="A829" s="194" t="s">
        <v>383</v>
      </c>
      <c r="B829" s="72"/>
      <c r="C829" s="173" t="s">
        <v>384</v>
      </c>
      <c r="D829" s="195">
        <v>0.06</v>
      </c>
      <c r="E829" s="196" t="s">
        <v>571</v>
      </c>
      <c r="F829" s="194" t="s">
        <v>638</v>
      </c>
      <c r="G829" s="72"/>
      <c r="H829" s="72"/>
      <c r="I829" s="72"/>
      <c r="J829" s="72"/>
      <c r="K829" s="72"/>
      <c r="L829" s="72"/>
      <c r="M829" s="72"/>
      <c r="N829" s="72"/>
      <c r="O829" s="72"/>
      <c r="P829" s="72"/>
      <c r="Q829" s="72"/>
      <c r="R829" s="72"/>
      <c r="S829" s="72"/>
      <c r="T829" s="72"/>
    </row>
    <row r="830" spans="1:20" x14ac:dyDescent="0.25">
      <c r="A830" s="14" t="s">
        <v>573</v>
      </c>
      <c r="B830" s="72"/>
      <c r="C830" s="72"/>
      <c r="D830" s="199"/>
      <c r="E830" s="196"/>
      <c r="F830" s="194"/>
      <c r="G830" s="72"/>
      <c r="H830" s="72"/>
      <c r="I830" s="72"/>
      <c r="J830" s="72"/>
      <c r="K830" s="72"/>
      <c r="L830" s="72"/>
      <c r="M830" s="72"/>
      <c r="N830" s="72"/>
      <c r="O830" s="72"/>
      <c r="P830" s="72"/>
      <c r="Q830" s="72"/>
      <c r="R830" s="72"/>
      <c r="S830" s="72"/>
      <c r="T830" s="72"/>
    </row>
    <row r="831" spans="1:20" x14ac:dyDescent="0.25">
      <c r="A831" s="14"/>
      <c r="B831" s="72"/>
      <c r="C831" s="72"/>
      <c r="D831" s="72"/>
      <c r="E831" s="72"/>
      <c r="F831" s="72"/>
      <c r="G831" s="72"/>
      <c r="H831" s="72"/>
      <c r="I831" s="72"/>
      <c r="J831" s="72"/>
      <c r="K831" s="72"/>
      <c r="L831" s="72"/>
      <c r="M831" s="72"/>
      <c r="N831" s="72"/>
      <c r="O831" s="72"/>
      <c r="P831" s="72"/>
      <c r="Q831" s="72"/>
      <c r="R831" s="72"/>
      <c r="S831" s="72"/>
      <c r="T831" s="72"/>
    </row>
    <row r="832" spans="1:20" ht="33" customHeight="1" x14ac:dyDescent="0.3">
      <c r="A832" s="75" t="s">
        <v>1282</v>
      </c>
      <c r="B832" s="72"/>
      <c r="C832" s="72"/>
      <c r="D832" s="72"/>
      <c r="E832" s="72"/>
      <c r="F832" s="72"/>
      <c r="G832" s="72"/>
      <c r="H832" s="72"/>
      <c r="I832" s="72"/>
      <c r="J832" s="72"/>
      <c r="K832" s="72"/>
      <c r="L832" s="72"/>
      <c r="M832" s="72"/>
      <c r="N832" s="72"/>
      <c r="O832" s="72"/>
      <c r="P832" s="72"/>
      <c r="Q832" s="72"/>
      <c r="R832" s="72"/>
      <c r="S832" s="72"/>
      <c r="T832" s="72"/>
    </row>
    <row r="833" spans="1:20" ht="52.8" x14ac:dyDescent="0.25">
      <c r="A833" s="76" t="s">
        <v>33</v>
      </c>
      <c r="B833" s="72"/>
      <c r="C833" s="77" t="s">
        <v>567</v>
      </c>
      <c r="D833" s="78" t="s">
        <v>517</v>
      </c>
      <c r="E833" s="155"/>
      <c r="F833" s="80" t="s">
        <v>568</v>
      </c>
      <c r="H833" s="20"/>
      <c r="I833" s="20"/>
      <c r="J833" s="72"/>
      <c r="K833" s="72"/>
      <c r="L833" s="72"/>
      <c r="M833" s="72"/>
      <c r="N833" s="72"/>
      <c r="O833" s="72"/>
      <c r="P833" s="72"/>
      <c r="Q833" s="72"/>
      <c r="R833" s="72"/>
      <c r="S833" s="72"/>
      <c r="T833" s="72"/>
    </row>
    <row r="834" spans="1:20" s="197" customFormat="1" ht="15.75" customHeight="1" x14ac:dyDescent="0.25">
      <c r="A834" s="194" t="s">
        <v>93</v>
      </c>
      <c r="B834" s="72"/>
      <c r="C834" s="173" t="s">
        <v>828</v>
      </c>
      <c r="D834" s="195">
        <v>4.2500000000000003E-2</v>
      </c>
      <c r="E834" s="196" t="s">
        <v>572</v>
      </c>
      <c r="F834" s="194" t="s">
        <v>30</v>
      </c>
      <c r="G834" s="72"/>
      <c r="H834" s="72"/>
      <c r="I834" s="72"/>
      <c r="J834" s="72"/>
      <c r="K834" s="72"/>
      <c r="L834" s="72"/>
      <c r="M834" s="72"/>
      <c r="N834" s="72"/>
      <c r="O834" s="72"/>
      <c r="P834" s="72"/>
      <c r="Q834" s="72"/>
      <c r="R834" s="72"/>
      <c r="S834" s="72"/>
      <c r="T834" s="72"/>
    </row>
    <row r="835" spans="1:20" s="197" customFormat="1" ht="15.75" customHeight="1" x14ac:dyDescent="0.25">
      <c r="A835" s="194" t="s">
        <v>1294</v>
      </c>
      <c r="B835" s="72"/>
      <c r="C835" s="173"/>
      <c r="D835" s="199">
        <v>0.71</v>
      </c>
      <c r="E835" s="196" t="s">
        <v>572</v>
      </c>
      <c r="F835" s="194" t="s">
        <v>1290</v>
      </c>
      <c r="G835" s="72"/>
      <c r="H835" s="72"/>
      <c r="I835" s="72"/>
      <c r="J835" s="72"/>
      <c r="K835" s="72"/>
      <c r="L835" s="72"/>
      <c r="M835" s="72"/>
      <c r="N835" s="72"/>
      <c r="O835" s="72"/>
      <c r="P835" s="72"/>
      <c r="Q835" s="72"/>
      <c r="R835" s="72"/>
      <c r="S835" s="72"/>
      <c r="T835" s="72"/>
    </row>
    <row r="836" spans="1:20" s="197" customFormat="1" ht="15.75" customHeight="1" x14ac:dyDescent="0.25">
      <c r="A836" s="194" t="s">
        <v>1294</v>
      </c>
      <c r="B836" s="72"/>
      <c r="C836" s="173"/>
      <c r="D836" s="199">
        <v>0.18</v>
      </c>
      <c r="E836" s="196" t="s">
        <v>571</v>
      </c>
      <c r="F836" s="194" t="s">
        <v>1291</v>
      </c>
      <c r="G836" s="72"/>
      <c r="H836" s="72"/>
      <c r="I836" s="72"/>
      <c r="J836" s="72"/>
      <c r="K836" s="72"/>
      <c r="L836" s="72"/>
      <c r="M836" s="72"/>
      <c r="N836" s="72"/>
      <c r="O836" s="72"/>
      <c r="P836" s="72"/>
      <c r="Q836" s="72"/>
      <c r="R836" s="72"/>
      <c r="S836" s="72"/>
      <c r="T836" s="72"/>
    </row>
    <row r="837" spans="1:20" x14ac:dyDescent="0.25">
      <c r="A837" s="194" t="s">
        <v>1294</v>
      </c>
      <c r="B837" s="72"/>
      <c r="C837" s="72"/>
      <c r="D837" s="199">
        <v>0</v>
      </c>
      <c r="E837" s="196" t="s">
        <v>773</v>
      </c>
      <c r="F837" s="194" t="s">
        <v>1292</v>
      </c>
      <c r="G837" s="72"/>
      <c r="H837" s="72"/>
      <c r="I837" s="72"/>
      <c r="J837" s="72"/>
      <c r="K837" s="72"/>
      <c r="L837" s="72"/>
      <c r="M837" s="72"/>
      <c r="N837" s="72"/>
      <c r="O837" s="72"/>
      <c r="P837" s="72"/>
      <c r="Q837" s="72"/>
      <c r="R837" s="72"/>
      <c r="S837" s="72"/>
      <c r="T837" s="72"/>
    </row>
    <row r="838" spans="1:20" x14ac:dyDescent="0.25">
      <c r="A838" s="194"/>
      <c r="B838" s="72"/>
      <c r="C838" s="72"/>
      <c r="D838" s="199"/>
      <c r="E838" s="196"/>
      <c r="F838" s="194"/>
      <c r="G838" s="72"/>
      <c r="H838" s="72"/>
      <c r="I838" s="72"/>
      <c r="J838" s="72"/>
      <c r="K838" s="72"/>
      <c r="L838" s="72"/>
      <c r="M838" s="72"/>
      <c r="N838" s="72"/>
      <c r="O838" s="72"/>
      <c r="P838" s="72"/>
      <c r="Q838" s="72"/>
      <c r="R838" s="72"/>
      <c r="S838" s="72"/>
      <c r="T838" s="72"/>
    </row>
    <row r="839" spans="1:20" x14ac:dyDescent="0.25">
      <c r="A839" s="14" t="s">
        <v>573</v>
      </c>
      <c r="B839" s="72"/>
      <c r="C839" s="72"/>
      <c r="D839" s="199"/>
      <c r="E839" s="196"/>
      <c r="F839" s="194"/>
      <c r="G839" s="72"/>
      <c r="H839" s="72"/>
      <c r="I839" s="72"/>
      <c r="J839" s="72"/>
      <c r="K839" s="72"/>
      <c r="L839" s="72"/>
      <c r="M839" s="72"/>
      <c r="N839" s="72"/>
      <c r="O839" s="72"/>
      <c r="P839" s="72"/>
      <c r="Q839" s="72"/>
      <c r="R839" s="72"/>
      <c r="S839" s="72"/>
      <c r="T839" s="72"/>
    </row>
    <row r="840" spans="1:20" x14ac:dyDescent="0.25">
      <c r="A840" s="14" t="s">
        <v>574</v>
      </c>
      <c r="B840" s="72"/>
      <c r="C840" s="72"/>
      <c r="D840" s="72"/>
      <c r="E840" s="72"/>
      <c r="F840" s="72"/>
      <c r="G840" s="72"/>
      <c r="H840" s="72"/>
      <c r="I840" s="72"/>
      <c r="J840" s="72"/>
      <c r="K840" s="72"/>
      <c r="L840" s="72"/>
      <c r="M840" s="72"/>
      <c r="N840" s="72"/>
      <c r="O840" s="72"/>
      <c r="P840" s="72"/>
      <c r="Q840" s="72"/>
      <c r="R840" s="72"/>
      <c r="S840" s="72"/>
      <c r="T840" s="72"/>
    </row>
    <row r="841" spans="1:20" x14ac:dyDescent="0.25">
      <c r="A841" s="14" t="s">
        <v>1293</v>
      </c>
      <c r="B841" s="72"/>
      <c r="C841" s="72"/>
      <c r="D841" s="72"/>
      <c r="E841" s="72"/>
      <c r="F841" s="72"/>
      <c r="G841" s="72"/>
      <c r="H841" s="72"/>
      <c r="I841" s="72"/>
      <c r="J841" s="72"/>
      <c r="K841" s="72"/>
      <c r="L841" s="72"/>
      <c r="M841" s="72"/>
      <c r="N841" s="72"/>
      <c r="O841" s="72"/>
      <c r="P841" s="72"/>
      <c r="Q841" s="72"/>
      <c r="R841" s="72"/>
      <c r="S841" s="72"/>
      <c r="T841" s="72"/>
    </row>
    <row r="842" spans="1:20" x14ac:dyDescent="0.25">
      <c r="A842" s="14"/>
      <c r="B842" s="72"/>
      <c r="C842" s="72"/>
      <c r="D842" s="72"/>
      <c r="E842" s="72"/>
      <c r="F842" s="72"/>
      <c r="G842" s="72"/>
      <c r="H842" s="72"/>
      <c r="I842" s="72"/>
      <c r="J842" s="72"/>
      <c r="K842" s="72"/>
      <c r="L842" s="72"/>
      <c r="M842" s="72"/>
      <c r="N842" s="72"/>
      <c r="O842" s="72"/>
      <c r="P842" s="72"/>
      <c r="Q842" s="72"/>
      <c r="R842" s="72"/>
      <c r="S842" s="72"/>
      <c r="T842" s="72"/>
    </row>
    <row r="843" spans="1:20" x14ac:dyDescent="0.25">
      <c r="A843" s="28" t="s">
        <v>1277</v>
      </c>
      <c r="B843" s="82"/>
      <c r="C843" s="68" t="s">
        <v>1272</v>
      </c>
      <c r="D843" s="72"/>
      <c r="E843" s="72"/>
      <c r="F843" s="194" t="s">
        <v>1283</v>
      </c>
      <c r="G843" s="72"/>
      <c r="H843" s="72"/>
      <c r="I843" s="72"/>
      <c r="J843" s="72"/>
      <c r="K843" s="72"/>
      <c r="L843" s="72"/>
      <c r="M843" s="72"/>
      <c r="N843" s="72"/>
      <c r="O843" s="72"/>
      <c r="P843" s="72"/>
      <c r="Q843" s="72"/>
      <c r="R843" s="72"/>
      <c r="S843" s="72"/>
      <c r="T843" s="72"/>
    </row>
    <row r="844" spans="1:20" x14ac:dyDescent="0.25">
      <c r="A844" s="28" t="s">
        <v>1278</v>
      </c>
      <c r="B844" s="82"/>
      <c r="C844" s="68" t="s">
        <v>1273</v>
      </c>
      <c r="D844" s="72"/>
      <c r="E844" s="72"/>
      <c r="F844" s="194" t="s">
        <v>1283</v>
      </c>
      <c r="G844" s="72"/>
      <c r="H844" s="72"/>
      <c r="I844" s="72"/>
      <c r="J844" s="72"/>
      <c r="K844" s="72"/>
      <c r="L844" s="72"/>
      <c r="M844" s="72"/>
      <c r="N844" s="72"/>
      <c r="O844" s="72"/>
      <c r="P844" s="72"/>
      <c r="Q844" s="72"/>
      <c r="R844" s="72"/>
      <c r="S844" s="72"/>
      <c r="T844" s="72"/>
    </row>
    <row r="845" spans="1:20" x14ac:dyDescent="0.25">
      <c r="A845" s="28" t="s">
        <v>1279</v>
      </c>
      <c r="B845" s="82"/>
      <c r="C845" s="68" t="s">
        <v>1274</v>
      </c>
      <c r="D845" s="72"/>
      <c r="E845" s="72"/>
      <c r="F845" s="194" t="s">
        <v>1283</v>
      </c>
      <c r="G845" s="72"/>
      <c r="H845" s="72"/>
      <c r="I845" s="72"/>
      <c r="J845" s="72"/>
      <c r="K845" s="72"/>
      <c r="L845" s="72"/>
      <c r="M845" s="72"/>
      <c r="N845" s="72"/>
      <c r="O845" s="72"/>
      <c r="P845" s="72"/>
      <c r="Q845" s="72"/>
      <c r="R845" s="72"/>
      <c r="S845" s="72"/>
      <c r="T845" s="72"/>
    </row>
    <row r="846" spans="1:20" x14ac:dyDescent="0.25">
      <c r="A846" s="28" t="s">
        <v>1280</v>
      </c>
      <c r="B846" s="82"/>
      <c r="C846" s="68" t="s">
        <v>1275</v>
      </c>
      <c r="D846" s="72"/>
      <c r="E846" s="72"/>
      <c r="F846" s="194" t="s">
        <v>1283</v>
      </c>
      <c r="G846" s="72"/>
      <c r="H846" s="72"/>
      <c r="I846" s="72"/>
      <c r="J846" s="72"/>
      <c r="K846" s="72"/>
      <c r="L846" s="72"/>
      <c r="M846" s="72"/>
      <c r="N846" s="72"/>
      <c r="O846" s="72"/>
      <c r="P846" s="72"/>
      <c r="Q846" s="72"/>
      <c r="R846" s="72"/>
      <c r="S846" s="72"/>
      <c r="T846" s="72"/>
    </row>
    <row r="847" spans="1:20" x14ac:dyDescent="0.25">
      <c r="A847" s="28" t="s">
        <v>1281</v>
      </c>
      <c r="B847" s="82"/>
      <c r="C847" s="68" t="s">
        <v>1276</v>
      </c>
      <c r="D847" s="72"/>
      <c r="E847" s="72"/>
      <c r="F847" s="194" t="s">
        <v>1283</v>
      </c>
      <c r="G847" s="72"/>
      <c r="H847" s="72"/>
      <c r="I847" s="72"/>
      <c r="J847" s="72"/>
      <c r="K847" s="72"/>
      <c r="L847" s="72"/>
      <c r="M847" s="72"/>
      <c r="N847" s="72"/>
      <c r="O847" s="72"/>
      <c r="P847" s="72"/>
      <c r="Q847" s="72"/>
      <c r="R847" s="72"/>
      <c r="S847" s="72"/>
      <c r="T847" s="72"/>
    </row>
    <row r="848" spans="1:20" ht="33" customHeight="1" x14ac:dyDescent="0.3">
      <c r="A848" s="71"/>
      <c r="B848" s="72"/>
      <c r="C848" s="72"/>
      <c r="D848" s="72"/>
      <c r="E848" s="72"/>
      <c r="F848" s="72"/>
      <c r="G848" s="72"/>
      <c r="H848" s="72"/>
      <c r="I848" s="72"/>
      <c r="J848" s="72"/>
      <c r="K848" s="72"/>
      <c r="L848" s="72"/>
      <c r="M848" s="72"/>
      <c r="N848" s="72"/>
      <c r="O848" s="72"/>
      <c r="P848" s="72"/>
      <c r="Q848" s="72"/>
      <c r="R848" s="72"/>
      <c r="S848" s="72"/>
      <c r="T848" s="72"/>
    </row>
    <row r="849" spans="1:21" ht="15.6" x14ac:dyDescent="0.3">
      <c r="A849" s="75" t="s">
        <v>1269</v>
      </c>
      <c r="B849" s="71"/>
      <c r="C849" s="71"/>
      <c r="H849" s="20"/>
      <c r="I849" s="20"/>
      <c r="O849" s="20"/>
      <c r="P849" s="20"/>
      <c r="Q849" s="20"/>
      <c r="R849" s="20"/>
      <c r="U849" s="74"/>
    </row>
    <row r="850" spans="1:21" ht="53.4" x14ac:dyDescent="0.3">
      <c r="A850" s="76" t="s">
        <v>33</v>
      </c>
      <c r="B850" s="71"/>
      <c r="C850" s="77" t="s">
        <v>567</v>
      </c>
      <c r="D850" s="78" t="s">
        <v>517</v>
      </c>
      <c r="E850" s="155"/>
      <c r="F850" s="80" t="s">
        <v>568</v>
      </c>
      <c r="H850" s="20"/>
      <c r="I850" s="20"/>
      <c r="O850" s="20"/>
      <c r="P850" s="20"/>
      <c r="Q850" s="20"/>
      <c r="R850" s="20"/>
    </row>
    <row r="851" spans="1:21" ht="15.6" x14ac:dyDescent="0.3">
      <c r="A851" s="28" t="s">
        <v>437</v>
      </c>
      <c r="B851" s="71"/>
      <c r="C851" s="28" t="s">
        <v>438</v>
      </c>
      <c r="D851" s="81" t="s">
        <v>1268</v>
      </c>
      <c r="F851" s="14"/>
      <c r="H851" s="20"/>
      <c r="I851" s="20"/>
      <c r="O851" s="20"/>
      <c r="P851" s="20"/>
      <c r="Q851" s="20"/>
      <c r="R851" s="20"/>
      <c r="U851" s="74"/>
    </row>
    <row r="852" spans="1:21" ht="33" customHeight="1" x14ac:dyDescent="0.3">
      <c r="A852" s="71"/>
      <c r="B852" s="72"/>
      <c r="C852" s="72"/>
      <c r="D852" s="72"/>
      <c r="E852" s="72"/>
      <c r="F852" s="72"/>
      <c r="G852" s="72"/>
      <c r="H852" s="72"/>
      <c r="I852" s="72"/>
      <c r="J852" s="72"/>
      <c r="K852" s="72"/>
      <c r="L852" s="72"/>
      <c r="M852" s="72"/>
      <c r="N852" s="72"/>
      <c r="O852" s="72"/>
      <c r="P852" s="72"/>
      <c r="Q852" s="72"/>
      <c r="R852" s="72"/>
      <c r="S852" s="72"/>
      <c r="T852" s="72"/>
    </row>
    <row r="853" spans="1:21" ht="15.6" x14ac:dyDescent="0.3">
      <c r="A853" s="75" t="s">
        <v>1265</v>
      </c>
      <c r="B853" s="71"/>
      <c r="C853" s="71"/>
      <c r="D853" s="69"/>
      <c r="E853" s="69"/>
      <c r="H853" s="20"/>
      <c r="I853" s="74"/>
    </row>
    <row r="854" spans="1:21" ht="53.4" x14ac:dyDescent="0.3">
      <c r="A854" s="76" t="s">
        <v>33</v>
      </c>
      <c r="B854" s="71"/>
      <c r="C854" s="77" t="s">
        <v>567</v>
      </c>
      <c r="D854" s="78" t="s">
        <v>517</v>
      </c>
      <c r="E854" s="155"/>
      <c r="F854" s="80" t="s">
        <v>568</v>
      </c>
      <c r="H854" s="20"/>
      <c r="I854" s="20"/>
      <c r="O854" s="20"/>
      <c r="P854" s="20"/>
      <c r="Q854" s="20"/>
      <c r="R854" s="20"/>
    </row>
    <row r="855" spans="1:21" ht="15.6" x14ac:dyDescent="0.3">
      <c r="A855" s="28" t="s">
        <v>115</v>
      </c>
      <c r="B855" s="71"/>
      <c r="C855" s="28" t="s">
        <v>116</v>
      </c>
      <c r="D855" s="193">
        <v>0.06</v>
      </c>
      <c r="E855" s="14" t="s">
        <v>572</v>
      </c>
      <c r="F855" s="28" t="s">
        <v>638</v>
      </c>
      <c r="H855" s="72"/>
      <c r="I855" s="72"/>
      <c r="J855" s="72"/>
      <c r="K855" s="72"/>
      <c r="L855" s="72"/>
      <c r="M855" s="72"/>
      <c r="N855" s="72"/>
      <c r="O855" s="72"/>
      <c r="P855" s="72"/>
      <c r="Q855" s="72"/>
      <c r="R855" s="72"/>
      <c r="S855" s="72"/>
    </row>
    <row r="856" spans="1:21" ht="15.6" x14ac:dyDescent="0.3">
      <c r="A856" s="28"/>
      <c r="B856" s="71"/>
      <c r="C856" s="82"/>
      <c r="H856" s="72"/>
      <c r="I856" s="72"/>
      <c r="J856" s="72"/>
      <c r="K856" s="72"/>
      <c r="L856" s="72"/>
      <c r="M856" s="72"/>
      <c r="N856" s="72"/>
      <c r="O856" s="72"/>
      <c r="P856" s="72"/>
      <c r="Q856" s="72"/>
      <c r="R856" s="72"/>
      <c r="S856" s="72"/>
      <c r="T856" s="72"/>
    </row>
    <row r="857" spans="1:21" ht="15.6" x14ac:dyDescent="0.3">
      <c r="A857" s="14" t="s">
        <v>574</v>
      </c>
      <c r="B857" s="71"/>
      <c r="C857" s="82"/>
      <c r="H857" s="20"/>
      <c r="I857" s="20"/>
      <c r="O857" s="20"/>
      <c r="P857" s="20"/>
      <c r="Q857" s="20"/>
      <c r="R857" s="20"/>
    </row>
    <row r="858" spans="1:21" ht="15.6" x14ac:dyDescent="0.3">
      <c r="A858" s="71"/>
      <c r="B858" s="72"/>
      <c r="C858" s="72"/>
      <c r="D858" s="72"/>
      <c r="E858" s="72"/>
      <c r="F858" s="72"/>
      <c r="G858" s="72"/>
      <c r="H858" s="72"/>
      <c r="I858" s="72"/>
      <c r="J858" s="72"/>
      <c r="K858" s="72"/>
      <c r="L858" s="72"/>
      <c r="M858" s="72"/>
      <c r="N858" s="72"/>
      <c r="O858" s="72"/>
      <c r="P858" s="72"/>
      <c r="Q858" s="72"/>
      <c r="R858" s="72"/>
      <c r="S858" s="72"/>
      <c r="T858" s="72"/>
    </row>
    <row r="859" spans="1:21" ht="15.6" x14ac:dyDescent="0.3">
      <c r="A859" s="75" t="s">
        <v>1264</v>
      </c>
      <c r="B859" s="71"/>
      <c r="C859" s="71"/>
      <c r="D859" s="69"/>
      <c r="E859" s="69"/>
      <c r="H859" s="20"/>
      <c r="I859" s="74"/>
    </row>
    <row r="860" spans="1:21" ht="15.6" x14ac:dyDescent="0.3">
      <c r="A860" s="168" t="s">
        <v>1263</v>
      </c>
      <c r="B860" s="71"/>
      <c r="C860" s="77"/>
      <c r="D860" s="78"/>
      <c r="E860" s="155"/>
      <c r="F860" s="80"/>
      <c r="H860" s="20"/>
      <c r="I860" s="20"/>
      <c r="O860" s="20"/>
      <c r="P860" s="20"/>
      <c r="Q860" s="20"/>
      <c r="R860" s="20"/>
    </row>
    <row r="861" spans="1:21" ht="15.6" x14ac:dyDescent="0.3">
      <c r="A861" s="75" t="s">
        <v>1261</v>
      </c>
      <c r="B861" s="71"/>
      <c r="C861" s="71"/>
      <c r="D861" s="69"/>
      <c r="E861" s="69"/>
      <c r="H861" s="20"/>
      <c r="I861" s="74"/>
    </row>
    <row r="862" spans="1:21" ht="53.4" x14ac:dyDescent="0.3">
      <c r="A862" s="76" t="s">
        <v>33</v>
      </c>
      <c r="B862" s="71"/>
      <c r="C862" s="77" t="s">
        <v>567</v>
      </c>
      <c r="D862" s="78" t="s">
        <v>517</v>
      </c>
      <c r="E862" s="155"/>
      <c r="F862" s="80" t="s">
        <v>568</v>
      </c>
      <c r="H862" s="20"/>
      <c r="I862" s="20"/>
      <c r="O862" s="20"/>
      <c r="P862" s="20"/>
      <c r="Q862" s="20"/>
      <c r="R862" s="20"/>
    </row>
    <row r="863" spans="1:21" ht="15.6" x14ac:dyDescent="0.3">
      <c r="A863" s="28" t="s">
        <v>409</v>
      </c>
      <c r="B863" s="71"/>
      <c r="C863" s="28" t="s">
        <v>410</v>
      </c>
      <c r="D863" s="193">
        <v>0.06</v>
      </c>
      <c r="E863" s="14" t="s">
        <v>571</v>
      </c>
      <c r="F863" s="28" t="s">
        <v>638</v>
      </c>
      <c r="H863" s="72"/>
      <c r="I863" s="72"/>
      <c r="J863" s="72"/>
      <c r="K863" s="72"/>
      <c r="L863" s="72"/>
      <c r="M863" s="72"/>
      <c r="N863" s="72"/>
      <c r="O863" s="72"/>
      <c r="P863" s="72"/>
      <c r="Q863" s="72"/>
      <c r="R863" s="72"/>
      <c r="S863" s="72"/>
    </row>
    <row r="864" spans="1:21" ht="15.6" x14ac:dyDescent="0.3">
      <c r="A864" s="28"/>
      <c r="B864" s="71"/>
      <c r="C864" s="82"/>
      <c r="H864" s="72"/>
      <c r="I864" s="72"/>
      <c r="J864" s="72"/>
      <c r="K864" s="72"/>
      <c r="L864" s="72"/>
      <c r="M864" s="72"/>
      <c r="N864" s="72"/>
      <c r="O864" s="72"/>
      <c r="P864" s="72"/>
      <c r="Q864" s="72"/>
      <c r="R864" s="72"/>
      <c r="S864" s="72"/>
      <c r="T864" s="72"/>
    </row>
    <row r="865" spans="1:20" ht="15.6" x14ac:dyDescent="0.3">
      <c r="A865" s="14" t="s">
        <v>1205</v>
      </c>
      <c r="B865" s="71"/>
      <c r="C865" s="82"/>
      <c r="H865" s="20"/>
      <c r="I865" s="20"/>
      <c r="O865" s="20"/>
      <c r="P865" s="20"/>
      <c r="Q865" s="20"/>
      <c r="R865" s="20"/>
    </row>
    <row r="866" spans="1:20" ht="15.6" x14ac:dyDescent="0.3">
      <c r="A866" s="75" t="s">
        <v>1260</v>
      </c>
      <c r="B866" s="71"/>
      <c r="C866" s="71"/>
      <c r="D866" s="69"/>
      <c r="E866" s="69"/>
      <c r="H866" s="20"/>
      <c r="I866" s="74"/>
    </row>
    <row r="867" spans="1:20" ht="53.4" x14ac:dyDescent="0.3">
      <c r="A867" s="76" t="s">
        <v>33</v>
      </c>
      <c r="B867" s="71"/>
      <c r="C867" s="77" t="s">
        <v>567</v>
      </c>
      <c r="D867" s="78" t="s">
        <v>517</v>
      </c>
      <c r="E867" s="155"/>
      <c r="F867" s="80" t="s">
        <v>568</v>
      </c>
      <c r="H867" s="20"/>
      <c r="I867" s="20"/>
      <c r="O867" s="20"/>
      <c r="P867" s="20"/>
      <c r="Q867" s="20"/>
      <c r="R867" s="20"/>
    </row>
    <row r="868" spans="1:20" ht="15.6" x14ac:dyDescent="0.3">
      <c r="A868" s="28" t="s">
        <v>307</v>
      </c>
      <c r="B868" s="71"/>
      <c r="C868" s="28" t="s">
        <v>308</v>
      </c>
      <c r="D868" s="193">
        <v>0.01</v>
      </c>
      <c r="E868" s="14" t="s">
        <v>571</v>
      </c>
      <c r="F868" s="82" t="s">
        <v>5</v>
      </c>
      <c r="H868" s="72"/>
      <c r="I868" s="72"/>
      <c r="J868" s="72"/>
      <c r="K868" s="72"/>
      <c r="L868" s="72"/>
      <c r="M868" s="72"/>
      <c r="N868" s="72"/>
      <c r="O868" s="72"/>
      <c r="P868" s="72"/>
      <c r="Q868" s="72"/>
      <c r="R868" s="72"/>
      <c r="S868" s="72"/>
    </row>
    <row r="869" spans="1:20" ht="15.6" x14ac:dyDescent="0.3">
      <c r="A869" s="28" t="s">
        <v>596</v>
      </c>
      <c r="B869" s="71"/>
      <c r="C869" s="28" t="s">
        <v>597</v>
      </c>
      <c r="D869" s="193">
        <v>0.01</v>
      </c>
      <c r="E869" s="14" t="s">
        <v>571</v>
      </c>
      <c r="F869" s="82" t="s">
        <v>5</v>
      </c>
      <c r="H869" s="72"/>
      <c r="I869" s="72"/>
      <c r="J869" s="72"/>
      <c r="K869" s="72"/>
      <c r="L869" s="72"/>
      <c r="M869" s="72"/>
      <c r="N869" s="72"/>
      <c r="O869" s="72"/>
      <c r="P869" s="72"/>
      <c r="Q869" s="72"/>
      <c r="R869" s="72"/>
      <c r="S869" s="72"/>
    </row>
    <row r="870" spans="1:20" ht="15.6" x14ac:dyDescent="0.3">
      <c r="A870" s="28" t="s">
        <v>145</v>
      </c>
      <c r="B870" s="71"/>
      <c r="C870" s="28" t="s">
        <v>851</v>
      </c>
      <c r="D870" s="193">
        <v>4.2500000000000003E-2</v>
      </c>
      <c r="E870" s="14" t="s">
        <v>572</v>
      </c>
      <c r="F870" s="28" t="s">
        <v>30</v>
      </c>
      <c r="H870" s="72"/>
      <c r="I870" s="72"/>
      <c r="J870" s="72"/>
      <c r="K870" s="72"/>
      <c r="L870" s="72"/>
      <c r="M870" s="72"/>
      <c r="N870" s="72"/>
      <c r="O870" s="72"/>
      <c r="P870" s="72"/>
      <c r="Q870" s="72"/>
      <c r="R870" s="72"/>
      <c r="S870" s="72"/>
    </row>
    <row r="871" spans="1:20" ht="15.6" x14ac:dyDescent="0.3">
      <c r="A871" s="82" t="s">
        <v>305</v>
      </c>
      <c r="B871" s="71"/>
      <c r="C871" s="28" t="s">
        <v>1255</v>
      </c>
      <c r="D871" s="193">
        <v>4.2500000000000003E-2</v>
      </c>
      <c r="E871" s="14" t="s">
        <v>572</v>
      </c>
      <c r="F871" s="28" t="s">
        <v>30</v>
      </c>
      <c r="H871" s="72"/>
      <c r="I871" s="72"/>
      <c r="J871" s="72"/>
      <c r="K871" s="72"/>
      <c r="L871" s="72"/>
      <c r="M871" s="72"/>
      <c r="N871" s="72"/>
      <c r="O871" s="72"/>
      <c r="P871" s="72"/>
      <c r="Q871" s="72"/>
      <c r="R871" s="72"/>
      <c r="S871" s="72"/>
      <c r="T871" s="72"/>
    </row>
    <row r="872" spans="1:20" ht="15.6" x14ac:dyDescent="0.3">
      <c r="A872" s="28"/>
      <c r="B872" s="71"/>
      <c r="C872" s="82"/>
      <c r="H872" s="72"/>
      <c r="I872" s="72"/>
      <c r="J872" s="72"/>
      <c r="K872" s="72"/>
      <c r="L872" s="72"/>
      <c r="M872" s="72"/>
      <c r="N872" s="72"/>
      <c r="O872" s="72"/>
      <c r="P872" s="72"/>
      <c r="Q872" s="72"/>
      <c r="R872" s="72"/>
      <c r="S872" s="72"/>
      <c r="T872" s="72"/>
    </row>
    <row r="873" spans="1:20" ht="15.6" x14ac:dyDescent="0.3">
      <c r="A873" s="14" t="s">
        <v>1205</v>
      </c>
      <c r="B873" s="71"/>
      <c r="C873" s="82"/>
      <c r="H873" s="20"/>
      <c r="I873" s="20"/>
      <c r="O873" s="20"/>
      <c r="P873" s="20"/>
      <c r="Q873" s="20"/>
      <c r="R873" s="20"/>
    </row>
    <row r="874" spans="1:20" ht="15.6" x14ac:dyDescent="0.3">
      <c r="A874" s="14" t="s">
        <v>1256</v>
      </c>
      <c r="B874" s="71"/>
      <c r="C874" s="82"/>
      <c r="H874" s="20"/>
      <c r="I874" s="20"/>
      <c r="O874" s="20"/>
      <c r="P874" s="20"/>
      <c r="Q874" s="20"/>
      <c r="R874" s="20"/>
    </row>
    <row r="875" spans="1:20" ht="15.6" x14ac:dyDescent="0.3">
      <c r="A875" s="75" t="s">
        <v>1257</v>
      </c>
      <c r="B875" s="71"/>
      <c r="C875" s="71"/>
      <c r="D875" s="69"/>
      <c r="E875" s="69"/>
      <c r="H875" s="20"/>
      <c r="I875" s="74"/>
    </row>
    <row r="876" spans="1:20" ht="53.4" x14ac:dyDescent="0.3">
      <c r="A876" s="76" t="s">
        <v>33</v>
      </c>
      <c r="B876" s="71"/>
      <c r="C876" s="77" t="s">
        <v>567</v>
      </c>
      <c r="D876" s="78" t="s">
        <v>517</v>
      </c>
      <c r="E876" s="155"/>
      <c r="F876" s="80" t="s">
        <v>568</v>
      </c>
      <c r="H876" s="20"/>
      <c r="I876" s="20"/>
      <c r="O876" s="20"/>
      <c r="P876" s="20"/>
      <c r="Q876" s="20"/>
      <c r="R876" s="20"/>
    </row>
    <row r="877" spans="1:20" ht="15.6" x14ac:dyDescent="0.3">
      <c r="A877" s="28" t="s">
        <v>416</v>
      </c>
      <c r="B877" s="71"/>
      <c r="C877" s="28" t="s">
        <v>417</v>
      </c>
      <c r="D877" s="177">
        <v>0.06</v>
      </c>
      <c r="E877" s="14" t="s">
        <v>571</v>
      </c>
      <c r="F877" s="28" t="s">
        <v>638</v>
      </c>
      <c r="H877" s="72"/>
      <c r="I877" s="72"/>
      <c r="J877" s="72"/>
      <c r="K877" s="72"/>
      <c r="L877" s="72"/>
      <c r="M877" s="72"/>
      <c r="N877" s="72"/>
      <c r="O877" s="72"/>
      <c r="P877" s="72"/>
      <c r="Q877" s="72"/>
      <c r="R877" s="72"/>
      <c r="S877" s="72"/>
    </row>
    <row r="878" spans="1:20" ht="15.6" x14ac:dyDescent="0.3">
      <c r="A878" s="28" t="s">
        <v>416</v>
      </c>
      <c r="B878" s="71"/>
      <c r="C878" s="28" t="s">
        <v>417</v>
      </c>
      <c r="D878" s="177">
        <v>3.5000000000000003E-2</v>
      </c>
      <c r="E878" s="14" t="s">
        <v>571</v>
      </c>
      <c r="F878" s="82" t="s">
        <v>707</v>
      </c>
      <c r="H878" s="72"/>
      <c r="I878" s="72"/>
      <c r="J878" s="72"/>
      <c r="K878" s="72"/>
      <c r="L878" s="72"/>
      <c r="M878" s="72"/>
      <c r="N878" s="72"/>
      <c r="O878" s="72"/>
      <c r="P878" s="72"/>
      <c r="Q878" s="72"/>
      <c r="R878" s="72"/>
      <c r="S878" s="72"/>
    </row>
    <row r="879" spans="1:20" ht="15.6" x14ac:dyDescent="0.3">
      <c r="A879" s="28" t="s">
        <v>407</v>
      </c>
      <c r="B879" s="71"/>
      <c r="C879" s="28" t="s">
        <v>408</v>
      </c>
      <c r="D879" s="177">
        <v>0.05</v>
      </c>
      <c r="E879" s="14" t="s">
        <v>572</v>
      </c>
      <c r="F879" s="28" t="s">
        <v>638</v>
      </c>
      <c r="H879" s="72"/>
      <c r="I879" s="72"/>
      <c r="J879" s="72"/>
      <c r="K879" s="72"/>
      <c r="L879" s="72"/>
      <c r="M879" s="72"/>
      <c r="N879" s="72"/>
      <c r="O879" s="72"/>
      <c r="P879" s="72"/>
      <c r="Q879" s="72"/>
      <c r="R879" s="72"/>
      <c r="S879" s="72"/>
    </row>
    <row r="880" spans="1:20" ht="15.6" x14ac:dyDescent="0.3">
      <c r="A880" s="28"/>
      <c r="B880" s="71"/>
      <c r="C880" s="28"/>
      <c r="E880" s="81"/>
      <c r="F880" s="14"/>
      <c r="H880" s="72"/>
      <c r="I880" s="72"/>
      <c r="J880" s="72"/>
      <c r="K880" s="72"/>
      <c r="L880" s="72"/>
      <c r="M880" s="72"/>
      <c r="N880" s="72"/>
      <c r="O880" s="72"/>
      <c r="P880" s="72"/>
      <c r="Q880" s="72"/>
      <c r="R880" s="72"/>
      <c r="S880" s="72"/>
      <c r="T880" s="72"/>
    </row>
    <row r="881" spans="1:20" ht="17.25" customHeight="1" x14ac:dyDescent="0.3">
      <c r="A881" s="175" t="s">
        <v>1240</v>
      </c>
      <c r="B881" s="71"/>
      <c r="C881" s="28"/>
      <c r="E881" s="81"/>
      <c r="F881" s="14"/>
      <c r="H881" s="72"/>
      <c r="I881" s="72"/>
      <c r="J881" s="72"/>
      <c r="K881" s="72"/>
      <c r="L881" s="72"/>
      <c r="M881" s="72"/>
      <c r="N881" s="72"/>
      <c r="O881" s="72"/>
      <c r="P881" s="72"/>
      <c r="Q881" s="72"/>
      <c r="R881" s="72"/>
      <c r="S881" s="72"/>
      <c r="T881" s="72"/>
    </row>
    <row r="882" spans="1:20" ht="15.6" x14ac:dyDescent="0.3">
      <c r="A882" s="28" t="s">
        <v>1241</v>
      </c>
      <c r="B882" s="71"/>
      <c r="C882" s="28" t="s">
        <v>1242</v>
      </c>
      <c r="E882" s="176" t="s">
        <v>1244</v>
      </c>
      <c r="F882" s="14"/>
      <c r="H882" s="72"/>
      <c r="I882" s="72"/>
      <c r="J882" s="72"/>
      <c r="K882" s="72"/>
      <c r="L882" s="72"/>
      <c r="M882" s="72"/>
      <c r="N882" s="72"/>
      <c r="O882" s="72"/>
      <c r="P882" s="72"/>
      <c r="Q882" s="72"/>
      <c r="R882" s="72"/>
      <c r="S882" s="72"/>
      <c r="T882" s="72"/>
    </row>
    <row r="883" spans="1:20" ht="15.6" x14ac:dyDescent="0.3">
      <c r="A883" s="28"/>
      <c r="B883" s="71"/>
      <c r="C883" s="82"/>
      <c r="H883" s="72"/>
      <c r="I883" s="72"/>
      <c r="J883" s="72"/>
      <c r="K883" s="72"/>
      <c r="L883" s="72"/>
      <c r="M883" s="72"/>
      <c r="N883" s="72"/>
      <c r="O883" s="72"/>
      <c r="P883" s="72"/>
      <c r="Q883" s="72"/>
      <c r="R883" s="72"/>
      <c r="S883" s="72"/>
      <c r="T883" s="72"/>
    </row>
    <row r="884" spans="1:20" ht="15.6" x14ac:dyDescent="0.3">
      <c r="A884" s="14" t="s">
        <v>1205</v>
      </c>
      <c r="B884" s="71"/>
      <c r="C884" s="82"/>
      <c r="H884" s="20"/>
      <c r="I884" s="20"/>
      <c r="O884" s="20"/>
      <c r="P884" s="20"/>
      <c r="Q884" s="20"/>
      <c r="R884" s="20"/>
    </row>
    <row r="885" spans="1:20" ht="15.6" x14ac:dyDescent="0.3">
      <c r="A885" s="14" t="s">
        <v>574</v>
      </c>
      <c r="B885" s="71"/>
      <c r="C885" s="82"/>
      <c r="H885" s="20"/>
      <c r="I885" s="20"/>
      <c r="O885" s="20"/>
      <c r="P885" s="20"/>
      <c r="Q885" s="20"/>
      <c r="R885" s="20"/>
    </row>
    <row r="886" spans="1:20" ht="15.6" x14ac:dyDescent="0.3">
      <c r="A886" s="75" t="s">
        <v>1238</v>
      </c>
      <c r="B886" s="71"/>
      <c r="C886" s="71"/>
      <c r="D886" s="69"/>
      <c r="E886" s="69"/>
      <c r="H886" s="20"/>
      <c r="I886" s="74"/>
    </row>
    <row r="887" spans="1:20" ht="53.4" x14ac:dyDescent="0.3">
      <c r="A887" s="76" t="s">
        <v>33</v>
      </c>
      <c r="B887" s="71"/>
      <c r="C887" s="77" t="s">
        <v>567</v>
      </c>
      <c r="D887" s="78" t="s">
        <v>517</v>
      </c>
      <c r="E887" s="155"/>
      <c r="F887" s="80" t="s">
        <v>568</v>
      </c>
      <c r="H887" s="20"/>
      <c r="I887" s="20"/>
      <c r="O887" s="20"/>
      <c r="P887" s="20"/>
      <c r="Q887" s="20"/>
      <c r="R887" s="20"/>
    </row>
    <row r="888" spans="1:20" ht="26.4" x14ac:dyDescent="0.25">
      <c r="A888" s="28" t="s">
        <v>687</v>
      </c>
      <c r="B888" s="72"/>
      <c r="C888" s="173" t="s">
        <v>688</v>
      </c>
      <c r="D888" s="174">
        <v>0.06</v>
      </c>
      <c r="E888" s="14" t="s">
        <v>571</v>
      </c>
      <c r="F888" s="28" t="s">
        <v>638</v>
      </c>
      <c r="G888" s="72"/>
      <c r="H888" s="72"/>
      <c r="I888" s="72"/>
      <c r="J888" s="72"/>
      <c r="K888" s="72"/>
      <c r="L888" s="72"/>
      <c r="M888" s="72"/>
      <c r="N888" s="72"/>
      <c r="O888" s="72"/>
      <c r="P888" s="72"/>
      <c r="Q888" s="72"/>
      <c r="R888" s="72"/>
      <c r="S888" s="72"/>
      <c r="T888" s="72"/>
    </row>
    <row r="889" spans="1:20" ht="26.4" x14ac:dyDescent="0.25">
      <c r="A889" s="28" t="s">
        <v>347</v>
      </c>
      <c r="B889" s="72"/>
      <c r="C889" s="173" t="s">
        <v>348</v>
      </c>
      <c r="D889" s="174">
        <v>5.5E-2</v>
      </c>
      <c r="E889" s="14" t="s">
        <v>572</v>
      </c>
      <c r="F889" s="28" t="s">
        <v>638</v>
      </c>
      <c r="G889" s="72"/>
      <c r="H889" s="72"/>
      <c r="I889" s="72"/>
      <c r="J889" s="72"/>
      <c r="K889" s="72"/>
      <c r="L889" s="72"/>
      <c r="M889" s="72"/>
      <c r="N889" s="72"/>
      <c r="O889" s="72"/>
      <c r="P889" s="72"/>
      <c r="Q889" s="72"/>
      <c r="R889" s="72"/>
      <c r="S889" s="72"/>
      <c r="T889" s="72"/>
    </row>
    <row r="890" spans="1:20" ht="17.25" customHeight="1" x14ac:dyDescent="0.25">
      <c r="A890" s="14" t="s">
        <v>1205</v>
      </c>
      <c r="B890" s="72"/>
      <c r="C890" s="72"/>
      <c r="D890" s="72"/>
      <c r="E890" s="72"/>
      <c r="F890" s="72"/>
      <c r="G890" s="72"/>
      <c r="H890" s="72"/>
      <c r="I890" s="72"/>
      <c r="J890" s="72"/>
      <c r="K890" s="72"/>
      <c r="L890" s="72"/>
      <c r="M890" s="72"/>
      <c r="N890" s="72"/>
      <c r="O890" s="72"/>
      <c r="P890" s="72"/>
      <c r="Q890" s="72"/>
      <c r="R890" s="72"/>
      <c r="S890" s="72"/>
      <c r="T890" s="72"/>
    </row>
    <row r="891" spans="1:20" x14ac:dyDescent="0.25">
      <c r="A891" s="14" t="s">
        <v>1239</v>
      </c>
      <c r="B891" s="72"/>
      <c r="C891" s="72"/>
      <c r="D891" s="72"/>
      <c r="E891" s="72"/>
      <c r="F891" s="72"/>
      <c r="G891" s="72"/>
      <c r="H891" s="72"/>
      <c r="I891" s="72"/>
      <c r="J891" s="72"/>
      <c r="K891" s="72"/>
      <c r="L891" s="72"/>
      <c r="M891" s="72"/>
      <c r="N891" s="72"/>
      <c r="O891" s="72"/>
      <c r="P891" s="72"/>
      <c r="Q891" s="72"/>
      <c r="R891" s="72"/>
      <c r="S891" s="72"/>
      <c r="T891" s="72"/>
    </row>
    <row r="892" spans="1:20" x14ac:dyDescent="0.25">
      <c r="A892" s="14"/>
      <c r="B892" s="72"/>
      <c r="C892" s="72"/>
      <c r="D892" s="72"/>
      <c r="E892" s="72"/>
      <c r="F892" s="72"/>
      <c r="G892" s="72"/>
      <c r="H892" s="72"/>
      <c r="I892" s="72"/>
      <c r="J892" s="72"/>
      <c r="K892" s="72"/>
      <c r="L892" s="72"/>
      <c r="M892" s="72"/>
      <c r="N892" s="72"/>
      <c r="O892" s="72"/>
      <c r="P892" s="72"/>
      <c r="Q892" s="72"/>
      <c r="R892" s="72"/>
      <c r="S892" s="72"/>
      <c r="T892" s="72"/>
    </row>
    <row r="893" spans="1:20" ht="15.6" x14ac:dyDescent="0.3">
      <c r="A893" s="175" t="s">
        <v>1240</v>
      </c>
      <c r="B893" s="71"/>
      <c r="C893" s="28"/>
      <c r="E893" s="81"/>
      <c r="F893" s="14"/>
      <c r="H893" s="20"/>
      <c r="I893" s="20"/>
      <c r="O893" s="20"/>
      <c r="P893" s="20"/>
      <c r="Q893" s="20"/>
      <c r="R893" s="20"/>
    </row>
    <row r="894" spans="1:20" ht="15.6" x14ac:dyDescent="0.3">
      <c r="A894" s="28" t="s">
        <v>1233</v>
      </c>
      <c r="B894" s="71"/>
      <c r="C894" s="28" t="s">
        <v>1234</v>
      </c>
      <c r="D894" s="81" t="s">
        <v>1236</v>
      </c>
      <c r="F894" s="14"/>
      <c r="H894" s="20"/>
      <c r="I894" s="20"/>
      <c r="O894" s="20"/>
      <c r="P894" s="20"/>
      <c r="Q894" s="20"/>
      <c r="R894" s="20"/>
    </row>
    <row r="895" spans="1:20" ht="15.6" x14ac:dyDescent="0.3">
      <c r="A895" s="75" t="s">
        <v>1232</v>
      </c>
      <c r="B895" s="71"/>
      <c r="C895" s="71"/>
      <c r="D895" s="69"/>
      <c r="E895" s="69"/>
      <c r="H895" s="20"/>
      <c r="I895" s="74"/>
    </row>
    <row r="896" spans="1:20" ht="53.4" x14ac:dyDescent="0.3">
      <c r="A896" s="76" t="s">
        <v>33</v>
      </c>
      <c r="B896" s="71"/>
      <c r="C896" s="77" t="s">
        <v>567</v>
      </c>
      <c r="D896" s="78" t="s">
        <v>517</v>
      </c>
      <c r="E896" s="155"/>
      <c r="F896" s="80" t="s">
        <v>568</v>
      </c>
      <c r="H896" s="20"/>
      <c r="I896" s="20"/>
      <c r="O896" s="20"/>
      <c r="P896" s="20"/>
      <c r="Q896" s="20"/>
      <c r="R896" s="20"/>
    </row>
    <row r="897" spans="1:20" ht="15.6" x14ac:dyDescent="0.3">
      <c r="A897" s="28" t="s">
        <v>16</v>
      </c>
      <c r="B897" s="71"/>
      <c r="C897" s="20" t="s">
        <v>17</v>
      </c>
      <c r="D897" s="81">
        <v>3.5000000000000003E-2</v>
      </c>
      <c r="E897" s="14" t="s">
        <v>571</v>
      </c>
      <c r="F897" s="82" t="s">
        <v>707</v>
      </c>
      <c r="H897" s="20"/>
      <c r="I897" s="74"/>
    </row>
    <row r="898" spans="1:20" ht="15.6" x14ac:dyDescent="0.3">
      <c r="B898" s="71"/>
      <c r="C898" s="28"/>
      <c r="D898" s="81"/>
      <c r="E898" s="14"/>
      <c r="F898" s="28"/>
      <c r="H898" s="20"/>
      <c r="I898" s="74"/>
    </row>
    <row r="899" spans="1:20" ht="15.6" x14ac:dyDescent="0.3">
      <c r="A899" s="14" t="s">
        <v>1205</v>
      </c>
      <c r="B899" s="71"/>
      <c r="C899" s="82"/>
      <c r="D899" s="81"/>
      <c r="E899" s="14"/>
      <c r="F899" s="82"/>
      <c r="H899" s="20"/>
      <c r="I899" s="74"/>
    </row>
    <row r="900" spans="1:20" ht="15.6" x14ac:dyDescent="0.3">
      <c r="A900" s="75" t="s">
        <v>1230</v>
      </c>
      <c r="B900" s="71"/>
      <c r="C900" s="71"/>
      <c r="D900" s="69"/>
      <c r="E900" s="69"/>
      <c r="H900" s="20"/>
      <c r="I900" s="74"/>
    </row>
    <row r="901" spans="1:20" ht="53.4" x14ac:dyDescent="0.3">
      <c r="A901" s="76" t="s">
        <v>33</v>
      </c>
      <c r="B901" s="71"/>
      <c r="C901" s="77" t="s">
        <v>567</v>
      </c>
      <c r="D901" s="78" t="s">
        <v>517</v>
      </c>
      <c r="E901" s="155"/>
      <c r="F901" s="80" t="s">
        <v>568</v>
      </c>
      <c r="H901" s="20"/>
      <c r="I901" s="20"/>
      <c r="O901" s="20"/>
      <c r="P901" s="20"/>
      <c r="Q901" s="20"/>
      <c r="R901" s="20"/>
    </row>
    <row r="902" spans="1:20" ht="15.6" x14ac:dyDescent="0.3">
      <c r="A902" s="28" t="s">
        <v>280</v>
      </c>
      <c r="B902" s="71"/>
      <c r="C902" s="20" t="s">
        <v>838</v>
      </c>
      <c r="D902" s="81">
        <v>0.01</v>
      </c>
      <c r="E902" s="14" t="s">
        <v>571</v>
      </c>
      <c r="F902" s="28" t="s">
        <v>740</v>
      </c>
      <c r="H902" s="20"/>
      <c r="I902" s="74"/>
    </row>
    <row r="903" spans="1:20" ht="15.6" x14ac:dyDescent="0.3">
      <c r="A903" s="20" t="s">
        <v>469</v>
      </c>
      <c r="B903" s="71"/>
      <c r="C903" s="28" t="s">
        <v>470</v>
      </c>
      <c r="D903" s="81">
        <v>0.06</v>
      </c>
      <c r="E903" s="14" t="s">
        <v>572</v>
      </c>
      <c r="F903" s="28" t="s">
        <v>638</v>
      </c>
      <c r="H903" s="20"/>
      <c r="I903" s="74"/>
    </row>
    <row r="904" spans="1:20" ht="15.6" x14ac:dyDescent="0.3">
      <c r="A904" s="14" t="s">
        <v>1205</v>
      </c>
      <c r="B904" s="71"/>
      <c r="C904" s="82"/>
      <c r="D904" s="81"/>
      <c r="E904" s="14"/>
      <c r="F904" s="82"/>
      <c r="H904" s="20"/>
      <c r="I904" s="74"/>
    </row>
    <row r="905" spans="1:20" ht="15.6" x14ac:dyDescent="0.3">
      <c r="A905" s="14" t="s">
        <v>574</v>
      </c>
      <c r="B905" s="71"/>
      <c r="C905" s="82"/>
      <c r="D905" s="81"/>
      <c r="E905" s="14"/>
      <c r="F905" s="82"/>
      <c r="H905" s="20"/>
      <c r="I905" s="74"/>
    </row>
    <row r="906" spans="1:20" ht="15.6" x14ac:dyDescent="0.3">
      <c r="A906" s="14"/>
      <c r="B906" s="71"/>
      <c r="C906" s="82"/>
      <c r="D906" s="81"/>
      <c r="E906" s="14"/>
      <c r="F906" s="82"/>
      <c r="H906" s="20"/>
      <c r="I906" s="74"/>
    </row>
    <row r="907" spans="1:20" ht="15.6" x14ac:dyDescent="0.3">
      <c r="A907" s="75" t="s">
        <v>1227</v>
      </c>
      <c r="B907" s="71"/>
      <c r="C907" s="71"/>
      <c r="D907" s="69"/>
      <c r="E907" s="69"/>
      <c r="H907" s="20"/>
      <c r="I907" s="74"/>
    </row>
    <row r="908" spans="1:20" ht="53.4" x14ac:dyDescent="0.3">
      <c r="A908" s="76" t="s">
        <v>33</v>
      </c>
      <c r="B908" s="71"/>
      <c r="C908" s="77" t="s">
        <v>567</v>
      </c>
      <c r="D908" s="78" t="s">
        <v>517</v>
      </c>
      <c r="E908" s="155"/>
      <c r="F908" s="80" t="s">
        <v>568</v>
      </c>
      <c r="H908" s="20"/>
      <c r="I908" s="20"/>
      <c r="O908" s="20"/>
      <c r="P908" s="20"/>
      <c r="Q908" s="20"/>
      <c r="R908" s="20"/>
    </row>
    <row r="909" spans="1:20" ht="15.6" x14ac:dyDescent="0.3">
      <c r="A909" s="28" t="s">
        <v>135</v>
      </c>
      <c r="B909" s="71"/>
      <c r="C909" s="20" t="s">
        <v>136</v>
      </c>
      <c r="D909" s="81">
        <v>0.01</v>
      </c>
      <c r="E909" s="14" t="s">
        <v>571</v>
      </c>
      <c r="F909" s="82" t="s">
        <v>5</v>
      </c>
      <c r="H909" s="20"/>
      <c r="I909" s="74"/>
    </row>
    <row r="910" spans="1:20" ht="15.6" x14ac:dyDescent="0.3">
      <c r="A910" s="14" t="s">
        <v>1205</v>
      </c>
      <c r="B910" s="71"/>
      <c r="C910" s="82"/>
      <c r="D910" s="81"/>
      <c r="E910" s="14"/>
      <c r="F910" s="82"/>
      <c r="H910" s="20"/>
      <c r="I910" s="74"/>
    </row>
    <row r="911" spans="1:20" ht="33" customHeight="1" x14ac:dyDescent="0.3">
      <c r="A911" s="71"/>
      <c r="B911" s="72"/>
      <c r="C911" s="72"/>
      <c r="D911" s="72"/>
      <c r="E911" s="72"/>
      <c r="F911" s="72"/>
      <c r="G911" s="72"/>
      <c r="H911" s="72"/>
      <c r="I911" s="72"/>
      <c r="J911" s="72"/>
      <c r="K911" s="72"/>
      <c r="L911" s="72"/>
      <c r="M911" s="72"/>
      <c r="N911" s="72"/>
      <c r="O911" s="72"/>
      <c r="P911" s="72"/>
      <c r="Q911" s="72"/>
      <c r="R911" s="72"/>
      <c r="S911" s="72"/>
      <c r="T911" s="72"/>
    </row>
    <row r="912" spans="1:20" ht="15.6" x14ac:dyDescent="0.3">
      <c r="A912" s="75" t="s">
        <v>1226</v>
      </c>
      <c r="B912" s="71"/>
      <c r="C912" s="71"/>
      <c r="D912" s="69"/>
      <c r="E912" s="69"/>
      <c r="H912" s="20"/>
      <c r="I912" s="74"/>
    </row>
    <row r="913" spans="1:20" ht="53.4" x14ac:dyDescent="0.3">
      <c r="A913" s="76" t="s">
        <v>33</v>
      </c>
      <c r="B913" s="71"/>
      <c r="C913" s="77" t="s">
        <v>567</v>
      </c>
      <c r="D913" s="78" t="s">
        <v>517</v>
      </c>
      <c r="E913" s="155"/>
      <c r="F913" s="80" t="s">
        <v>568</v>
      </c>
      <c r="H913" s="20"/>
      <c r="I913" s="20"/>
      <c r="O913" s="20"/>
      <c r="P913" s="20"/>
      <c r="Q913" s="20"/>
      <c r="R913" s="20"/>
    </row>
    <row r="914" spans="1:20" ht="15.6" x14ac:dyDescent="0.3">
      <c r="A914" s="28" t="s">
        <v>63</v>
      </c>
      <c r="B914" s="71"/>
      <c r="C914" s="20" t="s">
        <v>64</v>
      </c>
      <c r="D914" s="81">
        <v>0.06</v>
      </c>
      <c r="E914" s="14" t="s">
        <v>572</v>
      </c>
      <c r="F914" s="28" t="s">
        <v>638</v>
      </c>
      <c r="H914" s="20"/>
      <c r="I914" s="74"/>
    </row>
    <row r="915" spans="1:20" ht="15.6" x14ac:dyDescent="0.3">
      <c r="A915" s="20" t="s">
        <v>209</v>
      </c>
      <c r="B915" s="71"/>
      <c r="C915" s="28" t="s">
        <v>210</v>
      </c>
      <c r="D915" s="81">
        <v>3.5000000000000003E-2</v>
      </c>
      <c r="E915" s="14" t="s">
        <v>571</v>
      </c>
      <c r="F915" s="82" t="s">
        <v>707</v>
      </c>
      <c r="H915" s="20"/>
      <c r="I915" s="74"/>
    </row>
    <row r="916" spans="1:20" ht="15.6" x14ac:dyDescent="0.3">
      <c r="A916" s="14" t="s">
        <v>1205</v>
      </c>
      <c r="B916" s="71"/>
      <c r="C916" s="82"/>
      <c r="D916" s="81"/>
      <c r="E916" s="14"/>
      <c r="F916" s="82"/>
      <c r="H916" s="20"/>
      <c r="I916" s="74"/>
    </row>
    <row r="917" spans="1:20" ht="15.6" x14ac:dyDescent="0.3">
      <c r="A917" s="14" t="s">
        <v>574</v>
      </c>
      <c r="B917" s="71"/>
      <c r="C917" s="82"/>
      <c r="D917" s="81"/>
      <c r="E917" s="14"/>
      <c r="F917" s="82"/>
      <c r="H917" s="20"/>
      <c r="I917" s="74"/>
    </row>
    <row r="918" spans="1:20" ht="15.6" x14ac:dyDescent="0.3">
      <c r="A918" s="75"/>
      <c r="B918" s="71"/>
      <c r="C918" s="71"/>
      <c r="D918" s="69"/>
      <c r="E918" s="69"/>
      <c r="H918" s="20"/>
      <c r="I918" s="74"/>
    </row>
    <row r="919" spans="1:20" ht="15.6" x14ac:dyDescent="0.3">
      <c r="A919" s="75" t="s">
        <v>1223</v>
      </c>
      <c r="B919" s="71"/>
      <c r="C919" s="71"/>
      <c r="D919" s="69"/>
      <c r="E919" s="69"/>
      <c r="H919" s="20"/>
      <c r="I919" s="74"/>
    </row>
    <row r="920" spans="1:20" ht="47.25" customHeight="1" x14ac:dyDescent="0.25">
      <c r="A920" s="343" t="s">
        <v>1224</v>
      </c>
      <c r="B920" s="344"/>
      <c r="C920" s="344"/>
      <c r="D920" s="344"/>
      <c r="E920" s="344"/>
      <c r="F920" s="344"/>
      <c r="G920" s="344"/>
      <c r="H920" s="344"/>
      <c r="I920" s="344"/>
      <c r="J920" s="344"/>
      <c r="K920" s="344"/>
      <c r="L920" s="344"/>
      <c r="M920" s="344"/>
      <c r="N920" s="344"/>
      <c r="O920" s="344"/>
      <c r="P920" s="344"/>
      <c r="Q920" s="344"/>
      <c r="R920" s="344"/>
      <c r="S920" s="344"/>
      <c r="T920" s="344"/>
    </row>
    <row r="921" spans="1:20" ht="31.5" customHeight="1" x14ac:dyDescent="0.25">
      <c r="A921" s="320" t="s">
        <v>1222</v>
      </c>
      <c r="B921" s="320"/>
      <c r="C921" s="320"/>
      <c r="D921" s="320"/>
      <c r="E921" s="320"/>
      <c r="F921" s="320"/>
      <c r="G921" s="320"/>
      <c r="H921" s="320"/>
      <c r="I921" s="320"/>
      <c r="J921" s="320"/>
      <c r="K921" s="320"/>
      <c r="L921" s="320"/>
      <c r="M921" s="320"/>
      <c r="N921" s="320"/>
      <c r="O921" s="320"/>
      <c r="P921" s="320"/>
      <c r="Q921" s="320"/>
      <c r="R921" s="320"/>
      <c r="S921" s="320"/>
      <c r="T921" s="320"/>
    </row>
    <row r="922" spans="1:20" ht="53.4" x14ac:dyDescent="0.3">
      <c r="A922" s="76" t="s">
        <v>33</v>
      </c>
      <c r="B922" s="71"/>
      <c r="C922" s="77" t="s">
        <v>567</v>
      </c>
      <c r="D922" s="78" t="s">
        <v>517</v>
      </c>
      <c r="E922" s="155"/>
      <c r="F922" s="80" t="s">
        <v>568</v>
      </c>
      <c r="H922" s="20"/>
      <c r="I922" s="20"/>
      <c r="O922" s="20"/>
      <c r="P922" s="20"/>
      <c r="Q922" s="20"/>
      <c r="R922" s="20"/>
    </row>
    <row r="923" spans="1:20" ht="15.75" customHeight="1" x14ac:dyDescent="0.25">
      <c r="A923" s="20" t="s">
        <v>610</v>
      </c>
      <c r="B923" s="72"/>
      <c r="C923" s="173" t="s">
        <v>611</v>
      </c>
      <c r="D923" s="81">
        <v>0.01</v>
      </c>
      <c r="E923" s="14" t="s">
        <v>571</v>
      </c>
      <c r="F923" s="82" t="s">
        <v>5</v>
      </c>
      <c r="G923" s="72"/>
      <c r="H923" s="72"/>
      <c r="I923" s="72"/>
      <c r="J923" s="72"/>
      <c r="K923" s="72"/>
      <c r="L923" s="72"/>
      <c r="M923" s="72"/>
      <c r="N923" s="72"/>
      <c r="O923" s="72"/>
      <c r="P923" s="72"/>
      <c r="Q923" s="72"/>
      <c r="R923" s="72"/>
      <c r="S923" s="72"/>
      <c r="T923" s="72"/>
    </row>
    <row r="924" spans="1:20" ht="15.75" customHeight="1" x14ac:dyDescent="0.25">
      <c r="A924" s="14" t="s">
        <v>1205</v>
      </c>
      <c r="B924" s="72"/>
      <c r="C924" s="72"/>
      <c r="D924" s="72"/>
      <c r="E924" s="72"/>
      <c r="F924" s="72"/>
      <c r="G924" s="72"/>
      <c r="H924" s="72"/>
      <c r="I924" s="72"/>
      <c r="J924" s="72"/>
      <c r="K924" s="72"/>
      <c r="L924" s="72"/>
      <c r="M924" s="72"/>
      <c r="N924" s="72"/>
      <c r="O924" s="72"/>
      <c r="P924" s="72"/>
      <c r="Q924" s="72"/>
      <c r="R924" s="72"/>
      <c r="S924" s="72"/>
      <c r="T924" s="72"/>
    </row>
    <row r="925" spans="1:20" ht="15.6" x14ac:dyDescent="0.3">
      <c r="A925" s="75" t="s">
        <v>1220</v>
      </c>
      <c r="B925" s="71"/>
      <c r="C925" s="71"/>
      <c r="D925" s="69"/>
      <c r="E925" s="69"/>
      <c r="H925" s="20"/>
      <c r="I925" s="74"/>
    </row>
    <row r="926" spans="1:20" ht="53.4" x14ac:dyDescent="0.3">
      <c r="A926" s="76" t="s">
        <v>33</v>
      </c>
      <c r="B926" s="71"/>
      <c r="C926" s="77" t="s">
        <v>567</v>
      </c>
      <c r="D926" s="78" t="s">
        <v>517</v>
      </c>
      <c r="E926" s="79"/>
      <c r="F926" s="80" t="s">
        <v>568</v>
      </c>
      <c r="H926" s="20"/>
      <c r="I926" s="20"/>
      <c r="O926" s="20"/>
      <c r="P926" s="20"/>
      <c r="Q926" s="20"/>
      <c r="R926" s="20"/>
      <c r="T926" s="74"/>
    </row>
    <row r="927" spans="1:20" ht="15.6" x14ac:dyDescent="0.3">
      <c r="A927" s="28" t="s">
        <v>1218</v>
      </c>
      <c r="B927" s="71"/>
      <c r="C927" s="20" t="s">
        <v>348</v>
      </c>
      <c r="D927" s="81">
        <v>0.01</v>
      </c>
      <c r="E927" s="14" t="s">
        <v>571</v>
      </c>
      <c r="F927" s="82" t="s">
        <v>5</v>
      </c>
      <c r="H927" s="20"/>
      <c r="I927" s="74"/>
    </row>
    <row r="928" spans="1:20" ht="18.75" customHeight="1" x14ac:dyDescent="0.25">
      <c r="A928" s="14" t="s">
        <v>1205</v>
      </c>
      <c r="B928" s="72"/>
      <c r="C928" s="72"/>
      <c r="D928" s="72"/>
      <c r="E928" s="72"/>
      <c r="F928" s="72"/>
      <c r="G928" s="72"/>
      <c r="H928" s="72"/>
      <c r="I928" s="72"/>
      <c r="J928" s="72"/>
      <c r="K928" s="72"/>
      <c r="L928" s="72"/>
      <c r="M928" s="72"/>
      <c r="N928" s="72"/>
      <c r="O928" s="72"/>
      <c r="P928" s="72"/>
      <c r="Q928" s="72"/>
      <c r="R928" s="72"/>
      <c r="S928" s="72"/>
      <c r="T928" s="72"/>
    </row>
    <row r="929" spans="1:20" ht="15.6" x14ac:dyDescent="0.3">
      <c r="A929" s="75" t="s">
        <v>1214</v>
      </c>
      <c r="B929" s="71"/>
      <c r="C929" s="71"/>
      <c r="D929" s="69"/>
      <c r="E929" s="69"/>
      <c r="H929" s="20"/>
      <c r="I929" s="74"/>
    </row>
    <row r="930" spans="1:20" ht="53.4" x14ac:dyDescent="0.3">
      <c r="A930" s="76" t="s">
        <v>33</v>
      </c>
      <c r="B930" s="71"/>
      <c r="C930" s="77" t="s">
        <v>567</v>
      </c>
      <c r="D930" s="78" t="s">
        <v>517</v>
      </c>
      <c r="E930" s="79"/>
      <c r="F930" s="80" t="s">
        <v>568</v>
      </c>
      <c r="H930" s="20"/>
      <c r="I930" s="20"/>
      <c r="O930" s="20"/>
      <c r="P930" s="20"/>
      <c r="Q930" s="20"/>
      <c r="R930" s="20"/>
      <c r="T930" s="74"/>
    </row>
    <row r="931" spans="1:20" ht="15.6" x14ac:dyDescent="0.3">
      <c r="A931" s="28" t="s">
        <v>1215</v>
      </c>
      <c r="B931" s="71"/>
      <c r="C931" s="20" t="s">
        <v>154</v>
      </c>
      <c r="D931" s="81">
        <v>0.06</v>
      </c>
      <c r="E931" s="14" t="s">
        <v>572</v>
      </c>
      <c r="F931" s="82" t="s">
        <v>638</v>
      </c>
      <c r="H931" s="20"/>
      <c r="I931" s="74"/>
    </row>
    <row r="932" spans="1:20" ht="15.6" x14ac:dyDescent="0.3">
      <c r="A932" s="28" t="s">
        <v>1213</v>
      </c>
      <c r="B932" s="71"/>
      <c r="C932" s="20" t="s">
        <v>552</v>
      </c>
      <c r="D932" s="81">
        <v>0.06</v>
      </c>
      <c r="E932" s="14" t="s">
        <v>572</v>
      </c>
      <c r="F932" s="82" t="s">
        <v>638</v>
      </c>
      <c r="H932" s="20"/>
      <c r="I932" s="74"/>
    </row>
    <row r="933" spans="1:20" ht="15.6" x14ac:dyDescent="0.3">
      <c r="A933" s="14" t="s">
        <v>574</v>
      </c>
      <c r="B933" s="71"/>
      <c r="D933" s="81"/>
      <c r="E933" s="14"/>
      <c r="F933" s="82"/>
      <c r="H933" s="20"/>
      <c r="I933" s="74"/>
    </row>
    <row r="934" spans="1:20" x14ac:dyDescent="0.25">
      <c r="A934" s="14"/>
      <c r="B934" s="72"/>
      <c r="C934" s="72"/>
      <c r="D934" s="72"/>
      <c r="E934" s="72"/>
      <c r="F934" s="72"/>
      <c r="G934" s="72"/>
      <c r="H934" s="72"/>
      <c r="I934" s="72"/>
      <c r="J934" s="72"/>
      <c r="K934" s="72"/>
      <c r="L934" s="72"/>
      <c r="M934" s="72"/>
      <c r="N934" s="72"/>
      <c r="O934" s="72"/>
      <c r="P934" s="72"/>
      <c r="Q934" s="72"/>
      <c r="R934" s="72"/>
      <c r="S934" s="72"/>
      <c r="T934" s="72"/>
    </row>
    <row r="935" spans="1:20" ht="15.6" x14ac:dyDescent="0.3">
      <c r="A935" s="75" t="s">
        <v>1211</v>
      </c>
      <c r="B935" s="71"/>
      <c r="C935" s="71"/>
      <c r="D935" s="69"/>
      <c r="E935" s="69"/>
      <c r="H935" s="20"/>
      <c r="I935" s="74"/>
    </row>
    <row r="936" spans="1:20" ht="53.4" x14ac:dyDescent="0.3">
      <c r="A936" s="76" t="s">
        <v>33</v>
      </c>
      <c r="B936" s="71"/>
      <c r="C936" s="77" t="s">
        <v>567</v>
      </c>
      <c r="D936" s="78" t="s">
        <v>517</v>
      </c>
      <c r="E936" s="79"/>
      <c r="F936" s="80" t="s">
        <v>568</v>
      </c>
      <c r="H936" s="20"/>
      <c r="I936" s="20"/>
      <c r="O936" s="20"/>
      <c r="P936" s="20"/>
      <c r="Q936" s="20"/>
      <c r="R936" s="20"/>
      <c r="T936" s="74"/>
    </row>
    <row r="937" spans="1:20" ht="15.6" x14ac:dyDescent="0.3">
      <c r="A937" s="28" t="s">
        <v>235</v>
      </c>
      <c r="B937" s="71"/>
      <c r="C937" s="20" t="s">
        <v>236</v>
      </c>
      <c r="D937" s="81">
        <v>0.06</v>
      </c>
      <c r="E937" s="14" t="s">
        <v>571</v>
      </c>
      <c r="F937" s="28" t="s">
        <v>638</v>
      </c>
      <c r="H937" s="20"/>
      <c r="I937" s="74"/>
    </row>
    <row r="938" spans="1:20" ht="15.6" x14ac:dyDescent="0.3">
      <c r="A938" s="20" t="s">
        <v>235</v>
      </c>
      <c r="B938" s="71"/>
      <c r="C938" s="82" t="s">
        <v>236</v>
      </c>
      <c r="D938" s="81">
        <v>3.5000000000000003E-2</v>
      </c>
      <c r="E938" s="14" t="s">
        <v>571</v>
      </c>
      <c r="F938" s="82" t="s">
        <v>707</v>
      </c>
      <c r="H938" s="20"/>
      <c r="I938" s="74"/>
    </row>
    <row r="939" spans="1:20" ht="15.6" x14ac:dyDescent="0.3">
      <c r="A939" s="20" t="s">
        <v>246</v>
      </c>
      <c r="B939" s="71"/>
      <c r="C939" s="20" t="s">
        <v>247</v>
      </c>
      <c r="D939" s="81">
        <v>0.01</v>
      </c>
      <c r="E939" s="14" t="s">
        <v>571</v>
      </c>
      <c r="F939" s="82" t="s">
        <v>5</v>
      </c>
      <c r="H939" s="20"/>
      <c r="I939" s="74"/>
    </row>
    <row r="940" spans="1:20" ht="15.6" x14ac:dyDescent="0.3">
      <c r="A940" s="20" t="s">
        <v>274</v>
      </c>
      <c r="B940" s="71"/>
      <c r="C940" s="20" t="s">
        <v>275</v>
      </c>
      <c r="D940" s="81">
        <v>0.06</v>
      </c>
      <c r="E940" s="14" t="s">
        <v>572</v>
      </c>
      <c r="F940" s="28" t="s">
        <v>638</v>
      </c>
      <c r="H940" s="20"/>
      <c r="I940" s="74"/>
    </row>
    <row r="941" spans="1:20" ht="15.6" x14ac:dyDescent="0.3">
      <c r="A941" s="20" t="s">
        <v>256</v>
      </c>
      <c r="B941" s="71"/>
      <c r="C941" s="20" t="s">
        <v>1212</v>
      </c>
      <c r="D941" s="81">
        <v>0.01</v>
      </c>
      <c r="E941" s="14" t="s">
        <v>571</v>
      </c>
      <c r="F941" s="82" t="s">
        <v>5</v>
      </c>
      <c r="H941" s="20"/>
      <c r="I941" s="74"/>
    </row>
    <row r="942" spans="1:20" ht="15.6" x14ac:dyDescent="0.3">
      <c r="A942" s="14" t="s">
        <v>1205</v>
      </c>
      <c r="B942" s="71"/>
      <c r="D942" s="81"/>
      <c r="E942" s="14"/>
      <c r="F942" s="82"/>
      <c r="H942" s="20"/>
      <c r="I942" s="74"/>
    </row>
    <row r="943" spans="1:20" x14ac:dyDescent="0.25">
      <c r="A943" s="14" t="s">
        <v>574</v>
      </c>
      <c r="B943" s="72"/>
      <c r="C943" s="72"/>
      <c r="D943" s="72"/>
      <c r="E943" s="72"/>
      <c r="F943" s="72"/>
      <c r="G943" s="72"/>
      <c r="H943" s="72"/>
      <c r="I943" s="72"/>
      <c r="J943" s="72"/>
      <c r="K943" s="72"/>
      <c r="L943" s="72"/>
      <c r="M943" s="72"/>
      <c r="N943" s="72"/>
      <c r="O943" s="72"/>
      <c r="P943" s="72"/>
      <c r="Q943" s="72"/>
      <c r="R943" s="72"/>
      <c r="S943" s="72"/>
      <c r="T943" s="72"/>
    </row>
    <row r="944" spans="1:20" x14ac:dyDescent="0.25">
      <c r="B944" s="72"/>
      <c r="C944" s="72"/>
      <c r="D944" s="72"/>
      <c r="E944" s="72"/>
      <c r="F944" s="72"/>
      <c r="G944" s="72"/>
      <c r="H944" s="72"/>
      <c r="I944" s="72"/>
      <c r="J944" s="72"/>
      <c r="K944" s="72"/>
      <c r="L944" s="72"/>
      <c r="M944" s="72"/>
      <c r="N944" s="72"/>
      <c r="O944" s="72"/>
      <c r="P944" s="72"/>
      <c r="Q944" s="72"/>
      <c r="R944" s="72"/>
      <c r="S944" s="72"/>
      <c r="T944" s="72"/>
    </row>
    <row r="945" spans="1:20" ht="15.6" x14ac:dyDescent="0.3">
      <c r="A945" s="75" t="s">
        <v>1208</v>
      </c>
      <c r="B945" s="71"/>
      <c r="C945" s="71"/>
      <c r="D945" s="69"/>
      <c r="E945" s="69"/>
      <c r="H945" s="20"/>
      <c r="I945" s="74"/>
    </row>
    <row r="946" spans="1:20" ht="53.4" x14ac:dyDescent="0.3">
      <c r="A946" s="76" t="s">
        <v>33</v>
      </c>
      <c r="B946" s="71"/>
      <c r="C946" s="77" t="s">
        <v>567</v>
      </c>
      <c r="D946" s="78" t="s">
        <v>517</v>
      </c>
      <c r="E946" s="79"/>
      <c r="F946" s="80" t="s">
        <v>568</v>
      </c>
      <c r="H946" s="20"/>
      <c r="I946" s="20"/>
      <c r="O946" s="20"/>
      <c r="P946" s="20"/>
      <c r="Q946" s="20"/>
      <c r="R946" s="20"/>
      <c r="T946" s="74"/>
    </row>
    <row r="947" spans="1:20" ht="15.6" x14ac:dyDescent="0.3">
      <c r="A947" s="28" t="s">
        <v>485</v>
      </c>
      <c r="B947" s="71"/>
      <c r="C947" s="20" t="s">
        <v>486</v>
      </c>
      <c r="D947" s="81">
        <v>0.06</v>
      </c>
      <c r="E947" s="14" t="s">
        <v>572</v>
      </c>
      <c r="F947" s="28" t="s">
        <v>638</v>
      </c>
      <c r="H947" s="20"/>
      <c r="I947" s="74"/>
    </row>
    <row r="948" spans="1:20" ht="15.6" x14ac:dyDescent="0.3">
      <c r="A948" s="14" t="s">
        <v>574</v>
      </c>
      <c r="B948" s="71"/>
      <c r="D948" s="81"/>
      <c r="E948" s="14"/>
      <c r="F948" s="28"/>
      <c r="H948" s="20"/>
      <c r="I948" s="74"/>
    </row>
    <row r="949" spans="1:20" ht="15.6" x14ac:dyDescent="0.3">
      <c r="A949" s="71"/>
      <c r="B949" s="72"/>
      <c r="C949" s="72"/>
      <c r="D949" s="72"/>
      <c r="E949" s="72"/>
      <c r="F949" s="72"/>
      <c r="G949" s="72"/>
      <c r="H949" s="72"/>
      <c r="I949" s="72"/>
      <c r="J949" s="72"/>
      <c r="K949" s="72"/>
      <c r="L949" s="72"/>
      <c r="M949" s="72"/>
      <c r="N949" s="72"/>
      <c r="O949" s="72"/>
      <c r="P949" s="72"/>
      <c r="Q949" s="72"/>
      <c r="R949" s="72"/>
      <c r="S949" s="72"/>
      <c r="T949" s="72"/>
    </row>
    <row r="950" spans="1:20" ht="15.6" x14ac:dyDescent="0.3">
      <c r="A950" s="75" t="s">
        <v>1206</v>
      </c>
      <c r="B950" s="71"/>
      <c r="C950" s="71"/>
      <c r="D950" s="69"/>
      <c r="E950" s="69"/>
      <c r="H950" s="20"/>
      <c r="I950" s="74"/>
    </row>
    <row r="951" spans="1:20" ht="15.6" x14ac:dyDescent="0.3">
      <c r="A951" s="28" t="s">
        <v>420</v>
      </c>
      <c r="B951" s="71"/>
      <c r="C951" s="20" t="s">
        <v>421</v>
      </c>
      <c r="D951" s="81">
        <v>3.5000000000000003E-2</v>
      </c>
      <c r="E951" s="14" t="s">
        <v>571</v>
      </c>
      <c r="F951" s="82" t="s">
        <v>707</v>
      </c>
      <c r="H951" s="20"/>
      <c r="I951" s="74"/>
    </row>
    <row r="952" spans="1:20" ht="15.6" x14ac:dyDescent="0.3">
      <c r="A952" s="28" t="s">
        <v>459</v>
      </c>
      <c r="B952" s="71"/>
      <c r="C952" s="20" t="s">
        <v>460</v>
      </c>
      <c r="D952" s="81">
        <v>0.01</v>
      </c>
      <c r="E952" s="14" t="s">
        <v>571</v>
      </c>
      <c r="F952" s="28" t="s">
        <v>30</v>
      </c>
      <c r="H952" s="20"/>
      <c r="I952" s="74"/>
    </row>
    <row r="953" spans="1:20" ht="15.6" x14ac:dyDescent="0.3">
      <c r="A953" s="14" t="s">
        <v>1205</v>
      </c>
      <c r="B953" s="71"/>
      <c r="D953" s="81"/>
      <c r="E953" s="14"/>
      <c r="F953" s="28"/>
      <c r="H953" s="20"/>
      <c r="I953" s="74"/>
    </row>
    <row r="954" spans="1:20" ht="33" customHeight="1" x14ac:dyDescent="0.3">
      <c r="A954" s="71"/>
      <c r="B954" s="72"/>
      <c r="C954" s="72"/>
      <c r="D954" s="72"/>
      <c r="E954" s="72"/>
      <c r="F954" s="72"/>
      <c r="G954" s="72"/>
      <c r="H954" s="72"/>
      <c r="I954" s="72"/>
      <c r="J954" s="72"/>
      <c r="K954" s="72"/>
      <c r="L954" s="72"/>
      <c r="M954" s="72"/>
      <c r="N954" s="72"/>
      <c r="O954" s="72"/>
      <c r="P954" s="72"/>
      <c r="Q954" s="72"/>
      <c r="R954" s="72"/>
      <c r="S954" s="72"/>
      <c r="T954" s="72"/>
    </row>
    <row r="955" spans="1:20" ht="15.6" x14ac:dyDescent="0.3">
      <c r="A955" s="75" t="s">
        <v>1201</v>
      </c>
      <c r="B955" s="71"/>
      <c r="C955" s="71"/>
      <c r="D955" s="69"/>
      <c r="E955" s="69"/>
      <c r="H955" s="20"/>
      <c r="I955" s="74"/>
    </row>
    <row r="956" spans="1:20" ht="15.6" x14ac:dyDescent="0.3">
      <c r="A956" s="28" t="s">
        <v>840</v>
      </c>
      <c r="B956" s="71"/>
      <c r="C956" s="20" t="s">
        <v>64</v>
      </c>
      <c r="D956" s="81">
        <v>0.04</v>
      </c>
      <c r="E956" s="14" t="s">
        <v>572</v>
      </c>
      <c r="F956" s="28" t="s">
        <v>638</v>
      </c>
      <c r="H956" s="20"/>
      <c r="I956" s="74"/>
    </row>
    <row r="957" spans="1:20" ht="15.6" x14ac:dyDescent="0.3">
      <c r="A957" s="28" t="s">
        <v>237</v>
      </c>
      <c r="B957" s="71"/>
      <c r="C957" s="20" t="s">
        <v>1202</v>
      </c>
      <c r="D957" s="81">
        <v>4.2500000000000003E-2</v>
      </c>
      <c r="E957" s="14" t="s">
        <v>572</v>
      </c>
      <c r="F957" s="28" t="s">
        <v>30</v>
      </c>
      <c r="H957" s="20"/>
      <c r="I957" s="74"/>
    </row>
    <row r="958" spans="1:20" ht="15.6" x14ac:dyDescent="0.3">
      <c r="A958" s="14" t="s">
        <v>574</v>
      </c>
      <c r="B958" s="71"/>
      <c r="D958" s="81"/>
      <c r="E958" s="14"/>
      <c r="F958" s="28"/>
      <c r="H958" s="20"/>
      <c r="I958" s="74"/>
    </row>
    <row r="959" spans="1:20" ht="48" customHeight="1" x14ac:dyDescent="0.3">
      <c r="A959" s="71"/>
      <c r="B959" s="72"/>
      <c r="C959" s="72"/>
      <c r="D959" s="72"/>
      <c r="E959" s="72"/>
      <c r="F959" s="72"/>
      <c r="G959" s="72"/>
      <c r="H959" s="72"/>
      <c r="I959" s="72"/>
      <c r="J959" s="72"/>
      <c r="K959" s="72"/>
      <c r="L959" s="72"/>
      <c r="M959" s="72"/>
      <c r="N959" s="72"/>
      <c r="O959" s="72"/>
      <c r="P959" s="72"/>
      <c r="Q959" s="72"/>
      <c r="R959" s="72"/>
      <c r="S959" s="72"/>
      <c r="T959" s="72"/>
    </row>
    <row r="960" spans="1:20" ht="15.6" x14ac:dyDescent="0.3">
      <c r="A960" s="75" t="s">
        <v>1200</v>
      </c>
      <c r="B960" s="71"/>
      <c r="C960" s="71"/>
      <c r="D960" s="69"/>
      <c r="E960" s="69"/>
      <c r="H960" s="20"/>
      <c r="I960" s="74"/>
    </row>
    <row r="961" spans="1:20" ht="15.6" x14ac:dyDescent="0.3">
      <c r="A961" s="28" t="s">
        <v>1187</v>
      </c>
      <c r="B961" s="71"/>
      <c r="C961" s="20" t="s">
        <v>82</v>
      </c>
      <c r="D961" s="81">
        <v>0.06</v>
      </c>
      <c r="E961" s="14" t="s">
        <v>572</v>
      </c>
      <c r="F961" s="28" t="s">
        <v>638</v>
      </c>
      <c r="H961" s="20"/>
      <c r="I961" s="74"/>
    </row>
    <row r="962" spans="1:20" ht="15.6" x14ac:dyDescent="0.3">
      <c r="A962" s="28" t="s">
        <v>1188</v>
      </c>
      <c r="B962" s="71"/>
      <c r="C962" s="20" t="s">
        <v>332</v>
      </c>
      <c r="D962" s="81">
        <v>0.06</v>
      </c>
      <c r="E962" s="14" t="s">
        <v>572</v>
      </c>
      <c r="F962" s="28" t="s">
        <v>638</v>
      </c>
      <c r="H962" s="20"/>
      <c r="I962" s="74"/>
    </row>
    <row r="963" spans="1:20" ht="15.6" x14ac:dyDescent="0.3">
      <c r="A963" s="14" t="s">
        <v>574</v>
      </c>
      <c r="B963" s="71"/>
      <c r="D963" s="81"/>
      <c r="E963" s="14"/>
      <c r="F963" s="28"/>
      <c r="H963" s="20"/>
      <c r="I963" s="74"/>
    </row>
    <row r="964" spans="1:20" ht="15.6" x14ac:dyDescent="0.3">
      <c r="A964" s="14"/>
      <c r="B964" s="71"/>
      <c r="D964" s="81"/>
      <c r="E964" s="14"/>
      <c r="F964" s="28"/>
      <c r="H964" s="20"/>
      <c r="I964" s="74"/>
    </row>
    <row r="965" spans="1:20" ht="29.25" customHeight="1" x14ac:dyDescent="0.25">
      <c r="A965" s="320" t="s">
        <v>1199</v>
      </c>
      <c r="B965" s="320"/>
      <c r="C965" s="320"/>
      <c r="D965" s="320"/>
      <c r="E965" s="320"/>
      <c r="F965" s="320"/>
      <c r="G965" s="320"/>
      <c r="H965" s="320"/>
      <c r="I965" s="320"/>
      <c r="J965" s="320"/>
      <c r="K965" s="320"/>
      <c r="L965" s="320"/>
      <c r="M965" s="320"/>
      <c r="N965" s="320"/>
      <c r="O965" s="320"/>
      <c r="P965" s="320"/>
      <c r="Q965" s="320"/>
      <c r="R965" s="320"/>
      <c r="S965" s="320"/>
      <c r="T965" s="172"/>
    </row>
    <row r="966" spans="1:20" ht="15.6" x14ac:dyDescent="0.3">
      <c r="A966" s="82"/>
      <c r="B966" s="71"/>
      <c r="D966" s="81"/>
      <c r="E966" s="14"/>
      <c r="F966" s="28"/>
      <c r="H966" s="20"/>
      <c r="I966" s="74"/>
    </row>
    <row r="967" spans="1:20" ht="33" customHeight="1" x14ac:dyDescent="0.3">
      <c r="A967" s="71"/>
      <c r="B967" s="72"/>
      <c r="C967" s="72"/>
      <c r="D967" s="72"/>
      <c r="E967" s="72"/>
      <c r="F967" s="72"/>
      <c r="G967" s="72"/>
      <c r="H967" s="72"/>
      <c r="I967" s="72"/>
      <c r="J967" s="72"/>
      <c r="K967" s="72"/>
      <c r="L967" s="72"/>
      <c r="M967" s="72"/>
      <c r="N967" s="72"/>
      <c r="O967" s="72"/>
      <c r="P967" s="72"/>
      <c r="Q967" s="72"/>
      <c r="R967" s="72"/>
      <c r="S967" s="72"/>
      <c r="T967" s="72"/>
    </row>
    <row r="968" spans="1:20" ht="15.6" x14ac:dyDescent="0.3">
      <c r="A968" s="75" t="s">
        <v>1186</v>
      </c>
      <c r="B968" s="71"/>
      <c r="C968" s="71"/>
      <c r="D968" s="69"/>
      <c r="E968" s="69"/>
      <c r="H968" s="20"/>
      <c r="I968" s="74"/>
    </row>
    <row r="969" spans="1:20" ht="15.6" x14ac:dyDescent="0.3">
      <c r="A969" s="82" t="s">
        <v>752</v>
      </c>
      <c r="B969" s="71"/>
      <c r="C969" s="20" t="s">
        <v>749</v>
      </c>
      <c r="D969" s="81">
        <v>0.06</v>
      </c>
      <c r="E969" s="14" t="s">
        <v>571</v>
      </c>
      <c r="F969" s="28" t="s">
        <v>638</v>
      </c>
      <c r="H969" s="20"/>
      <c r="I969" s="74"/>
    </row>
    <row r="970" spans="1:20" ht="15.6" x14ac:dyDescent="0.3">
      <c r="A970" s="82" t="s">
        <v>763</v>
      </c>
      <c r="B970" s="71"/>
      <c r="C970" s="20" t="s">
        <v>761</v>
      </c>
      <c r="D970" s="81">
        <v>0.06</v>
      </c>
      <c r="E970" s="14" t="s">
        <v>571</v>
      </c>
      <c r="F970" s="28" t="s">
        <v>638</v>
      </c>
      <c r="H970" s="20"/>
      <c r="I970" s="74"/>
    </row>
    <row r="971" spans="1:20" ht="15.6" x14ac:dyDescent="0.3">
      <c r="A971" s="82" t="s">
        <v>764</v>
      </c>
      <c r="B971" s="71"/>
      <c r="C971" s="20" t="s">
        <v>762</v>
      </c>
      <c r="D971" s="81">
        <v>0.06</v>
      </c>
      <c r="E971" s="14" t="s">
        <v>571</v>
      </c>
      <c r="F971" s="28" t="s">
        <v>638</v>
      </c>
      <c r="H971" s="20"/>
      <c r="I971" s="74"/>
    </row>
    <row r="972" spans="1:20" ht="15.6" x14ac:dyDescent="0.3">
      <c r="A972" s="82" t="s">
        <v>765</v>
      </c>
      <c r="B972" s="71"/>
      <c r="C972" s="20" t="s">
        <v>767</v>
      </c>
      <c r="D972" s="81">
        <v>0.06</v>
      </c>
      <c r="E972" s="14" t="s">
        <v>571</v>
      </c>
      <c r="F972" s="28" t="s">
        <v>638</v>
      </c>
      <c r="H972" s="20"/>
      <c r="I972" s="74"/>
    </row>
    <row r="973" spans="1:20" ht="15.6" x14ac:dyDescent="0.3">
      <c r="A973" s="82" t="s">
        <v>766</v>
      </c>
      <c r="B973" s="71"/>
      <c r="C973" s="20" t="s">
        <v>768</v>
      </c>
      <c r="D973" s="81">
        <v>0.06</v>
      </c>
      <c r="E973" s="14" t="s">
        <v>571</v>
      </c>
      <c r="F973" s="28" t="s">
        <v>638</v>
      </c>
      <c r="H973" s="20"/>
      <c r="I973" s="74"/>
    </row>
    <row r="974" spans="1:20" ht="15.6" x14ac:dyDescent="0.3">
      <c r="A974" s="82" t="s">
        <v>752</v>
      </c>
      <c r="B974" s="71"/>
      <c r="C974" s="20" t="s">
        <v>749</v>
      </c>
      <c r="D974" s="81">
        <v>3.5000000000000003E-2</v>
      </c>
      <c r="E974" s="14" t="s">
        <v>571</v>
      </c>
      <c r="F974" s="28" t="s">
        <v>707</v>
      </c>
      <c r="H974" s="20"/>
      <c r="I974" s="20"/>
      <c r="O974" s="20"/>
      <c r="P974" s="20"/>
      <c r="Q974" s="20"/>
      <c r="R974" s="20"/>
      <c r="T974" s="74"/>
    </row>
    <row r="975" spans="1:20" ht="15.6" x14ac:dyDescent="0.3">
      <c r="A975" s="82" t="s">
        <v>763</v>
      </c>
      <c r="B975" s="71"/>
      <c r="C975" s="20" t="s">
        <v>761</v>
      </c>
      <c r="D975" s="81">
        <v>3.5000000000000003E-2</v>
      </c>
      <c r="E975" s="14" t="s">
        <v>571</v>
      </c>
      <c r="F975" s="28" t="s">
        <v>707</v>
      </c>
      <c r="H975" s="20"/>
      <c r="I975" s="20"/>
      <c r="O975" s="20"/>
      <c r="P975" s="20"/>
      <c r="Q975" s="20"/>
      <c r="R975" s="20"/>
      <c r="T975" s="74"/>
    </row>
    <row r="976" spans="1:20" ht="15.6" x14ac:dyDescent="0.3">
      <c r="A976" s="82" t="s">
        <v>764</v>
      </c>
      <c r="B976" s="71"/>
      <c r="C976" s="20" t="s">
        <v>762</v>
      </c>
      <c r="D976" s="81">
        <v>3.5000000000000003E-2</v>
      </c>
      <c r="E976" s="14" t="s">
        <v>571</v>
      </c>
      <c r="F976" s="28" t="s">
        <v>707</v>
      </c>
      <c r="H976" s="20"/>
      <c r="I976" s="20"/>
      <c r="O976" s="20"/>
      <c r="P976" s="20"/>
      <c r="Q976" s="20"/>
      <c r="R976" s="20"/>
      <c r="T976" s="74"/>
    </row>
    <row r="977" spans="1:20" ht="15.6" x14ac:dyDescent="0.3">
      <c r="A977" s="82" t="s">
        <v>765</v>
      </c>
      <c r="B977" s="71"/>
      <c r="C977" s="20" t="s">
        <v>767</v>
      </c>
      <c r="D977" s="81">
        <v>3.5000000000000003E-2</v>
      </c>
      <c r="E977" s="14" t="s">
        <v>571</v>
      </c>
      <c r="F977" s="28" t="s">
        <v>707</v>
      </c>
      <c r="H977" s="20"/>
      <c r="I977" s="20"/>
      <c r="O977" s="20"/>
      <c r="P977" s="20"/>
      <c r="Q977" s="20"/>
      <c r="R977" s="20"/>
      <c r="T977" s="74"/>
    </row>
    <row r="978" spans="1:20" ht="15.6" x14ac:dyDescent="0.3">
      <c r="A978" s="82" t="s">
        <v>766</v>
      </c>
      <c r="B978" s="71"/>
      <c r="C978" s="20" t="s">
        <v>768</v>
      </c>
      <c r="D978" s="81">
        <v>3.5000000000000003E-2</v>
      </c>
      <c r="E978" s="14" t="s">
        <v>571</v>
      </c>
      <c r="F978" s="28" t="s">
        <v>707</v>
      </c>
      <c r="H978" s="20"/>
      <c r="I978" s="20"/>
      <c r="O978" s="20"/>
      <c r="P978" s="20"/>
      <c r="Q978" s="20"/>
      <c r="R978" s="20"/>
      <c r="T978" s="74"/>
    </row>
    <row r="979" spans="1:20" ht="15.6" x14ac:dyDescent="0.3">
      <c r="A979" s="82"/>
      <c r="B979" s="71"/>
      <c r="D979" s="81"/>
      <c r="E979" s="14"/>
      <c r="F979" s="82"/>
      <c r="H979" s="20"/>
      <c r="I979" s="20"/>
      <c r="O979" s="20"/>
      <c r="P979" s="20"/>
      <c r="Q979" s="20"/>
      <c r="R979" s="20"/>
      <c r="T979" s="74"/>
    </row>
    <row r="980" spans="1:20" ht="15.6" x14ac:dyDescent="0.3">
      <c r="A980" s="14" t="s">
        <v>573</v>
      </c>
      <c r="B980" s="71"/>
      <c r="D980" s="81"/>
      <c r="E980" s="14"/>
      <c r="F980" s="82"/>
      <c r="H980" s="20"/>
      <c r="I980" s="20"/>
      <c r="O980" s="20"/>
      <c r="P980" s="20"/>
      <c r="Q980" s="20"/>
      <c r="R980" s="20"/>
      <c r="T980" s="74"/>
    </row>
    <row r="981" spans="1:20" ht="15.6" x14ac:dyDescent="0.3">
      <c r="A981" s="75" t="s">
        <v>781</v>
      </c>
      <c r="B981" s="71"/>
      <c r="C981" s="71"/>
      <c r="D981" s="69"/>
      <c r="E981" s="69"/>
      <c r="H981" s="20"/>
      <c r="I981" s="74"/>
    </row>
    <row r="982" spans="1:20" ht="15.6" x14ac:dyDescent="0.3">
      <c r="A982" s="28" t="s">
        <v>780</v>
      </c>
      <c r="B982" s="71"/>
      <c r="D982" s="81"/>
      <c r="E982" s="14"/>
      <c r="F982" s="82"/>
      <c r="H982" s="20"/>
      <c r="I982" s="20"/>
      <c r="O982" s="20"/>
      <c r="P982" s="20"/>
      <c r="Q982" s="20"/>
      <c r="R982" s="20"/>
      <c r="T982" s="74"/>
    </row>
    <row r="983" spans="1:20" ht="15.6" x14ac:dyDescent="0.3">
      <c r="A983" s="82" t="s">
        <v>784</v>
      </c>
      <c r="B983" s="71"/>
      <c r="D983" s="81"/>
      <c r="E983" s="14"/>
      <c r="F983" s="82"/>
      <c r="H983" s="20"/>
      <c r="I983" s="20"/>
      <c r="O983" s="20"/>
      <c r="P983" s="20"/>
      <c r="Q983" s="20"/>
      <c r="R983" s="20"/>
      <c r="T983" s="74"/>
    </row>
    <row r="984" spans="1:20" ht="32.25" customHeight="1" x14ac:dyDescent="0.25">
      <c r="A984" s="320" t="s">
        <v>782</v>
      </c>
      <c r="B984" s="326"/>
      <c r="C984" s="326"/>
      <c r="D984" s="326"/>
      <c r="E984" s="326"/>
      <c r="F984" s="326"/>
      <c r="G984" s="326"/>
      <c r="H984" s="326"/>
      <c r="I984" s="326"/>
      <c r="J984" s="326"/>
      <c r="K984" s="326"/>
      <c r="L984" s="326"/>
      <c r="M984" s="326"/>
      <c r="N984" s="326"/>
      <c r="O984" s="326"/>
      <c r="P984" s="326"/>
      <c r="Q984" s="326"/>
      <c r="R984" s="326"/>
      <c r="S984" s="326"/>
      <c r="T984" s="326"/>
    </row>
    <row r="985" spans="1:20" ht="15.6" x14ac:dyDescent="0.3">
      <c r="A985" s="71"/>
      <c r="B985" s="72"/>
      <c r="C985" s="72"/>
      <c r="D985" s="72"/>
      <c r="E985" s="72"/>
      <c r="F985" s="72"/>
      <c r="G985" s="72"/>
      <c r="H985" s="72"/>
      <c r="I985" s="72"/>
      <c r="J985" s="72"/>
      <c r="K985" s="72"/>
      <c r="L985" s="72"/>
      <c r="M985" s="72"/>
      <c r="N985" s="72"/>
      <c r="O985" s="72"/>
      <c r="P985" s="72"/>
      <c r="Q985" s="72"/>
      <c r="R985" s="72"/>
      <c r="S985" s="72"/>
      <c r="T985" s="72"/>
    </row>
    <row r="986" spans="1:20" ht="15.6" x14ac:dyDescent="0.3">
      <c r="A986" s="75" t="s">
        <v>775</v>
      </c>
      <c r="B986" s="71"/>
      <c r="C986" s="71"/>
      <c r="D986" s="69"/>
      <c r="E986" s="69"/>
      <c r="H986" s="20"/>
      <c r="I986" s="74"/>
    </row>
    <row r="987" spans="1:20" ht="53.4" x14ac:dyDescent="0.3">
      <c r="A987" s="76" t="s">
        <v>33</v>
      </c>
      <c r="B987" s="71"/>
      <c r="C987" s="77" t="s">
        <v>567</v>
      </c>
      <c r="D987" s="78" t="s">
        <v>517</v>
      </c>
      <c r="E987" s="79"/>
      <c r="F987" s="80" t="s">
        <v>568</v>
      </c>
      <c r="H987" s="20"/>
      <c r="I987" s="20"/>
      <c r="O987" s="20"/>
      <c r="P987" s="20"/>
      <c r="Q987" s="20"/>
      <c r="R987" s="20"/>
      <c r="T987" s="74"/>
    </row>
    <row r="988" spans="1:20" ht="15.6" x14ac:dyDescent="0.3">
      <c r="A988" s="28" t="s">
        <v>345</v>
      </c>
      <c r="B988" s="71"/>
      <c r="C988" s="20" t="s">
        <v>346</v>
      </c>
      <c r="D988" s="81">
        <v>1.4999999999999999E-2</v>
      </c>
      <c r="E988" s="14" t="s">
        <v>571</v>
      </c>
      <c r="F988" s="82" t="s">
        <v>5</v>
      </c>
      <c r="H988" s="20"/>
      <c r="I988" s="20"/>
      <c r="O988" s="20"/>
      <c r="P988" s="20"/>
      <c r="Q988" s="20"/>
      <c r="R988" s="20"/>
      <c r="T988" s="74"/>
    </row>
    <row r="989" spans="1:20" ht="15.6" x14ac:dyDescent="0.3">
      <c r="A989" s="28" t="s">
        <v>577</v>
      </c>
      <c r="B989" s="71"/>
      <c r="C989" s="20" t="s">
        <v>578</v>
      </c>
      <c r="D989" s="81">
        <v>0.01</v>
      </c>
      <c r="E989" s="14" t="s">
        <v>571</v>
      </c>
      <c r="F989" s="82" t="s">
        <v>5</v>
      </c>
      <c r="H989" s="20"/>
      <c r="I989" s="20"/>
      <c r="O989" s="20"/>
      <c r="P989" s="20"/>
      <c r="Q989" s="20"/>
      <c r="R989" s="20"/>
      <c r="T989" s="74"/>
    </row>
    <row r="990" spans="1:20" ht="15.6" x14ac:dyDescent="0.3">
      <c r="A990" s="28"/>
      <c r="B990" s="71"/>
      <c r="D990" s="81"/>
      <c r="E990" s="14"/>
      <c r="F990" s="82"/>
      <c r="H990" s="20"/>
      <c r="I990" s="20"/>
      <c r="O990" s="20"/>
      <c r="P990" s="20"/>
      <c r="Q990" s="20"/>
      <c r="R990" s="20"/>
      <c r="T990" s="74"/>
    </row>
    <row r="991" spans="1:20" x14ac:dyDescent="0.25">
      <c r="A991" s="14" t="s">
        <v>573</v>
      </c>
      <c r="B991" s="72"/>
      <c r="C991" s="72"/>
      <c r="D991" s="72"/>
      <c r="E991" s="72"/>
      <c r="F991" s="72"/>
      <c r="G991" s="72"/>
      <c r="H991" s="72"/>
      <c r="I991" s="72"/>
      <c r="J991" s="72"/>
      <c r="K991" s="72"/>
      <c r="L991" s="72"/>
      <c r="M991" s="72"/>
      <c r="N991" s="72"/>
      <c r="O991" s="72"/>
      <c r="P991" s="72"/>
      <c r="Q991" s="72"/>
      <c r="R991" s="72"/>
      <c r="S991" s="72"/>
      <c r="T991" s="72"/>
    </row>
    <row r="992" spans="1:20" ht="15.6" x14ac:dyDescent="0.3">
      <c r="A992" s="75" t="s">
        <v>769</v>
      </c>
      <c r="B992" s="71"/>
      <c r="C992" s="71"/>
      <c r="D992" s="69"/>
      <c r="E992" s="69"/>
      <c r="H992" s="20"/>
      <c r="I992" s="74"/>
    </row>
    <row r="993" spans="1:20" ht="53.4" x14ac:dyDescent="0.3">
      <c r="A993" s="76" t="s">
        <v>33</v>
      </c>
      <c r="B993" s="71"/>
      <c r="C993" s="77" t="s">
        <v>567</v>
      </c>
      <c r="D993" s="78" t="s">
        <v>517</v>
      </c>
      <c r="E993" s="79"/>
      <c r="F993" s="80" t="s">
        <v>568</v>
      </c>
      <c r="H993" s="20"/>
      <c r="I993" s="20"/>
      <c r="O993" s="20"/>
      <c r="P993" s="20"/>
      <c r="Q993" s="20"/>
      <c r="R993" s="20"/>
      <c r="T993" s="74"/>
    </row>
    <row r="994" spans="1:20" ht="15.6" x14ac:dyDescent="0.3">
      <c r="A994" s="28" t="s">
        <v>111</v>
      </c>
      <c r="B994" s="71"/>
      <c r="C994" s="20" t="s">
        <v>112</v>
      </c>
      <c r="D994" s="81">
        <v>0.06</v>
      </c>
      <c r="E994" s="14" t="s">
        <v>572</v>
      </c>
      <c r="F994" s="28" t="s">
        <v>638</v>
      </c>
      <c r="H994" s="20"/>
      <c r="I994" s="20"/>
      <c r="O994" s="20"/>
      <c r="P994" s="20"/>
      <c r="Q994" s="20"/>
      <c r="R994" s="20"/>
      <c r="T994" s="74"/>
    </row>
    <row r="995" spans="1:20" ht="15.6" x14ac:dyDescent="0.3">
      <c r="A995" s="28" t="s">
        <v>262</v>
      </c>
      <c r="B995" s="71"/>
      <c r="C995" s="20" t="s">
        <v>263</v>
      </c>
      <c r="D995" s="81">
        <v>3.5000000000000003E-2</v>
      </c>
      <c r="E995" s="14" t="s">
        <v>571</v>
      </c>
      <c r="F995" s="28" t="s">
        <v>707</v>
      </c>
      <c r="H995" s="20"/>
      <c r="I995" s="20"/>
      <c r="O995" s="20"/>
      <c r="P995" s="20"/>
      <c r="Q995" s="20"/>
      <c r="R995" s="20"/>
      <c r="T995" s="74"/>
    </row>
    <row r="996" spans="1:20" ht="15.6" x14ac:dyDescent="0.3">
      <c r="A996" s="28" t="s">
        <v>89</v>
      </c>
      <c r="B996" s="71"/>
      <c r="C996" s="20" t="s">
        <v>90</v>
      </c>
      <c r="D996" s="81">
        <v>0.01</v>
      </c>
      <c r="E996" s="14" t="s">
        <v>571</v>
      </c>
      <c r="F996" s="82" t="s">
        <v>5</v>
      </c>
      <c r="H996" s="20"/>
      <c r="I996" s="20"/>
      <c r="O996" s="20"/>
      <c r="P996" s="20"/>
      <c r="Q996" s="20"/>
      <c r="R996" s="20"/>
      <c r="T996" s="74"/>
    </row>
    <row r="997" spans="1:20" ht="15.6" x14ac:dyDescent="0.3">
      <c r="A997" s="28" t="s">
        <v>653</v>
      </c>
      <c r="B997" s="71"/>
      <c r="C997" s="20" t="s">
        <v>654</v>
      </c>
      <c r="D997" s="81" t="s">
        <v>770</v>
      </c>
      <c r="E997" s="14"/>
      <c r="F997" s="82"/>
      <c r="H997" s="20"/>
      <c r="I997" s="20"/>
      <c r="O997" s="20"/>
      <c r="P997" s="20"/>
      <c r="Q997" s="20"/>
      <c r="R997" s="20"/>
      <c r="T997" s="74"/>
    </row>
    <row r="998" spans="1:20" ht="15.6" x14ac:dyDescent="0.3">
      <c r="A998" s="28" t="s">
        <v>179</v>
      </c>
      <c r="B998" s="71"/>
      <c r="C998" s="20" t="s">
        <v>180</v>
      </c>
      <c r="D998" s="81">
        <v>0.01</v>
      </c>
      <c r="E998" s="14" t="s">
        <v>773</v>
      </c>
      <c r="F998" s="82" t="s">
        <v>5</v>
      </c>
      <c r="H998" s="20"/>
      <c r="I998" s="20"/>
      <c r="O998" s="20"/>
      <c r="P998" s="20"/>
      <c r="Q998" s="20"/>
      <c r="R998" s="20"/>
      <c r="T998" s="74"/>
    </row>
    <row r="999" spans="1:20" ht="15.6" x14ac:dyDescent="0.3">
      <c r="A999" s="71"/>
      <c r="B999" s="72"/>
      <c r="C999" s="72"/>
      <c r="D999" s="72"/>
      <c r="E999" s="72"/>
      <c r="F999" s="72"/>
      <c r="G999" s="72"/>
      <c r="H999" s="72"/>
      <c r="I999" s="72"/>
      <c r="J999" s="72"/>
      <c r="K999" s="72"/>
      <c r="L999" s="72"/>
      <c r="M999" s="72"/>
      <c r="N999" s="72"/>
      <c r="O999" s="72"/>
      <c r="P999" s="72"/>
      <c r="Q999" s="72"/>
      <c r="R999" s="72"/>
      <c r="S999" s="72"/>
      <c r="T999" s="72"/>
    </row>
    <row r="1000" spans="1:20" x14ac:dyDescent="0.25">
      <c r="A1000" s="14" t="s">
        <v>573</v>
      </c>
      <c r="B1000" s="72"/>
      <c r="C1000" s="72"/>
      <c r="D1000" s="72"/>
      <c r="E1000" s="72"/>
      <c r="F1000" s="72"/>
      <c r="G1000" s="72"/>
      <c r="H1000" s="72"/>
      <c r="I1000" s="72"/>
      <c r="J1000" s="72"/>
      <c r="K1000" s="72"/>
      <c r="L1000" s="72"/>
      <c r="M1000" s="72"/>
      <c r="N1000" s="72"/>
      <c r="O1000" s="72"/>
      <c r="P1000" s="72"/>
      <c r="Q1000" s="72"/>
      <c r="R1000" s="72"/>
      <c r="S1000" s="72"/>
      <c r="T1000" s="72"/>
    </row>
    <row r="1001" spans="1:20" x14ac:dyDescent="0.25">
      <c r="A1001" s="14" t="s">
        <v>574</v>
      </c>
      <c r="B1001" s="72"/>
      <c r="C1001" s="72"/>
      <c r="D1001" s="72"/>
      <c r="E1001" s="72"/>
      <c r="F1001" s="72"/>
      <c r="G1001" s="72"/>
      <c r="H1001" s="72"/>
      <c r="I1001" s="72"/>
      <c r="J1001" s="72"/>
      <c r="K1001" s="72"/>
      <c r="L1001" s="72"/>
      <c r="M1001" s="72"/>
      <c r="N1001" s="72"/>
      <c r="O1001" s="72"/>
      <c r="P1001" s="72"/>
      <c r="Q1001" s="72"/>
      <c r="R1001" s="72"/>
      <c r="S1001" s="72"/>
      <c r="T1001" s="72"/>
    </row>
    <row r="1002" spans="1:20" x14ac:dyDescent="0.25">
      <c r="A1002" s="14" t="s">
        <v>774</v>
      </c>
      <c r="B1002" s="72"/>
      <c r="C1002" s="72"/>
      <c r="D1002" s="72"/>
      <c r="E1002" s="72"/>
      <c r="F1002" s="72"/>
      <c r="G1002" s="72"/>
      <c r="H1002" s="72"/>
      <c r="I1002" s="72"/>
      <c r="J1002" s="72"/>
      <c r="K1002" s="72"/>
      <c r="L1002" s="72"/>
      <c r="M1002" s="72"/>
      <c r="N1002" s="72"/>
      <c r="O1002" s="72"/>
      <c r="P1002" s="72"/>
      <c r="Q1002" s="72"/>
      <c r="R1002" s="72"/>
      <c r="S1002" s="72"/>
      <c r="T1002" s="72"/>
    </row>
    <row r="1003" spans="1:20" ht="15.6" x14ac:dyDescent="0.3">
      <c r="A1003" s="71"/>
      <c r="B1003" s="72"/>
      <c r="C1003" s="72"/>
      <c r="D1003" s="72"/>
      <c r="E1003" s="72"/>
      <c r="F1003" s="72"/>
      <c r="G1003" s="72"/>
      <c r="H1003" s="72"/>
      <c r="I1003" s="72"/>
      <c r="J1003" s="72"/>
      <c r="K1003" s="72"/>
      <c r="L1003" s="72"/>
      <c r="M1003" s="72"/>
      <c r="N1003" s="72"/>
      <c r="O1003" s="72"/>
      <c r="P1003" s="72"/>
      <c r="Q1003" s="72"/>
      <c r="R1003" s="72"/>
      <c r="S1003" s="72"/>
      <c r="T1003" s="72"/>
    </row>
    <row r="1004" spans="1:20" ht="15.6" x14ac:dyDescent="0.3">
      <c r="A1004" s="71"/>
      <c r="B1004" s="72"/>
      <c r="C1004" s="72"/>
      <c r="D1004" s="72"/>
      <c r="E1004" s="72"/>
      <c r="F1004" s="72"/>
      <c r="G1004" s="72"/>
      <c r="H1004" s="72"/>
      <c r="I1004" s="72"/>
      <c r="J1004" s="72"/>
      <c r="K1004" s="72"/>
      <c r="L1004" s="72"/>
      <c r="M1004" s="72"/>
      <c r="N1004" s="72"/>
      <c r="O1004" s="72"/>
      <c r="P1004" s="72"/>
      <c r="Q1004" s="72"/>
      <c r="R1004" s="72"/>
      <c r="S1004" s="72"/>
      <c r="T1004" s="72"/>
    </row>
    <row r="1005" spans="1:20" ht="15.6" x14ac:dyDescent="0.3">
      <c r="A1005" s="75" t="s">
        <v>746</v>
      </c>
      <c r="B1005" s="71"/>
      <c r="C1005" s="71"/>
      <c r="D1005" s="69"/>
      <c r="E1005" s="69"/>
      <c r="H1005" s="20"/>
      <c r="I1005" s="74"/>
    </row>
    <row r="1006" spans="1:20" x14ac:dyDescent="0.25">
      <c r="A1006" s="20" t="s">
        <v>747</v>
      </c>
      <c r="B1006" s="85"/>
      <c r="D1006" s="69"/>
      <c r="E1006" s="82"/>
      <c r="F1006" s="82"/>
      <c r="H1006" s="20"/>
      <c r="I1006" s="74"/>
    </row>
    <row r="1007" spans="1:20" x14ac:dyDescent="0.25">
      <c r="A1007" s="20" t="s">
        <v>748</v>
      </c>
      <c r="B1007" s="85"/>
      <c r="D1007" s="69"/>
      <c r="E1007" s="82"/>
      <c r="F1007" s="82"/>
      <c r="H1007" s="20"/>
      <c r="I1007" s="74"/>
    </row>
    <row r="1008" spans="1:20" ht="15.6" x14ac:dyDescent="0.3">
      <c r="B1008" s="71"/>
      <c r="D1008" s="69"/>
      <c r="E1008" s="14"/>
      <c r="F1008" s="82"/>
      <c r="H1008" s="20"/>
      <c r="I1008" s="74"/>
    </row>
    <row r="1009" spans="1:20" ht="27" customHeight="1" x14ac:dyDescent="0.25">
      <c r="A1009" s="320" t="s">
        <v>760</v>
      </c>
      <c r="B1009" s="320"/>
      <c r="C1009" s="320"/>
      <c r="D1009" s="320"/>
      <c r="E1009" s="320"/>
      <c r="F1009" s="320"/>
      <c r="G1009" s="320"/>
      <c r="H1009" s="320"/>
      <c r="I1009" s="320"/>
      <c r="J1009" s="320"/>
      <c r="K1009" s="320"/>
      <c r="L1009" s="320"/>
      <c r="M1009" s="320"/>
      <c r="N1009" s="320"/>
      <c r="O1009" s="320"/>
      <c r="P1009" s="320"/>
      <c r="Q1009" s="320"/>
      <c r="R1009" s="320"/>
      <c r="S1009" s="320"/>
      <c r="T1009" s="320"/>
    </row>
    <row r="1010" spans="1:20" ht="42" customHeight="1" x14ac:dyDescent="0.25">
      <c r="A1010" s="76" t="s">
        <v>33</v>
      </c>
      <c r="B1010" s="85"/>
      <c r="C1010" s="77" t="s">
        <v>567</v>
      </c>
      <c r="D1010" s="78" t="s">
        <v>517</v>
      </c>
      <c r="E1010" s="80"/>
      <c r="F1010" s="80" t="s">
        <v>568</v>
      </c>
      <c r="H1010" s="20"/>
      <c r="I1010" s="74"/>
    </row>
    <row r="1011" spans="1:20" x14ac:dyDescent="0.25">
      <c r="A1011" s="20" t="s">
        <v>227</v>
      </c>
      <c r="B1011" s="85"/>
      <c r="C1011" s="20" t="s">
        <v>758</v>
      </c>
      <c r="D1011" s="69">
        <v>0.01</v>
      </c>
      <c r="E1011" s="69"/>
      <c r="F1011" s="20" t="s">
        <v>44</v>
      </c>
      <c r="H1011" s="20"/>
      <c r="I1011" s="74"/>
    </row>
    <row r="1012" spans="1:20" x14ac:dyDescent="0.25">
      <c r="A1012" s="20" t="s">
        <v>335</v>
      </c>
      <c r="B1012" s="85"/>
      <c r="C1012" s="20" t="s">
        <v>336</v>
      </c>
      <c r="D1012" s="69">
        <v>0.01</v>
      </c>
      <c r="E1012" s="69"/>
      <c r="F1012" s="20" t="s">
        <v>44</v>
      </c>
      <c r="H1012" s="20"/>
      <c r="I1012" s="74"/>
    </row>
    <row r="1013" spans="1:20" x14ac:dyDescent="0.25">
      <c r="A1013" s="20" t="s">
        <v>337</v>
      </c>
      <c r="B1013" s="85"/>
      <c r="C1013" s="20" t="s">
        <v>338</v>
      </c>
      <c r="D1013" s="69">
        <v>0.01</v>
      </c>
      <c r="E1013" s="69"/>
      <c r="F1013" s="20" t="s">
        <v>44</v>
      </c>
      <c r="H1013" s="20"/>
      <c r="I1013" s="74"/>
    </row>
    <row r="1014" spans="1:20" x14ac:dyDescent="0.25">
      <c r="A1014" s="20" t="s">
        <v>339</v>
      </c>
      <c r="B1014" s="85"/>
      <c r="C1014" s="20" t="s">
        <v>340</v>
      </c>
      <c r="D1014" s="69">
        <v>0.01</v>
      </c>
      <c r="E1014" s="69"/>
      <c r="F1014" s="20" t="s">
        <v>44</v>
      </c>
      <c r="H1014" s="20"/>
      <c r="I1014" s="74"/>
    </row>
    <row r="1015" spans="1:20" x14ac:dyDescent="0.25">
      <c r="A1015" s="82" t="s">
        <v>343</v>
      </c>
      <c r="B1015" s="85"/>
      <c r="C1015" s="20" t="s">
        <v>344</v>
      </c>
      <c r="D1015" s="69">
        <v>0.01</v>
      </c>
      <c r="E1015" s="69"/>
      <c r="F1015" s="20" t="s">
        <v>44</v>
      </c>
      <c r="H1015" s="20"/>
      <c r="I1015" s="74"/>
    </row>
    <row r="1016" spans="1:20" x14ac:dyDescent="0.25">
      <c r="A1016" s="20" t="s">
        <v>475</v>
      </c>
      <c r="B1016" s="85"/>
      <c r="C1016" s="20" t="s">
        <v>476</v>
      </c>
      <c r="D1016" s="69">
        <v>0.01</v>
      </c>
      <c r="E1016" s="69"/>
      <c r="F1016" s="20" t="s">
        <v>44</v>
      </c>
      <c r="H1016" s="20"/>
      <c r="I1016" s="74"/>
    </row>
    <row r="1017" spans="1:20" x14ac:dyDescent="0.25">
      <c r="A1017" s="20" t="s">
        <v>483</v>
      </c>
      <c r="B1017" s="85"/>
      <c r="C1017" s="20" t="s">
        <v>484</v>
      </c>
      <c r="D1017" s="69">
        <v>0.01</v>
      </c>
      <c r="E1017" s="69"/>
      <c r="F1017" s="20" t="s">
        <v>44</v>
      </c>
      <c r="H1017" s="20"/>
      <c r="I1017" s="74"/>
    </row>
    <row r="1018" spans="1:20" x14ac:dyDescent="0.25">
      <c r="A1018" s="20" t="s">
        <v>488</v>
      </c>
      <c r="B1018" s="85"/>
      <c r="C1018" s="20" t="s">
        <v>489</v>
      </c>
      <c r="D1018" s="69">
        <v>0.01</v>
      </c>
      <c r="E1018" s="69"/>
      <c r="F1018" s="20" t="s">
        <v>44</v>
      </c>
      <c r="H1018" s="20"/>
      <c r="I1018" s="74"/>
    </row>
    <row r="1019" spans="1:20" x14ac:dyDescent="0.25">
      <c r="A1019" s="20" t="s">
        <v>488</v>
      </c>
      <c r="B1019" s="85"/>
      <c r="C1019" s="20" t="s">
        <v>489</v>
      </c>
      <c r="D1019" s="69">
        <v>5.0000000000000001E-3</v>
      </c>
      <c r="E1019" s="69"/>
      <c r="F1019" s="20" t="s">
        <v>666</v>
      </c>
      <c r="H1019" s="20"/>
      <c r="I1019" s="74"/>
    </row>
    <row r="1020" spans="1:20" x14ac:dyDescent="0.25">
      <c r="A1020" s="20" t="s">
        <v>590</v>
      </c>
      <c r="B1020" s="85"/>
      <c r="C1020" s="20" t="s">
        <v>591</v>
      </c>
      <c r="D1020" s="69">
        <v>0.01</v>
      </c>
      <c r="E1020" s="69"/>
      <c r="F1020" s="20" t="s">
        <v>44</v>
      </c>
      <c r="H1020" s="20"/>
      <c r="I1020" s="74"/>
    </row>
    <row r="1021" spans="1:20" ht="31.5" customHeight="1" x14ac:dyDescent="0.25">
      <c r="A1021" s="320" t="s">
        <v>759</v>
      </c>
      <c r="B1021" s="320"/>
      <c r="C1021" s="320"/>
      <c r="D1021" s="320"/>
      <c r="E1021" s="320"/>
      <c r="F1021" s="320"/>
      <c r="G1021" s="320"/>
      <c r="H1021" s="320"/>
      <c r="I1021" s="320"/>
      <c r="J1021" s="320"/>
      <c r="K1021" s="320"/>
      <c r="L1021" s="320"/>
      <c r="M1021" s="320"/>
      <c r="N1021" s="320"/>
      <c r="O1021" s="320"/>
      <c r="P1021" s="320"/>
      <c r="Q1021" s="320"/>
      <c r="R1021" s="320"/>
      <c r="S1021" s="320"/>
      <c r="T1021" s="320"/>
    </row>
    <row r="1022" spans="1:20" x14ac:dyDescent="0.25">
      <c r="A1022" s="28" t="s">
        <v>752</v>
      </c>
      <c r="B1022" s="85"/>
      <c r="C1022" s="20" t="s">
        <v>749</v>
      </c>
      <c r="E1022" s="20" t="s">
        <v>757</v>
      </c>
      <c r="H1022" s="20"/>
      <c r="I1022" s="74"/>
    </row>
    <row r="1023" spans="1:20" x14ac:dyDescent="0.25">
      <c r="A1023" s="28" t="s">
        <v>754</v>
      </c>
      <c r="B1023" s="85"/>
      <c r="C1023" s="20" t="s">
        <v>753</v>
      </c>
      <c r="E1023" s="82" t="s">
        <v>755</v>
      </c>
      <c r="H1023" s="20"/>
      <c r="I1023" s="74"/>
    </row>
    <row r="1024" spans="1:20" x14ac:dyDescent="0.25">
      <c r="A1024" s="82" t="s">
        <v>750</v>
      </c>
      <c r="B1024" s="85"/>
      <c r="C1024" s="20" t="s">
        <v>751</v>
      </c>
      <c r="E1024" s="20" t="s">
        <v>756</v>
      </c>
      <c r="H1024" s="20"/>
      <c r="I1024" s="74"/>
    </row>
    <row r="1025" spans="1:20" ht="15.6" x14ac:dyDescent="0.3">
      <c r="B1025" s="71"/>
      <c r="D1025" s="69"/>
      <c r="E1025" s="69"/>
      <c r="H1025" s="20"/>
      <c r="I1025" s="74"/>
    </row>
    <row r="1026" spans="1:20" ht="15.6" x14ac:dyDescent="0.3">
      <c r="B1026" s="71"/>
      <c r="D1026" s="69"/>
      <c r="E1026" s="69"/>
      <c r="H1026" s="20"/>
      <c r="I1026" s="74"/>
    </row>
    <row r="1027" spans="1:20" ht="15.6" x14ac:dyDescent="0.3">
      <c r="A1027" s="75" t="s">
        <v>743</v>
      </c>
      <c r="B1027" s="71"/>
      <c r="C1027" s="71"/>
      <c r="D1027" s="69"/>
      <c r="E1027" s="69"/>
      <c r="H1027" s="20"/>
      <c r="I1027" s="74"/>
    </row>
    <row r="1028" spans="1:20" ht="42" customHeight="1" x14ac:dyDescent="0.3">
      <c r="A1028" s="76" t="s">
        <v>33</v>
      </c>
      <c r="B1028" s="71"/>
      <c r="C1028" s="77" t="s">
        <v>567</v>
      </c>
      <c r="D1028" s="78" t="s">
        <v>517</v>
      </c>
      <c r="E1028" s="80"/>
      <c r="F1028" s="80" t="s">
        <v>568</v>
      </c>
      <c r="H1028" s="20"/>
      <c r="I1028" s="74"/>
    </row>
    <row r="1029" spans="1:20" ht="15.6" x14ac:dyDescent="0.3">
      <c r="A1029" s="20" t="s">
        <v>272</v>
      </c>
      <c r="B1029" s="71"/>
      <c r="C1029" s="20" t="s">
        <v>273</v>
      </c>
      <c r="D1029" s="69">
        <v>0.01</v>
      </c>
      <c r="E1029" s="14" t="s">
        <v>571</v>
      </c>
      <c r="F1029" s="82" t="s">
        <v>5</v>
      </c>
      <c r="H1029" s="20"/>
      <c r="I1029" s="74"/>
    </row>
    <row r="1030" spans="1:20" ht="15.6" x14ac:dyDescent="0.3">
      <c r="A1030" s="14" t="s">
        <v>573</v>
      </c>
      <c r="B1030" s="71"/>
      <c r="C1030" s="71"/>
      <c r="D1030" s="69"/>
      <c r="E1030" s="69"/>
      <c r="H1030" s="20"/>
      <c r="I1030" s="74"/>
    </row>
    <row r="1031" spans="1:20" ht="15.6" x14ac:dyDescent="0.3">
      <c r="A1031" s="71"/>
      <c r="B1031" s="71"/>
      <c r="C1031" s="71"/>
      <c r="D1031" s="69"/>
      <c r="E1031" s="69"/>
      <c r="H1031" s="20"/>
      <c r="I1031" s="74"/>
    </row>
    <row r="1032" spans="1:20" ht="15.6" x14ac:dyDescent="0.3">
      <c r="A1032" s="75" t="s">
        <v>742</v>
      </c>
      <c r="B1032" s="71"/>
      <c r="C1032" s="71"/>
      <c r="D1032" s="69"/>
      <c r="E1032" s="69"/>
      <c r="H1032" s="20"/>
      <c r="I1032" s="74"/>
    </row>
    <row r="1033" spans="1:20" ht="53.4" x14ac:dyDescent="0.3">
      <c r="A1033" s="76" t="s">
        <v>33</v>
      </c>
      <c r="B1033" s="71"/>
      <c r="C1033" s="77" t="s">
        <v>567</v>
      </c>
      <c r="D1033" s="78" t="s">
        <v>517</v>
      </c>
      <c r="E1033" s="80"/>
      <c r="F1033" s="80" t="s">
        <v>568</v>
      </c>
      <c r="H1033" s="20"/>
      <c r="I1033" s="74"/>
    </row>
    <row r="1034" spans="1:20" ht="15.6" x14ac:dyDescent="0.3">
      <c r="A1034" s="20" t="s">
        <v>389</v>
      </c>
      <c r="B1034" s="71"/>
      <c r="C1034" s="20" t="s">
        <v>741</v>
      </c>
      <c r="D1034" s="69">
        <v>4.2500000000000003E-2</v>
      </c>
      <c r="E1034" s="14" t="s">
        <v>572</v>
      </c>
      <c r="F1034" s="28" t="s">
        <v>30</v>
      </c>
      <c r="H1034" s="20"/>
      <c r="I1034" s="74"/>
    </row>
    <row r="1035" spans="1:20" ht="15.6" x14ac:dyDescent="0.3">
      <c r="A1035" s="20" t="s">
        <v>287</v>
      </c>
      <c r="B1035" s="71"/>
      <c r="C1035" s="20" t="s">
        <v>288</v>
      </c>
      <c r="D1035" s="69">
        <v>0.01</v>
      </c>
      <c r="E1035" s="14" t="s">
        <v>571</v>
      </c>
      <c r="F1035" s="82" t="s">
        <v>5</v>
      </c>
      <c r="H1035" s="20"/>
      <c r="I1035" s="74"/>
    </row>
    <row r="1036" spans="1:20" ht="15.6" x14ac:dyDescent="0.3">
      <c r="A1036" s="14" t="s">
        <v>573</v>
      </c>
      <c r="B1036" s="71"/>
      <c r="C1036" s="71"/>
      <c r="D1036" s="69"/>
      <c r="E1036" s="69"/>
      <c r="H1036" s="20"/>
      <c r="I1036" s="74"/>
    </row>
    <row r="1037" spans="1:20" ht="15.6" x14ac:dyDescent="0.3">
      <c r="A1037" s="14" t="s">
        <v>574</v>
      </c>
      <c r="B1037" s="71"/>
      <c r="C1037" s="71"/>
      <c r="D1037" s="69"/>
      <c r="E1037" s="69"/>
      <c r="H1037" s="20"/>
      <c r="I1037" s="74"/>
    </row>
    <row r="1038" spans="1:20" ht="33" customHeight="1" x14ac:dyDescent="0.25">
      <c r="A1038" s="72"/>
      <c r="B1038" s="72"/>
      <c r="C1038" s="72"/>
      <c r="D1038" s="72"/>
      <c r="E1038" s="72"/>
      <c r="F1038" s="72"/>
      <c r="G1038" s="72"/>
      <c r="H1038" s="72"/>
      <c r="I1038" s="72"/>
      <c r="J1038" s="72"/>
      <c r="K1038" s="72"/>
      <c r="L1038" s="72"/>
      <c r="M1038" s="72"/>
      <c r="N1038" s="72"/>
      <c r="O1038" s="72"/>
      <c r="P1038" s="72"/>
      <c r="Q1038" s="72"/>
      <c r="R1038" s="72"/>
      <c r="S1038" s="72"/>
      <c r="T1038" s="72"/>
    </row>
    <row r="1039" spans="1:20" ht="15.6" x14ac:dyDescent="0.3">
      <c r="A1039" s="71" t="s">
        <v>636</v>
      </c>
      <c r="B1039" s="71"/>
      <c r="C1039" s="71"/>
      <c r="D1039" s="69"/>
      <c r="E1039" s="69"/>
      <c r="H1039" s="20"/>
      <c r="I1039" s="74"/>
    </row>
    <row r="1040" spans="1:20" ht="15.6" x14ac:dyDescent="0.3">
      <c r="A1040" s="75" t="s">
        <v>738</v>
      </c>
      <c r="B1040" s="71"/>
      <c r="C1040" s="71"/>
      <c r="D1040" s="69"/>
      <c r="E1040" s="69"/>
      <c r="H1040" s="20"/>
      <c r="I1040" s="74"/>
    </row>
    <row r="1041" spans="1:9" ht="53.4" x14ac:dyDescent="0.3">
      <c r="A1041" s="76" t="s">
        <v>33</v>
      </c>
      <c r="B1041" s="71"/>
      <c r="C1041" s="77" t="s">
        <v>567</v>
      </c>
      <c r="D1041" s="78" t="s">
        <v>517</v>
      </c>
      <c r="E1041" s="80"/>
      <c r="F1041" s="80" t="s">
        <v>568</v>
      </c>
      <c r="H1041" s="20"/>
      <c r="I1041" s="74"/>
    </row>
    <row r="1042" spans="1:9" ht="15.6" x14ac:dyDescent="0.3">
      <c r="A1042" s="20" t="s">
        <v>537</v>
      </c>
      <c r="B1042" s="71"/>
      <c r="C1042" s="20" t="s">
        <v>538</v>
      </c>
      <c r="D1042" s="69">
        <v>3.5000000000000003E-2</v>
      </c>
      <c r="E1042" s="14" t="s">
        <v>572</v>
      </c>
      <c r="F1042" s="82" t="s">
        <v>707</v>
      </c>
      <c r="H1042" s="20"/>
      <c r="I1042" s="74"/>
    </row>
    <row r="1043" spans="1:9" ht="15.6" x14ac:dyDescent="0.3">
      <c r="A1043" s="20" t="s">
        <v>274</v>
      </c>
      <c r="B1043" s="71"/>
      <c r="C1043" s="20" t="s">
        <v>275</v>
      </c>
      <c r="D1043" s="69">
        <v>0.03</v>
      </c>
      <c r="E1043" s="14" t="s">
        <v>571</v>
      </c>
      <c r="F1043" s="28" t="s">
        <v>638</v>
      </c>
      <c r="H1043" s="20"/>
      <c r="I1043" s="74"/>
    </row>
    <row r="1044" spans="1:9" ht="15.6" x14ac:dyDescent="0.3">
      <c r="A1044" s="20" t="s">
        <v>496</v>
      </c>
      <c r="B1044" s="71"/>
      <c r="C1044" s="20" t="s">
        <v>497</v>
      </c>
      <c r="D1044" s="69">
        <v>3.5000000000000003E-2</v>
      </c>
      <c r="E1044" s="14" t="s">
        <v>572</v>
      </c>
      <c r="F1044" s="82" t="s">
        <v>707</v>
      </c>
      <c r="H1044" s="20"/>
      <c r="I1044" s="74"/>
    </row>
    <row r="1045" spans="1:9" ht="15.6" x14ac:dyDescent="0.3">
      <c r="A1045" s="20" t="s">
        <v>133</v>
      </c>
      <c r="B1045" s="71"/>
      <c r="C1045" s="20" t="s">
        <v>739</v>
      </c>
      <c r="D1045" s="69">
        <v>4.2500000000000003E-2</v>
      </c>
      <c r="E1045" s="14" t="s">
        <v>572</v>
      </c>
      <c r="F1045" s="28" t="s">
        <v>30</v>
      </c>
      <c r="H1045" s="20"/>
      <c r="I1045" s="74"/>
    </row>
    <row r="1046" spans="1:9" ht="15.6" x14ac:dyDescent="0.3">
      <c r="A1046" s="20" t="s">
        <v>274</v>
      </c>
      <c r="B1046" s="71"/>
      <c r="C1046" s="20" t="s">
        <v>275</v>
      </c>
      <c r="D1046" s="69">
        <v>0.01</v>
      </c>
      <c r="E1046" s="14" t="s">
        <v>571</v>
      </c>
      <c r="F1046" s="82" t="s">
        <v>5</v>
      </c>
      <c r="H1046" s="20"/>
      <c r="I1046" s="74"/>
    </row>
    <row r="1047" spans="1:9" ht="15.6" x14ac:dyDescent="0.3">
      <c r="A1047" s="20" t="s">
        <v>356</v>
      </c>
      <c r="B1047" s="71"/>
      <c r="C1047" s="20" t="s">
        <v>661</v>
      </c>
      <c r="D1047" s="69">
        <v>0.01</v>
      </c>
      <c r="E1047" s="14" t="s">
        <v>571</v>
      </c>
      <c r="F1047" s="28" t="s">
        <v>740</v>
      </c>
      <c r="H1047" s="20"/>
      <c r="I1047" s="74"/>
    </row>
    <row r="1048" spans="1:9" ht="15.6" x14ac:dyDescent="0.3">
      <c r="A1048" s="71"/>
      <c r="B1048" s="71"/>
      <c r="C1048" s="71"/>
      <c r="D1048" s="69"/>
      <c r="E1048" s="69"/>
      <c r="H1048" s="20"/>
      <c r="I1048" s="74"/>
    </row>
    <row r="1049" spans="1:9" ht="15.6" x14ac:dyDescent="0.3">
      <c r="A1049" s="14" t="s">
        <v>573</v>
      </c>
      <c r="B1049" s="71"/>
      <c r="C1049" s="71"/>
      <c r="D1049" s="69"/>
      <c r="E1049" s="69"/>
      <c r="H1049" s="20"/>
      <c r="I1049" s="74"/>
    </row>
    <row r="1050" spans="1:9" ht="15.6" x14ac:dyDescent="0.3">
      <c r="A1050" s="14" t="s">
        <v>574</v>
      </c>
      <c r="B1050" s="71"/>
      <c r="C1050" s="71"/>
      <c r="D1050" s="69"/>
      <c r="E1050" s="69"/>
      <c r="H1050" s="20"/>
      <c r="I1050" s="74"/>
    </row>
    <row r="1051" spans="1:9" ht="15.6" x14ac:dyDescent="0.3">
      <c r="A1051" s="71"/>
      <c r="B1051" s="71"/>
      <c r="C1051" s="71"/>
      <c r="D1051" s="69"/>
      <c r="E1051" s="69"/>
      <c r="H1051" s="20"/>
      <c r="I1051" s="74"/>
    </row>
    <row r="1052" spans="1:9" ht="15.6" x14ac:dyDescent="0.3">
      <c r="A1052" s="75" t="s">
        <v>737</v>
      </c>
      <c r="B1052" s="71"/>
      <c r="C1052" s="71"/>
      <c r="D1052" s="69"/>
      <c r="E1052" s="69"/>
      <c r="H1052" s="20"/>
      <c r="I1052" s="74"/>
    </row>
    <row r="1053" spans="1:9" ht="53.4" x14ac:dyDescent="0.3">
      <c r="A1053" s="76" t="s">
        <v>33</v>
      </c>
      <c r="B1053" s="71"/>
      <c r="C1053" s="77" t="s">
        <v>567</v>
      </c>
      <c r="D1053" s="78" t="s">
        <v>517</v>
      </c>
      <c r="E1053" s="80"/>
      <c r="F1053" s="80" t="s">
        <v>568</v>
      </c>
      <c r="H1053" s="20"/>
      <c r="I1053" s="74"/>
    </row>
    <row r="1054" spans="1:9" ht="15.6" x14ac:dyDescent="0.3">
      <c r="A1054" s="20" t="s">
        <v>175</v>
      </c>
      <c r="B1054" s="71"/>
      <c r="C1054" s="20" t="s">
        <v>176</v>
      </c>
      <c r="D1054" s="69">
        <v>0.06</v>
      </c>
      <c r="E1054" s="14" t="s">
        <v>571</v>
      </c>
      <c r="F1054" s="20" t="s">
        <v>638</v>
      </c>
      <c r="H1054" s="20"/>
      <c r="I1054" s="74"/>
    </row>
    <row r="1055" spans="1:9" ht="15.6" x14ac:dyDescent="0.3">
      <c r="A1055" s="14" t="s">
        <v>573</v>
      </c>
      <c r="B1055" s="71"/>
      <c r="C1055" s="71"/>
      <c r="D1055" s="69"/>
      <c r="E1055" s="69"/>
      <c r="H1055" s="20"/>
      <c r="I1055" s="74"/>
    </row>
    <row r="1056" spans="1:9" ht="15.6" x14ac:dyDescent="0.3">
      <c r="A1056" s="75" t="s">
        <v>736</v>
      </c>
      <c r="B1056" s="71"/>
      <c r="C1056" s="71"/>
      <c r="D1056" s="69"/>
      <c r="E1056" s="69"/>
      <c r="H1056" s="20"/>
      <c r="I1056" s="74"/>
    </row>
    <row r="1057" spans="1:9" ht="53.4" x14ac:dyDescent="0.3">
      <c r="A1057" s="76" t="s">
        <v>33</v>
      </c>
      <c r="B1057" s="71"/>
      <c r="C1057" s="77" t="s">
        <v>567</v>
      </c>
      <c r="D1057" s="78" t="s">
        <v>517</v>
      </c>
      <c r="E1057" s="80"/>
      <c r="F1057" s="80" t="s">
        <v>568</v>
      </c>
      <c r="H1057" s="20"/>
      <c r="I1057" s="74"/>
    </row>
    <row r="1058" spans="1:9" ht="15.6" x14ac:dyDescent="0.3">
      <c r="A1058" s="20" t="s">
        <v>608</v>
      </c>
      <c r="B1058" s="71"/>
      <c r="C1058" s="20" t="s">
        <v>532</v>
      </c>
      <c r="D1058" s="69">
        <v>4.2500000000000003E-2</v>
      </c>
      <c r="E1058" s="14" t="s">
        <v>572</v>
      </c>
      <c r="F1058" s="20" t="s">
        <v>30</v>
      </c>
      <c r="H1058" s="20"/>
      <c r="I1058" s="74"/>
    </row>
    <row r="1059" spans="1:9" ht="15.6" x14ac:dyDescent="0.3">
      <c r="A1059" s="20" t="s">
        <v>634</v>
      </c>
      <c r="B1059" s="71"/>
      <c r="C1059" s="20" t="s">
        <v>635</v>
      </c>
      <c r="D1059" s="69">
        <v>0.01</v>
      </c>
      <c r="E1059" s="15" t="s">
        <v>571</v>
      </c>
      <c r="F1059" s="20" t="s">
        <v>5</v>
      </c>
      <c r="H1059" s="20"/>
      <c r="I1059" s="74"/>
    </row>
    <row r="1060" spans="1:9" ht="15.6" x14ac:dyDescent="0.3">
      <c r="A1060" s="14" t="s">
        <v>573</v>
      </c>
      <c r="B1060" s="71"/>
      <c r="D1060" s="69"/>
      <c r="E1060" s="15"/>
      <c r="H1060" s="20"/>
      <c r="I1060" s="74"/>
    </row>
    <row r="1061" spans="1:9" ht="15.6" x14ac:dyDescent="0.3">
      <c r="A1061" s="14" t="s">
        <v>574</v>
      </c>
      <c r="B1061" s="71"/>
      <c r="D1061" s="69"/>
      <c r="E1061" s="15"/>
      <c r="H1061" s="20"/>
      <c r="I1061" s="74"/>
    </row>
    <row r="1062" spans="1:9" ht="15.6" x14ac:dyDescent="0.3">
      <c r="B1062" s="71"/>
      <c r="D1062" s="69"/>
      <c r="E1062" s="15"/>
      <c r="H1062" s="20"/>
      <c r="I1062" s="74"/>
    </row>
    <row r="1063" spans="1:9" ht="15.6" x14ac:dyDescent="0.3">
      <c r="A1063" s="71"/>
      <c r="B1063" s="71"/>
      <c r="C1063" s="71"/>
      <c r="D1063" s="69"/>
      <c r="E1063" s="69"/>
      <c r="H1063" s="20"/>
      <c r="I1063" s="74"/>
    </row>
    <row r="1064" spans="1:9" ht="15.6" x14ac:dyDescent="0.3">
      <c r="A1064" s="75" t="s">
        <v>735</v>
      </c>
      <c r="B1064" s="71"/>
      <c r="C1064" s="71"/>
      <c r="D1064" s="69"/>
      <c r="E1064" s="69"/>
      <c r="H1064" s="20"/>
      <c r="I1064" s="74"/>
    </row>
    <row r="1065" spans="1:9" ht="53.4" x14ac:dyDescent="0.3">
      <c r="A1065" s="76" t="s">
        <v>33</v>
      </c>
      <c r="B1065" s="71"/>
      <c r="C1065" s="77" t="s">
        <v>567</v>
      </c>
      <c r="D1065" s="78" t="s">
        <v>517</v>
      </c>
      <c r="E1065" s="80"/>
      <c r="F1065" s="80" t="s">
        <v>568</v>
      </c>
      <c r="H1065" s="20"/>
      <c r="I1065" s="74"/>
    </row>
    <row r="1066" spans="1:9" ht="15.6" x14ac:dyDescent="0.3">
      <c r="A1066" s="20" t="s">
        <v>596</v>
      </c>
      <c r="B1066" s="71"/>
      <c r="C1066" s="20" t="s">
        <v>597</v>
      </c>
      <c r="D1066" s="69">
        <v>0.06</v>
      </c>
      <c r="E1066" s="15" t="s">
        <v>571</v>
      </c>
      <c r="F1066" s="20" t="s">
        <v>638</v>
      </c>
      <c r="H1066" s="20"/>
      <c r="I1066" s="74"/>
    </row>
    <row r="1067" spans="1:9" ht="15.6" x14ac:dyDescent="0.3">
      <c r="A1067" s="20" t="s">
        <v>714</v>
      </c>
      <c r="B1067" s="71"/>
      <c r="C1067" s="20" t="s">
        <v>715</v>
      </c>
      <c r="D1067" s="69">
        <v>0.06</v>
      </c>
      <c r="E1067" s="15" t="s">
        <v>571</v>
      </c>
      <c r="F1067" s="20" t="s">
        <v>638</v>
      </c>
      <c r="H1067" s="20"/>
      <c r="I1067" s="74"/>
    </row>
    <row r="1068" spans="1:9" ht="15.6" x14ac:dyDescent="0.3">
      <c r="A1068" s="20" t="s">
        <v>714</v>
      </c>
      <c r="B1068" s="71"/>
      <c r="C1068" s="20" t="s">
        <v>715</v>
      </c>
      <c r="D1068" s="69">
        <v>3.5000000000000003E-2</v>
      </c>
      <c r="E1068" s="15" t="s">
        <v>571</v>
      </c>
      <c r="F1068" s="20" t="s">
        <v>707</v>
      </c>
      <c r="H1068" s="20"/>
      <c r="I1068" s="74"/>
    </row>
    <row r="1069" spans="1:9" ht="15.6" x14ac:dyDescent="0.3">
      <c r="A1069" s="71"/>
      <c r="B1069" s="71"/>
      <c r="C1069" s="71"/>
      <c r="D1069" s="69"/>
      <c r="E1069" s="69"/>
      <c r="H1069" s="20"/>
      <c r="I1069" s="74"/>
    </row>
    <row r="1070" spans="1:9" ht="15.6" x14ac:dyDescent="0.3">
      <c r="A1070" s="75" t="s">
        <v>733</v>
      </c>
      <c r="B1070" s="71"/>
      <c r="C1070" s="71"/>
      <c r="D1070" s="69"/>
      <c r="E1070" s="69"/>
      <c r="H1070" s="20"/>
      <c r="I1070" s="74"/>
    </row>
    <row r="1071" spans="1:9" ht="53.4" x14ac:dyDescent="0.3">
      <c r="A1071" s="76" t="s">
        <v>33</v>
      </c>
      <c r="B1071" s="71"/>
      <c r="C1071" s="77" t="s">
        <v>567</v>
      </c>
      <c r="D1071" s="78" t="s">
        <v>517</v>
      </c>
      <c r="E1071" s="80"/>
      <c r="F1071" s="80" t="s">
        <v>568</v>
      </c>
      <c r="H1071" s="20"/>
      <c r="I1071" s="74"/>
    </row>
    <row r="1072" spans="1:9" ht="15.6" x14ac:dyDescent="0.3">
      <c r="A1072" s="20" t="s">
        <v>430</v>
      </c>
      <c r="B1072" s="71"/>
      <c r="C1072" s="20" t="s">
        <v>431</v>
      </c>
      <c r="D1072" s="69">
        <v>3.5000000000000003E-2</v>
      </c>
      <c r="E1072" s="15" t="s">
        <v>571</v>
      </c>
      <c r="F1072" s="20" t="s">
        <v>707</v>
      </c>
      <c r="H1072" s="20"/>
      <c r="I1072" s="74"/>
    </row>
    <row r="1073" spans="1:9" ht="15.6" x14ac:dyDescent="0.3">
      <c r="A1073" s="20" t="s">
        <v>575</v>
      </c>
      <c r="B1073" s="71"/>
      <c r="C1073" s="20" t="s">
        <v>576</v>
      </c>
      <c r="D1073" s="69">
        <v>3.5000000000000003E-2</v>
      </c>
      <c r="E1073" s="15" t="s">
        <v>571</v>
      </c>
      <c r="F1073" s="20" t="s">
        <v>707</v>
      </c>
      <c r="H1073" s="20"/>
      <c r="I1073" s="74"/>
    </row>
    <row r="1074" spans="1:9" ht="15.6" x14ac:dyDescent="0.3">
      <c r="A1074" s="20" t="s">
        <v>575</v>
      </c>
      <c r="B1074" s="71"/>
      <c r="C1074" s="20" t="s">
        <v>576</v>
      </c>
      <c r="D1074" s="69">
        <v>0.06</v>
      </c>
      <c r="E1074" s="15" t="s">
        <v>571</v>
      </c>
      <c r="F1074" s="20" t="s">
        <v>638</v>
      </c>
      <c r="H1074" s="20"/>
      <c r="I1074" s="74"/>
    </row>
    <row r="1075" spans="1:9" ht="15.6" x14ac:dyDescent="0.3">
      <c r="A1075" s="20" t="s">
        <v>590</v>
      </c>
      <c r="B1075" s="71"/>
      <c r="C1075" s="20" t="s">
        <v>591</v>
      </c>
      <c r="D1075" s="69">
        <v>3.5000000000000003E-2</v>
      </c>
      <c r="E1075" s="15" t="s">
        <v>571</v>
      </c>
      <c r="F1075" s="20" t="s">
        <v>707</v>
      </c>
      <c r="H1075" s="20"/>
      <c r="I1075" s="74"/>
    </row>
    <row r="1076" spans="1:9" ht="15.6" x14ac:dyDescent="0.3">
      <c r="A1076" s="20" t="s">
        <v>590</v>
      </c>
      <c r="B1076" s="71"/>
      <c r="C1076" s="20" t="s">
        <v>591</v>
      </c>
      <c r="D1076" s="69">
        <v>0.06</v>
      </c>
      <c r="E1076" s="16" t="s">
        <v>572</v>
      </c>
      <c r="F1076" s="20" t="s">
        <v>638</v>
      </c>
      <c r="H1076" s="20"/>
      <c r="I1076" s="74"/>
    </row>
    <row r="1077" spans="1:9" ht="15.6" x14ac:dyDescent="0.3">
      <c r="A1077" s="20" t="s">
        <v>333</v>
      </c>
      <c r="B1077" s="71"/>
      <c r="C1077" s="20" t="s">
        <v>334</v>
      </c>
      <c r="D1077" s="69">
        <v>0.06</v>
      </c>
      <c r="E1077" s="15" t="s">
        <v>571</v>
      </c>
      <c r="F1077" s="20" t="s">
        <v>638</v>
      </c>
      <c r="H1077" s="20"/>
      <c r="I1077" s="74"/>
    </row>
    <row r="1078" spans="1:9" ht="15.6" x14ac:dyDescent="0.3">
      <c r="A1078" s="20" t="s">
        <v>169</v>
      </c>
      <c r="B1078" s="71"/>
      <c r="C1078" s="20" t="s">
        <v>170</v>
      </c>
      <c r="D1078" s="69">
        <v>0.01</v>
      </c>
      <c r="E1078" s="15" t="s">
        <v>571</v>
      </c>
      <c r="F1078" s="20" t="s">
        <v>5</v>
      </c>
      <c r="H1078" s="20"/>
      <c r="I1078" s="74"/>
    </row>
    <row r="1079" spans="1:9" ht="16.2" x14ac:dyDescent="0.3">
      <c r="A1079" s="20" t="s">
        <v>455</v>
      </c>
      <c r="B1079" s="71"/>
      <c r="C1079" s="20" t="s">
        <v>456</v>
      </c>
      <c r="D1079" s="69">
        <v>0.01</v>
      </c>
      <c r="E1079" s="15"/>
      <c r="F1079" s="82" t="s">
        <v>776</v>
      </c>
      <c r="H1079" s="20"/>
      <c r="I1079" s="74"/>
    </row>
    <row r="1080" spans="1:9" ht="15.6" x14ac:dyDescent="0.3">
      <c r="B1080" s="71"/>
      <c r="D1080" s="69"/>
      <c r="E1080" s="69"/>
      <c r="H1080" s="20"/>
      <c r="I1080" s="74"/>
    </row>
    <row r="1081" spans="1:9" ht="15.6" x14ac:dyDescent="0.3">
      <c r="A1081" s="82" t="s">
        <v>734</v>
      </c>
      <c r="B1081" s="71"/>
      <c r="D1081" s="69"/>
      <c r="E1081" s="69"/>
      <c r="H1081" s="20"/>
      <c r="I1081" s="74"/>
    </row>
    <row r="1082" spans="1:9" ht="15.6" x14ac:dyDescent="0.3">
      <c r="A1082" s="14" t="s">
        <v>573</v>
      </c>
      <c r="B1082" s="71"/>
      <c r="D1082" s="69"/>
      <c r="E1082" s="69"/>
      <c r="H1082" s="20"/>
      <c r="I1082" s="74"/>
    </row>
    <row r="1083" spans="1:9" ht="15.6" x14ac:dyDescent="0.3">
      <c r="A1083" s="14" t="s">
        <v>574</v>
      </c>
      <c r="B1083" s="71"/>
      <c r="D1083" s="69"/>
      <c r="E1083" s="69"/>
      <c r="H1083" s="20"/>
      <c r="I1083" s="74"/>
    </row>
    <row r="1084" spans="1:9" ht="15.6" x14ac:dyDescent="0.3">
      <c r="B1084" s="71"/>
      <c r="D1084" s="69"/>
      <c r="E1084" s="69"/>
      <c r="H1084" s="20"/>
      <c r="I1084" s="74"/>
    </row>
    <row r="1085" spans="1:9" ht="15.6" x14ac:dyDescent="0.3">
      <c r="A1085" s="75" t="s">
        <v>718</v>
      </c>
      <c r="B1085" s="71"/>
      <c r="C1085" s="71"/>
      <c r="D1085" s="69"/>
      <c r="E1085" s="69"/>
      <c r="H1085" s="20"/>
      <c r="I1085" s="74"/>
    </row>
    <row r="1086" spans="1:9" ht="53.4" x14ac:dyDescent="0.3">
      <c r="A1086" s="76" t="s">
        <v>33</v>
      </c>
      <c r="B1086" s="71"/>
      <c r="C1086" s="77" t="s">
        <v>567</v>
      </c>
      <c r="D1086" s="78" t="s">
        <v>517</v>
      </c>
      <c r="E1086" s="80"/>
      <c r="F1086" s="80" t="s">
        <v>568</v>
      </c>
      <c r="H1086" s="20"/>
      <c r="I1086" s="20"/>
    </row>
    <row r="1087" spans="1:9" ht="16.2" x14ac:dyDescent="0.3">
      <c r="A1087" s="20" t="s">
        <v>453</v>
      </c>
      <c r="B1087" s="71"/>
      <c r="C1087" s="20" t="s">
        <v>454</v>
      </c>
      <c r="D1087" s="69">
        <v>0.01</v>
      </c>
      <c r="E1087" s="15" t="s">
        <v>571</v>
      </c>
      <c r="F1087" s="82" t="s">
        <v>776</v>
      </c>
      <c r="H1087" s="20"/>
      <c r="I1087" s="74"/>
    </row>
    <row r="1088" spans="1:9" ht="15.6" x14ac:dyDescent="0.3">
      <c r="B1088" s="71"/>
      <c r="D1088" s="69"/>
      <c r="E1088" s="15"/>
      <c r="F1088" s="82"/>
      <c r="H1088" s="20"/>
      <c r="I1088" s="74"/>
    </row>
    <row r="1089" spans="1:9" ht="15.6" x14ac:dyDescent="0.3">
      <c r="A1089" s="20" t="s">
        <v>717</v>
      </c>
      <c r="B1089" s="71"/>
      <c r="D1089" s="69"/>
      <c r="E1089" s="15"/>
      <c r="F1089" s="28"/>
      <c r="H1089" s="20"/>
      <c r="I1089" s="74"/>
    </row>
    <row r="1090" spans="1:9" ht="15.6" x14ac:dyDescent="0.3">
      <c r="A1090" s="14" t="s">
        <v>573</v>
      </c>
      <c r="B1090" s="71"/>
      <c r="D1090" s="69"/>
      <c r="E1090" s="15"/>
      <c r="F1090" s="28"/>
      <c r="H1090" s="20"/>
      <c r="I1090" s="74"/>
    </row>
    <row r="1091" spans="1:9" ht="15.6" x14ac:dyDescent="0.3">
      <c r="A1091" s="71"/>
      <c r="B1091" s="71"/>
      <c r="C1091" s="71"/>
      <c r="D1091" s="69"/>
      <c r="E1091" s="69"/>
      <c r="H1091" s="20"/>
      <c r="I1091" s="74"/>
    </row>
    <row r="1092" spans="1:9" ht="15.6" x14ac:dyDescent="0.3">
      <c r="A1092" s="75" t="s">
        <v>718</v>
      </c>
      <c r="B1092" s="71"/>
      <c r="C1092" s="71"/>
      <c r="D1092" s="69"/>
      <c r="E1092" s="69"/>
      <c r="H1092" s="20"/>
      <c r="I1092" s="74"/>
    </row>
    <row r="1093" spans="1:9" ht="53.4" x14ac:dyDescent="0.3">
      <c r="A1093" s="76" t="s">
        <v>33</v>
      </c>
      <c r="B1093" s="71"/>
      <c r="C1093" s="77" t="s">
        <v>567</v>
      </c>
      <c r="D1093" s="78" t="s">
        <v>517</v>
      </c>
      <c r="E1093" s="80"/>
      <c r="F1093" s="80" t="s">
        <v>568</v>
      </c>
      <c r="H1093" s="20"/>
      <c r="I1093" s="20"/>
    </row>
    <row r="1094" spans="1:9" ht="15.6" x14ac:dyDescent="0.3">
      <c r="A1094" s="20" t="s">
        <v>81</v>
      </c>
      <c r="B1094" s="71"/>
      <c r="C1094" s="20" t="s">
        <v>82</v>
      </c>
      <c r="D1094" s="69">
        <v>0.01</v>
      </c>
      <c r="E1094" s="15" t="s">
        <v>571</v>
      </c>
      <c r="F1094" s="28" t="s">
        <v>716</v>
      </c>
      <c r="H1094" s="20"/>
      <c r="I1094" s="74"/>
    </row>
    <row r="1095" spans="1:9" ht="15.6" x14ac:dyDescent="0.3">
      <c r="A1095" s="20" t="s">
        <v>159</v>
      </c>
      <c r="B1095" s="71"/>
      <c r="C1095" s="20" t="s">
        <v>160</v>
      </c>
      <c r="D1095" s="69">
        <v>0.01</v>
      </c>
      <c r="E1095" s="15" t="s">
        <v>571</v>
      </c>
      <c r="F1095" s="28" t="s">
        <v>716</v>
      </c>
      <c r="H1095" s="20"/>
      <c r="I1095" s="74"/>
    </row>
    <row r="1096" spans="1:9" ht="15.6" x14ac:dyDescent="0.3">
      <c r="A1096" s="20" t="s">
        <v>193</v>
      </c>
      <c r="B1096" s="71"/>
      <c r="C1096" s="20" t="s">
        <v>9</v>
      </c>
      <c r="D1096" s="69">
        <v>0.01</v>
      </c>
      <c r="E1096" s="15" t="s">
        <v>571</v>
      </c>
      <c r="F1096" s="28" t="s">
        <v>640</v>
      </c>
      <c r="H1096" s="20"/>
      <c r="I1096" s="74"/>
    </row>
    <row r="1097" spans="1:9" ht="15.6" x14ac:dyDescent="0.3">
      <c r="A1097" s="20" t="s">
        <v>155</v>
      </c>
      <c r="B1097" s="71"/>
      <c r="C1097" s="20" t="s">
        <v>156</v>
      </c>
      <c r="D1097" s="69">
        <v>0.01</v>
      </c>
      <c r="E1097" s="15" t="s">
        <v>571</v>
      </c>
      <c r="F1097" s="28" t="s">
        <v>716</v>
      </c>
      <c r="H1097" s="20"/>
      <c r="I1097" s="74"/>
    </row>
    <row r="1098" spans="1:9" ht="16.2" x14ac:dyDescent="0.3">
      <c r="A1098" s="20" t="s">
        <v>630</v>
      </c>
      <c r="B1098" s="71"/>
      <c r="C1098" s="20" t="s">
        <v>631</v>
      </c>
      <c r="D1098" s="69">
        <v>0.01</v>
      </c>
      <c r="E1098" s="15" t="s">
        <v>571</v>
      </c>
      <c r="F1098" s="82" t="s">
        <v>776</v>
      </c>
      <c r="H1098" s="20"/>
      <c r="I1098" s="74"/>
    </row>
    <row r="1099" spans="1:9" ht="15.6" x14ac:dyDescent="0.3">
      <c r="A1099" s="20" t="s">
        <v>477</v>
      </c>
      <c r="B1099" s="71"/>
      <c r="C1099" s="20" t="s">
        <v>478</v>
      </c>
      <c r="D1099" s="69">
        <v>0.06</v>
      </c>
      <c r="E1099" s="16" t="s">
        <v>572</v>
      </c>
      <c r="F1099" s="28" t="s">
        <v>521</v>
      </c>
      <c r="H1099" s="20"/>
      <c r="I1099" s="74"/>
    </row>
    <row r="1100" spans="1:9" ht="15.6" x14ac:dyDescent="0.3">
      <c r="B1100" s="71"/>
      <c r="D1100" s="69"/>
      <c r="E1100" s="15"/>
      <c r="F1100" s="82"/>
      <c r="H1100" s="20"/>
      <c r="I1100" s="74"/>
    </row>
    <row r="1101" spans="1:9" ht="15.6" x14ac:dyDescent="0.3">
      <c r="A1101" s="20" t="s">
        <v>717</v>
      </c>
      <c r="B1101" s="71"/>
      <c r="D1101" s="69"/>
      <c r="E1101" s="15"/>
      <c r="F1101" s="82"/>
      <c r="H1101" s="20"/>
      <c r="I1101" s="74"/>
    </row>
    <row r="1102" spans="1:9" ht="15.6" x14ac:dyDescent="0.3">
      <c r="A1102" s="14" t="s">
        <v>573</v>
      </c>
      <c r="B1102" s="71"/>
      <c r="C1102" s="71"/>
      <c r="D1102" s="69"/>
      <c r="E1102" s="69"/>
      <c r="H1102" s="20"/>
      <c r="I1102" s="74"/>
    </row>
    <row r="1103" spans="1:9" ht="15.6" x14ac:dyDescent="0.3">
      <c r="A1103" s="14" t="s">
        <v>574</v>
      </c>
      <c r="B1103" s="71"/>
      <c r="C1103" s="71"/>
      <c r="D1103" s="69"/>
      <c r="E1103" s="69"/>
      <c r="H1103" s="20"/>
      <c r="I1103" s="74"/>
    </row>
    <row r="1104" spans="1:9" ht="15.6" x14ac:dyDescent="0.3">
      <c r="A1104" s="71"/>
      <c r="B1104" s="71"/>
      <c r="C1104" s="71"/>
      <c r="D1104" s="69"/>
      <c r="E1104" s="69"/>
      <c r="H1104" s="20"/>
      <c r="I1104" s="74"/>
    </row>
    <row r="1105" spans="1:9" ht="15.6" x14ac:dyDescent="0.3">
      <c r="A1105" s="75" t="s">
        <v>710</v>
      </c>
      <c r="B1105" s="71"/>
      <c r="C1105" s="71"/>
      <c r="D1105" s="69"/>
      <c r="E1105" s="69"/>
      <c r="H1105" s="20"/>
      <c r="I1105" s="74"/>
    </row>
    <row r="1106" spans="1:9" ht="53.4" x14ac:dyDescent="0.3">
      <c r="A1106" s="76" t="s">
        <v>33</v>
      </c>
      <c r="B1106" s="71"/>
      <c r="C1106" s="77" t="s">
        <v>567</v>
      </c>
      <c r="D1106" s="78" t="s">
        <v>517</v>
      </c>
      <c r="E1106" s="80"/>
      <c r="F1106" s="80" t="s">
        <v>568</v>
      </c>
      <c r="H1106" s="20"/>
      <c r="I1106" s="20"/>
    </row>
    <row r="1107" spans="1:9" ht="15.6" x14ac:dyDescent="0.3">
      <c r="A1107" s="20" t="s">
        <v>651</v>
      </c>
      <c r="B1107" s="71"/>
      <c r="C1107" s="20" t="s">
        <v>667</v>
      </c>
      <c r="D1107" s="69">
        <v>0.04</v>
      </c>
      <c r="E1107" s="15" t="s">
        <v>571</v>
      </c>
      <c r="F1107" s="82" t="s">
        <v>638</v>
      </c>
      <c r="H1107" s="20"/>
      <c r="I1107" s="74"/>
    </row>
    <row r="1108" spans="1:9" ht="15.6" x14ac:dyDescent="0.3">
      <c r="A1108" s="20" t="s">
        <v>115</v>
      </c>
      <c r="B1108" s="71"/>
      <c r="C1108" s="20" t="s">
        <v>116</v>
      </c>
      <c r="D1108" s="69">
        <v>0.03</v>
      </c>
      <c r="E1108" s="14" t="s">
        <v>572</v>
      </c>
      <c r="F1108" s="82" t="s">
        <v>638</v>
      </c>
      <c r="H1108" s="20"/>
      <c r="I1108" s="74"/>
    </row>
    <row r="1109" spans="1:9" ht="15.6" x14ac:dyDescent="0.3">
      <c r="B1109" s="71"/>
      <c r="D1109" s="69"/>
      <c r="E1109" s="15"/>
      <c r="F1109" s="82"/>
      <c r="H1109" s="20"/>
      <c r="I1109" s="74"/>
    </row>
    <row r="1110" spans="1:9" ht="15.6" x14ac:dyDescent="0.3">
      <c r="A1110" s="14" t="s">
        <v>573</v>
      </c>
      <c r="B1110" s="71"/>
      <c r="D1110" s="69"/>
      <c r="E1110" s="15"/>
      <c r="F1110" s="82"/>
      <c r="H1110" s="20"/>
      <c r="I1110" s="74"/>
    </row>
    <row r="1111" spans="1:9" ht="15.6" x14ac:dyDescent="0.3">
      <c r="A1111" s="14" t="s">
        <v>713</v>
      </c>
      <c r="B1111" s="71"/>
      <c r="D1111" s="69"/>
      <c r="E1111" s="15"/>
      <c r="F1111" s="82"/>
      <c r="H1111" s="20"/>
      <c r="I1111" s="74"/>
    </row>
    <row r="1112" spans="1:9" ht="15.6" x14ac:dyDescent="0.3">
      <c r="A1112" s="71"/>
      <c r="B1112" s="71"/>
      <c r="C1112" s="71"/>
      <c r="D1112" s="69"/>
      <c r="E1112" s="69"/>
      <c r="H1112" s="20"/>
      <c r="I1112" s="74"/>
    </row>
    <row r="1113" spans="1:9" ht="15.6" x14ac:dyDescent="0.3">
      <c r="A1113" s="75" t="s">
        <v>706</v>
      </c>
      <c r="B1113" s="71"/>
      <c r="C1113" s="71"/>
      <c r="D1113" s="69"/>
      <c r="E1113" s="69"/>
      <c r="H1113" s="20"/>
      <c r="I1113" s="74"/>
    </row>
    <row r="1114" spans="1:9" ht="53.4" x14ac:dyDescent="0.3">
      <c r="A1114" s="76" t="s">
        <v>33</v>
      </c>
      <c r="B1114" s="71"/>
      <c r="C1114" s="77" t="s">
        <v>567</v>
      </c>
      <c r="D1114" s="78" t="s">
        <v>517</v>
      </c>
      <c r="E1114" s="80"/>
      <c r="F1114" s="80" t="s">
        <v>568</v>
      </c>
      <c r="H1114" s="20"/>
      <c r="I1114" s="20"/>
    </row>
    <row r="1115" spans="1:9" ht="15.6" x14ac:dyDescent="0.3">
      <c r="A1115" s="20" t="s">
        <v>165</v>
      </c>
      <c r="B1115" s="71"/>
      <c r="C1115" s="20" t="s">
        <v>166</v>
      </c>
      <c r="D1115" s="69">
        <v>0.01</v>
      </c>
      <c r="E1115" s="15" t="s">
        <v>571</v>
      </c>
      <c r="F1115" s="82" t="s">
        <v>708</v>
      </c>
      <c r="H1115" s="20"/>
      <c r="I1115" s="74"/>
    </row>
    <row r="1116" spans="1:9" ht="15.6" x14ac:dyDescent="0.3">
      <c r="A1116" s="20" t="s">
        <v>175</v>
      </c>
      <c r="B1116" s="71"/>
      <c r="C1116" s="20" t="s">
        <v>176</v>
      </c>
      <c r="D1116" s="69">
        <v>0.01</v>
      </c>
      <c r="E1116" s="15" t="s">
        <v>571</v>
      </c>
      <c r="F1116" s="82" t="s">
        <v>708</v>
      </c>
      <c r="H1116" s="20"/>
      <c r="I1116" s="74"/>
    </row>
    <row r="1117" spans="1:9" x14ac:dyDescent="0.25">
      <c r="A1117" s="20" t="s">
        <v>207</v>
      </c>
      <c r="C1117" s="20" t="s">
        <v>208</v>
      </c>
      <c r="D1117" s="69">
        <v>0.06</v>
      </c>
      <c r="E1117" s="15" t="s">
        <v>571</v>
      </c>
      <c r="F1117" s="28" t="s">
        <v>638</v>
      </c>
      <c r="H1117" s="20"/>
      <c r="I1117" s="74"/>
    </row>
    <row r="1118" spans="1:9" ht="15.6" x14ac:dyDescent="0.3">
      <c r="A1118" s="20" t="s">
        <v>668</v>
      </c>
      <c r="B1118" s="71"/>
      <c r="C1118" s="20" t="s">
        <v>681</v>
      </c>
      <c r="D1118" s="69">
        <v>0.06</v>
      </c>
      <c r="E1118" s="15" t="s">
        <v>571</v>
      </c>
      <c r="F1118" s="28" t="s">
        <v>638</v>
      </c>
      <c r="H1118" s="20"/>
      <c r="I1118" s="74"/>
    </row>
    <row r="1119" spans="1:9" ht="15.6" x14ac:dyDescent="0.3">
      <c r="A1119" s="20" t="s">
        <v>353</v>
      </c>
      <c r="B1119" s="71"/>
      <c r="C1119" s="20" t="s">
        <v>354</v>
      </c>
      <c r="D1119" s="69">
        <v>0.06</v>
      </c>
      <c r="E1119" s="14" t="s">
        <v>572</v>
      </c>
      <c r="F1119" s="28" t="s">
        <v>638</v>
      </c>
      <c r="H1119" s="20"/>
      <c r="I1119" s="74"/>
    </row>
    <row r="1120" spans="1:9" ht="15.6" x14ac:dyDescent="0.3">
      <c r="A1120" s="20" t="s">
        <v>353</v>
      </c>
      <c r="B1120" s="71"/>
      <c r="C1120" s="20" t="s">
        <v>354</v>
      </c>
      <c r="D1120" s="69">
        <v>3.5000000000000003E-2</v>
      </c>
      <c r="E1120" s="14" t="s">
        <v>571</v>
      </c>
      <c r="F1120" s="20" t="s">
        <v>707</v>
      </c>
      <c r="H1120" s="20"/>
      <c r="I1120" s="74"/>
    </row>
    <row r="1121" spans="1:9" ht="15.6" x14ac:dyDescent="0.3">
      <c r="A1121" s="20" t="s">
        <v>496</v>
      </c>
      <c r="B1121" s="71"/>
      <c r="C1121" s="20" t="s">
        <v>497</v>
      </c>
      <c r="D1121" s="69">
        <v>1.4999999999999999E-2</v>
      </c>
      <c r="E1121" s="14" t="s">
        <v>572</v>
      </c>
      <c r="F1121" s="20" t="s">
        <v>707</v>
      </c>
      <c r="H1121" s="20"/>
      <c r="I1121" s="74"/>
    </row>
    <row r="1122" spans="1:9" ht="15.6" x14ac:dyDescent="0.3">
      <c r="A1122" s="82" t="s">
        <v>704</v>
      </c>
      <c r="B1122" s="71"/>
      <c r="C1122" s="20" t="s">
        <v>703</v>
      </c>
      <c r="D1122" s="69">
        <v>3.5000000000000003E-2</v>
      </c>
      <c r="E1122" s="14" t="s">
        <v>571</v>
      </c>
      <c r="F1122" s="20" t="s">
        <v>707</v>
      </c>
      <c r="H1122" s="20"/>
      <c r="I1122" s="74"/>
    </row>
    <row r="1123" spans="1:9" x14ac:dyDescent="0.25">
      <c r="A1123" s="20" t="s">
        <v>561</v>
      </c>
      <c r="C1123" s="20" t="s">
        <v>562</v>
      </c>
      <c r="D1123" s="69">
        <v>0.01</v>
      </c>
      <c r="E1123" s="15" t="s">
        <v>571</v>
      </c>
      <c r="F1123" s="82" t="s">
        <v>5</v>
      </c>
      <c r="H1123" s="20"/>
      <c r="I1123" s="74"/>
    </row>
    <row r="1124" spans="1:9" ht="15.6" x14ac:dyDescent="0.3">
      <c r="B1124" s="71"/>
      <c r="D1124" s="69"/>
      <c r="E1124" s="69"/>
      <c r="H1124" s="20"/>
      <c r="I1124" s="74"/>
    </row>
    <row r="1125" spans="1:9" ht="15.6" x14ac:dyDescent="0.3">
      <c r="A1125" s="20" t="s">
        <v>705</v>
      </c>
      <c r="B1125" s="71"/>
      <c r="D1125" s="69"/>
      <c r="E1125" s="69"/>
      <c r="H1125" s="20"/>
      <c r="I1125" s="74"/>
    </row>
    <row r="1126" spans="1:9" ht="15.6" x14ac:dyDescent="0.3">
      <c r="A1126" s="20" t="s">
        <v>709</v>
      </c>
      <c r="B1126" s="71"/>
      <c r="D1126" s="69"/>
      <c r="E1126" s="69"/>
      <c r="H1126" s="20"/>
      <c r="I1126" s="74"/>
    </row>
    <row r="1127" spans="1:9" ht="15.6" x14ac:dyDescent="0.3">
      <c r="A1127" s="14" t="s">
        <v>573</v>
      </c>
      <c r="B1127" s="71"/>
      <c r="C1127" s="71"/>
      <c r="D1127" s="69"/>
      <c r="E1127" s="69"/>
      <c r="H1127" s="20"/>
      <c r="I1127" s="74"/>
    </row>
    <row r="1128" spans="1:9" ht="15.6" x14ac:dyDescent="0.3">
      <c r="A1128" s="14" t="s">
        <v>574</v>
      </c>
      <c r="B1128" s="71"/>
      <c r="C1128" s="71"/>
      <c r="D1128" s="69"/>
      <c r="E1128" s="69"/>
      <c r="H1128" s="20"/>
      <c r="I1128" s="74"/>
    </row>
    <row r="1129" spans="1:9" ht="15.6" x14ac:dyDescent="0.3">
      <c r="A1129" s="71"/>
      <c r="B1129" s="71"/>
      <c r="C1129" s="71"/>
      <c r="D1129" s="69"/>
      <c r="E1129" s="69"/>
      <c r="H1129" s="20"/>
      <c r="I1129" s="74"/>
    </row>
    <row r="1130" spans="1:9" ht="15.6" x14ac:dyDescent="0.3">
      <c r="A1130" s="75" t="s">
        <v>700</v>
      </c>
      <c r="B1130" s="71"/>
      <c r="C1130" s="71"/>
      <c r="D1130" s="69"/>
      <c r="E1130" s="69"/>
      <c r="H1130" s="20"/>
      <c r="I1130" s="74"/>
    </row>
    <row r="1131" spans="1:9" ht="15.6" x14ac:dyDescent="0.3">
      <c r="A1131" s="20" t="s">
        <v>663</v>
      </c>
      <c r="B1131" s="71"/>
      <c r="C1131" s="71"/>
      <c r="D1131" s="69"/>
      <c r="E1131" s="69"/>
      <c r="H1131" s="20"/>
      <c r="I1131" s="74"/>
    </row>
    <row r="1132" spans="1:9" ht="15.6" x14ac:dyDescent="0.3">
      <c r="A1132" s="71"/>
      <c r="B1132" s="71"/>
      <c r="C1132" s="71"/>
      <c r="D1132" s="69"/>
      <c r="E1132" s="69"/>
      <c r="H1132" s="20"/>
      <c r="I1132" s="74"/>
    </row>
    <row r="1133" spans="1:9" ht="15.6" x14ac:dyDescent="0.3">
      <c r="A1133" s="75" t="s">
        <v>502</v>
      </c>
      <c r="B1133" s="71"/>
      <c r="C1133" s="71"/>
      <c r="D1133" s="69"/>
      <c r="E1133" s="69"/>
      <c r="H1133" s="20"/>
      <c r="I1133" s="74"/>
    </row>
    <row r="1134" spans="1:9" ht="15.6" x14ac:dyDescent="0.3">
      <c r="A1134" s="20" t="s">
        <v>663</v>
      </c>
      <c r="B1134" s="71"/>
      <c r="C1134" s="71"/>
      <c r="D1134" s="69"/>
      <c r="E1134" s="69"/>
      <c r="H1134" s="20"/>
      <c r="I1134" s="74"/>
    </row>
    <row r="1135" spans="1:9" ht="15.6" x14ac:dyDescent="0.3">
      <c r="A1135" s="71"/>
      <c r="B1135" s="71"/>
      <c r="C1135" s="71"/>
      <c r="D1135" s="69"/>
      <c r="E1135" s="69"/>
      <c r="H1135" s="20"/>
      <c r="I1135" s="74"/>
    </row>
    <row r="1136" spans="1:9" ht="15.6" x14ac:dyDescent="0.3">
      <c r="A1136" s="75" t="s">
        <v>283</v>
      </c>
      <c r="B1136" s="71"/>
      <c r="C1136" s="71"/>
      <c r="D1136" s="69"/>
      <c r="E1136" s="69"/>
      <c r="H1136" s="20"/>
      <c r="I1136" s="74"/>
    </row>
    <row r="1137" spans="1:18" ht="41.25" customHeight="1" x14ac:dyDescent="0.3">
      <c r="A1137" s="76" t="s">
        <v>33</v>
      </c>
      <c r="B1137" s="71"/>
      <c r="C1137" s="77" t="s">
        <v>567</v>
      </c>
      <c r="D1137" s="78" t="s">
        <v>517</v>
      </c>
      <c r="E1137" s="80"/>
      <c r="F1137" s="80" t="s">
        <v>568</v>
      </c>
      <c r="H1137" s="20"/>
      <c r="I1137" s="20"/>
      <c r="O1137" s="20"/>
      <c r="P1137" s="20"/>
      <c r="Q1137" s="20"/>
      <c r="R1137" s="74"/>
    </row>
    <row r="1138" spans="1:18" x14ac:dyDescent="0.25">
      <c r="A1138" s="20" t="s">
        <v>569</v>
      </c>
      <c r="C1138" s="20" t="s">
        <v>580</v>
      </c>
      <c r="D1138" s="69">
        <v>0.01</v>
      </c>
      <c r="E1138" s="15" t="s">
        <v>571</v>
      </c>
      <c r="F1138" s="82" t="s">
        <v>570</v>
      </c>
      <c r="H1138" s="20"/>
      <c r="I1138" s="74"/>
    </row>
    <row r="1139" spans="1:18" x14ac:dyDescent="0.25">
      <c r="A1139" s="20" t="s">
        <v>624</v>
      </c>
      <c r="C1139" s="20" t="s">
        <v>625</v>
      </c>
      <c r="D1139" s="69">
        <v>0.01</v>
      </c>
      <c r="E1139" s="15" t="s">
        <v>571</v>
      </c>
      <c r="F1139" s="82" t="s">
        <v>570</v>
      </c>
      <c r="H1139" s="20"/>
      <c r="I1139" s="74"/>
    </row>
    <row r="1140" spans="1:18" ht="22.5" customHeight="1" x14ac:dyDescent="0.3">
      <c r="A1140" s="14" t="s">
        <v>573</v>
      </c>
      <c r="B1140" s="71"/>
      <c r="C1140" s="71"/>
      <c r="D1140" s="69"/>
      <c r="E1140" s="69"/>
      <c r="H1140" s="20"/>
      <c r="I1140" s="74"/>
    </row>
    <row r="1141" spans="1:18" ht="15.6" x14ac:dyDescent="0.3">
      <c r="A1141" s="71"/>
      <c r="B1141" s="71"/>
      <c r="C1141" s="71"/>
      <c r="D1141" s="69"/>
      <c r="E1141" s="69"/>
      <c r="H1141" s="20"/>
      <c r="I1141" s="74"/>
    </row>
    <row r="1142" spans="1:18" ht="15.6" x14ac:dyDescent="0.3">
      <c r="A1142" s="75" t="s">
        <v>457</v>
      </c>
      <c r="B1142" s="71"/>
      <c r="C1142" s="71"/>
      <c r="D1142" s="69"/>
      <c r="E1142" s="69"/>
      <c r="H1142" s="20"/>
      <c r="I1142" s="74"/>
    </row>
    <row r="1143" spans="1:18" ht="15.6" x14ac:dyDescent="0.3">
      <c r="A1143" s="28"/>
      <c r="B1143" s="71"/>
      <c r="C1143" s="83" t="s">
        <v>26</v>
      </c>
      <c r="D1143" s="69"/>
      <c r="E1143" s="69"/>
      <c r="H1143" s="20"/>
      <c r="I1143" s="74"/>
    </row>
    <row r="1144" spans="1:18" ht="15.6" x14ac:dyDescent="0.3">
      <c r="A1144" s="28"/>
      <c r="B1144" s="71"/>
      <c r="C1144" s="83" t="s">
        <v>28</v>
      </c>
      <c r="E1144" s="69"/>
      <c r="F1144" s="69" t="s">
        <v>515</v>
      </c>
      <c r="H1144" s="20"/>
      <c r="I1144" s="74"/>
    </row>
    <row r="1145" spans="1:18" ht="15.6" x14ac:dyDescent="0.3">
      <c r="A1145" s="76" t="s">
        <v>33</v>
      </c>
      <c r="B1145" s="71"/>
      <c r="C1145" s="78" t="s">
        <v>34</v>
      </c>
      <c r="D1145" s="78" t="s">
        <v>517</v>
      </c>
      <c r="E1145" s="79"/>
      <c r="F1145" s="79" t="s">
        <v>516</v>
      </c>
      <c r="H1145" s="20"/>
      <c r="I1145" s="74"/>
    </row>
    <row r="1146" spans="1:18" x14ac:dyDescent="0.25">
      <c r="A1146" s="20" t="s">
        <v>97</v>
      </c>
      <c r="C1146" s="20" t="s">
        <v>98</v>
      </c>
      <c r="D1146" s="69">
        <v>3.5000000000000003E-2</v>
      </c>
      <c r="E1146" s="69"/>
      <c r="F1146" s="82" t="s">
        <v>458</v>
      </c>
      <c r="H1146" s="20"/>
      <c r="I1146" s="74"/>
    </row>
    <row r="1147" spans="1:18" x14ac:dyDescent="0.25">
      <c r="A1147" s="20" t="s">
        <v>248</v>
      </c>
      <c r="C1147" s="20" t="s">
        <v>249</v>
      </c>
      <c r="D1147" s="69">
        <v>0.05</v>
      </c>
      <c r="E1147" s="69"/>
      <c r="F1147" s="20" t="s">
        <v>638</v>
      </c>
      <c r="H1147" s="20"/>
      <c r="I1147" s="74"/>
    </row>
    <row r="1148" spans="1:18" x14ac:dyDescent="0.25">
      <c r="A1148" s="20" t="s">
        <v>537</v>
      </c>
      <c r="C1148" s="20" t="s">
        <v>538</v>
      </c>
      <c r="D1148" s="69">
        <v>0.06</v>
      </c>
      <c r="E1148" s="69"/>
      <c r="F1148" s="20" t="s">
        <v>638</v>
      </c>
      <c r="H1148" s="20"/>
      <c r="I1148" s="74"/>
    </row>
    <row r="1149" spans="1:18" x14ac:dyDescent="0.25">
      <c r="A1149" s="20" t="s">
        <v>451</v>
      </c>
      <c r="C1149" s="20" t="s">
        <v>660</v>
      </c>
      <c r="D1149" s="69">
        <v>4.2500000000000003E-2</v>
      </c>
      <c r="E1149" s="69"/>
      <c r="F1149" s="20" t="s">
        <v>8</v>
      </c>
      <c r="H1149" s="20"/>
      <c r="I1149" s="74"/>
    </row>
    <row r="1150" spans="1:18" ht="15.6" x14ac:dyDescent="0.3">
      <c r="A1150" s="75" t="s">
        <v>3</v>
      </c>
      <c r="B1150" s="71"/>
      <c r="C1150" s="71"/>
      <c r="D1150" s="69"/>
      <c r="E1150" s="69"/>
      <c r="H1150" s="20"/>
      <c r="I1150" s="74"/>
    </row>
    <row r="1151" spans="1:18" ht="15.6" x14ac:dyDescent="0.3">
      <c r="A1151" s="28"/>
      <c r="B1151" s="71"/>
      <c r="C1151" s="83" t="s">
        <v>26</v>
      </c>
      <c r="D1151" s="69"/>
      <c r="E1151" s="69"/>
      <c r="H1151" s="20"/>
      <c r="I1151" s="74"/>
    </row>
    <row r="1152" spans="1:18" ht="15.6" x14ac:dyDescent="0.3">
      <c r="A1152" s="28"/>
      <c r="B1152" s="71"/>
      <c r="C1152" s="83" t="s">
        <v>28</v>
      </c>
      <c r="E1152" s="69"/>
      <c r="F1152" s="69" t="s">
        <v>515</v>
      </c>
      <c r="H1152" s="20"/>
      <c r="I1152" s="74"/>
    </row>
    <row r="1153" spans="1:20" ht="15.6" x14ac:dyDescent="0.3">
      <c r="A1153" s="76" t="s">
        <v>33</v>
      </c>
      <c r="B1153" s="71"/>
      <c r="C1153" s="78" t="s">
        <v>34</v>
      </c>
      <c r="D1153" s="78" t="s">
        <v>517</v>
      </c>
      <c r="E1153" s="79"/>
      <c r="F1153" s="79" t="s">
        <v>516</v>
      </c>
      <c r="H1153" s="20"/>
      <c r="I1153" s="74"/>
    </row>
    <row r="1154" spans="1:20" x14ac:dyDescent="0.25">
      <c r="A1154" s="20" t="s">
        <v>143</v>
      </c>
      <c r="C1154" s="20" t="s">
        <v>144</v>
      </c>
      <c r="D1154" s="69">
        <v>0.06</v>
      </c>
      <c r="E1154" s="69"/>
      <c r="F1154" s="20" t="s">
        <v>638</v>
      </c>
      <c r="H1154" s="20"/>
      <c r="I1154" s="74"/>
    </row>
    <row r="1155" spans="1:20" x14ac:dyDescent="0.25">
      <c r="A1155" s="20" t="s">
        <v>549</v>
      </c>
      <c r="C1155" s="20" t="s">
        <v>550</v>
      </c>
      <c r="D1155" s="69">
        <v>0.05</v>
      </c>
      <c r="E1155" s="69"/>
      <c r="F1155" s="20" t="s">
        <v>638</v>
      </c>
      <c r="H1155" s="20"/>
      <c r="I1155" s="74"/>
    </row>
    <row r="1156" spans="1:20" x14ac:dyDescent="0.25">
      <c r="A1156" s="20" t="s">
        <v>4</v>
      </c>
      <c r="C1156" s="20" t="s">
        <v>566</v>
      </c>
      <c r="D1156" s="69">
        <v>0.06</v>
      </c>
      <c r="E1156" s="69"/>
      <c r="F1156" s="20" t="s">
        <v>638</v>
      </c>
      <c r="H1156" s="20"/>
      <c r="I1156" s="74"/>
    </row>
    <row r="1157" spans="1:20" x14ac:dyDescent="0.25">
      <c r="A1157" s="20" t="s">
        <v>285</v>
      </c>
      <c r="C1157" s="20" t="s">
        <v>286</v>
      </c>
      <c r="D1157" s="69">
        <v>0.01</v>
      </c>
      <c r="E1157" s="69"/>
      <c r="F1157" s="20" t="s">
        <v>5</v>
      </c>
      <c r="H1157" s="20"/>
      <c r="I1157" s="74"/>
    </row>
    <row r="1158" spans="1:20" x14ac:dyDescent="0.25">
      <c r="A1158" s="20" t="s">
        <v>353</v>
      </c>
      <c r="C1158" s="20" t="s">
        <v>354</v>
      </c>
      <c r="D1158" s="69">
        <v>0.01</v>
      </c>
      <c r="E1158" s="69"/>
      <c r="F1158" s="20" t="s">
        <v>5</v>
      </c>
      <c r="H1158" s="20"/>
      <c r="I1158" s="74"/>
    </row>
    <row r="1159" spans="1:20" x14ac:dyDescent="0.25">
      <c r="A1159" s="20" t="s">
        <v>498</v>
      </c>
      <c r="C1159" s="20" t="s">
        <v>499</v>
      </c>
      <c r="D1159" s="69">
        <v>1.4999999999999999E-2</v>
      </c>
      <c r="E1159" s="69"/>
      <c r="F1159" s="82" t="s">
        <v>6</v>
      </c>
      <c r="H1159" s="20"/>
      <c r="I1159" s="74"/>
    </row>
    <row r="1160" spans="1:20" x14ac:dyDescent="0.25">
      <c r="A1160" s="20" t="s">
        <v>193</v>
      </c>
      <c r="C1160" s="20" t="s">
        <v>9</v>
      </c>
      <c r="D1160" s="69">
        <v>4.2500000000000003E-2</v>
      </c>
      <c r="E1160" s="69"/>
      <c r="F1160" s="82" t="s">
        <v>10</v>
      </c>
      <c r="H1160" s="20"/>
      <c r="I1160" s="74"/>
    </row>
    <row r="1161" spans="1:20" x14ac:dyDescent="0.25">
      <c r="A1161" s="20" t="s">
        <v>557</v>
      </c>
      <c r="C1161" s="20" t="s">
        <v>7</v>
      </c>
      <c r="D1161" s="69">
        <v>4.2500000000000003E-2</v>
      </c>
      <c r="E1161" s="69"/>
      <c r="F1161" s="20" t="s">
        <v>8</v>
      </c>
      <c r="H1161" s="20"/>
      <c r="I1161" s="74"/>
    </row>
    <row r="1162" spans="1:20" x14ac:dyDescent="0.25">
      <c r="D1162" s="69"/>
      <c r="E1162" s="69"/>
      <c r="H1162" s="20"/>
      <c r="I1162" s="74"/>
    </row>
    <row r="1163" spans="1:20" x14ac:dyDescent="0.25">
      <c r="A1163" s="73" t="s">
        <v>777</v>
      </c>
      <c r="D1163" s="69"/>
      <c r="E1163" s="69"/>
      <c r="F1163" s="82"/>
      <c r="H1163" s="20"/>
      <c r="I1163" s="74"/>
    </row>
    <row r="1164" spans="1:20" ht="29.25" customHeight="1" x14ac:dyDescent="0.25">
      <c r="A1164" s="319" t="s">
        <v>778</v>
      </c>
      <c r="B1164" s="326"/>
      <c r="C1164" s="326"/>
      <c r="D1164" s="326"/>
      <c r="E1164" s="326"/>
      <c r="F1164" s="326"/>
      <c r="G1164" s="326"/>
      <c r="H1164" s="326"/>
      <c r="I1164" s="326"/>
      <c r="J1164" s="326"/>
      <c r="K1164" s="326"/>
      <c r="L1164" s="326"/>
      <c r="M1164" s="326"/>
      <c r="N1164" s="326"/>
      <c r="O1164" s="326"/>
      <c r="P1164" s="326"/>
      <c r="Q1164" s="326"/>
      <c r="R1164" s="326"/>
      <c r="S1164" s="326"/>
      <c r="T1164" s="326"/>
    </row>
    <row r="1165" spans="1:20" ht="15.6" x14ac:dyDescent="0.3">
      <c r="A1165" s="75" t="s">
        <v>662</v>
      </c>
      <c r="B1165" s="71"/>
      <c r="C1165" s="71"/>
      <c r="D1165" s="69"/>
      <c r="E1165" s="69"/>
      <c r="H1165" s="20"/>
      <c r="I1165" s="74"/>
    </row>
    <row r="1166" spans="1:20" ht="15.6" x14ac:dyDescent="0.3">
      <c r="A1166" s="28"/>
      <c r="B1166" s="71"/>
      <c r="C1166" s="83" t="s">
        <v>26</v>
      </c>
      <c r="D1166" s="69"/>
      <c r="E1166" s="69"/>
      <c r="H1166" s="20"/>
      <c r="I1166" s="74"/>
    </row>
    <row r="1167" spans="1:20" ht="15.6" x14ac:dyDescent="0.3">
      <c r="A1167" s="28"/>
      <c r="B1167" s="71"/>
      <c r="C1167" s="83" t="s">
        <v>28</v>
      </c>
      <c r="E1167" s="69"/>
      <c r="F1167" s="69" t="s">
        <v>515</v>
      </c>
      <c r="H1167" s="20"/>
      <c r="I1167" s="74"/>
    </row>
    <row r="1168" spans="1:20" ht="15.6" x14ac:dyDescent="0.3">
      <c r="A1168" s="76" t="s">
        <v>33</v>
      </c>
      <c r="B1168" s="71"/>
      <c r="C1168" s="78" t="s">
        <v>34</v>
      </c>
      <c r="D1168" s="78" t="s">
        <v>517</v>
      </c>
      <c r="E1168" s="79"/>
      <c r="F1168" s="79" t="s">
        <v>516</v>
      </c>
      <c r="H1168" s="20"/>
      <c r="I1168" s="74"/>
    </row>
    <row r="1169" spans="1:9" x14ac:dyDescent="0.25">
      <c r="A1169" s="20" t="s">
        <v>71</v>
      </c>
      <c r="C1169" s="20" t="s">
        <v>72</v>
      </c>
      <c r="D1169" s="69">
        <v>0.06</v>
      </c>
      <c r="E1169" s="69"/>
      <c r="F1169" s="20" t="s">
        <v>638</v>
      </c>
      <c r="H1169" s="20"/>
      <c r="I1169" s="74"/>
    </row>
    <row r="1170" spans="1:9" x14ac:dyDescent="0.25">
      <c r="A1170" s="20" t="s">
        <v>71</v>
      </c>
      <c r="C1170" s="20" t="s">
        <v>72</v>
      </c>
      <c r="D1170" s="69">
        <v>0.04</v>
      </c>
      <c r="E1170" s="69"/>
      <c r="F1170" s="82" t="s">
        <v>639</v>
      </c>
      <c r="H1170" s="20"/>
      <c r="I1170" s="74"/>
    </row>
    <row r="1171" spans="1:9" x14ac:dyDescent="0.25">
      <c r="A1171" s="20" t="s">
        <v>211</v>
      </c>
      <c r="C1171" s="20" t="s">
        <v>212</v>
      </c>
      <c r="D1171" s="69">
        <v>0.04</v>
      </c>
      <c r="E1171" s="69"/>
      <c r="F1171" s="82" t="s">
        <v>639</v>
      </c>
      <c r="H1171" s="20"/>
      <c r="I1171" s="74"/>
    </row>
    <row r="1172" spans="1:9" x14ac:dyDescent="0.25">
      <c r="A1172" s="20" t="s">
        <v>461</v>
      </c>
      <c r="C1172" s="20" t="s">
        <v>526</v>
      </c>
      <c r="D1172" s="69">
        <v>0.01</v>
      </c>
      <c r="E1172" s="69"/>
      <c r="F1172" s="20" t="s">
        <v>640</v>
      </c>
      <c r="H1172" s="20"/>
      <c r="I1172" s="74"/>
    </row>
    <row r="1173" spans="1:9" x14ac:dyDescent="0.25">
      <c r="A1173" s="20" t="s">
        <v>461</v>
      </c>
      <c r="C1173" s="20" t="s">
        <v>526</v>
      </c>
      <c r="D1173" s="69">
        <v>4.2500000000000003E-2</v>
      </c>
      <c r="E1173" s="69"/>
      <c r="F1173" s="82" t="s">
        <v>644</v>
      </c>
      <c r="H1173" s="20"/>
      <c r="I1173" s="74"/>
    </row>
    <row r="1174" spans="1:9" x14ac:dyDescent="0.25">
      <c r="A1174" s="20" t="s">
        <v>51</v>
      </c>
      <c r="C1174" s="20" t="s">
        <v>642</v>
      </c>
      <c r="D1174" s="69">
        <v>4.2500000000000003E-2</v>
      </c>
      <c r="E1174" s="69"/>
      <c r="F1174" s="20" t="s">
        <v>641</v>
      </c>
      <c r="H1174" s="20"/>
      <c r="I1174" s="74"/>
    </row>
    <row r="1175" spans="1:9" x14ac:dyDescent="0.25">
      <c r="A1175" s="20" t="s">
        <v>219</v>
      </c>
      <c r="C1175" s="20" t="s">
        <v>527</v>
      </c>
      <c r="D1175" s="69">
        <v>4.2500000000000003E-2</v>
      </c>
      <c r="E1175" s="69"/>
      <c r="F1175" s="82" t="s">
        <v>643</v>
      </c>
      <c r="H1175" s="20"/>
      <c r="I1175" s="74"/>
    </row>
    <row r="1176" spans="1:9" x14ac:dyDescent="0.25">
      <c r="A1176" s="20" t="s">
        <v>268</v>
      </c>
      <c r="C1176" s="20" t="s">
        <v>434</v>
      </c>
      <c r="D1176" s="69">
        <v>4.2500000000000003E-2</v>
      </c>
      <c r="E1176" s="69"/>
      <c r="F1176" s="28" t="s">
        <v>641</v>
      </c>
      <c r="H1176" s="20"/>
      <c r="I1176" s="74"/>
    </row>
    <row r="1177" spans="1:9" x14ac:dyDescent="0.25">
      <c r="A1177" s="20" t="s">
        <v>356</v>
      </c>
      <c r="C1177" s="20" t="s">
        <v>661</v>
      </c>
      <c r="D1177" s="69">
        <v>4.2500000000000003E-2</v>
      </c>
      <c r="E1177" s="69"/>
      <c r="F1177" s="28" t="s">
        <v>641</v>
      </c>
      <c r="H1177" s="20"/>
      <c r="I1177" s="74"/>
    </row>
    <row r="1178" spans="1:9" x14ac:dyDescent="0.25">
      <c r="D1178" s="69"/>
      <c r="E1178" s="69"/>
      <c r="H1178" s="20"/>
      <c r="I1178" s="74"/>
    </row>
    <row r="1179" spans="1:9" ht="15.6" x14ac:dyDescent="0.3">
      <c r="A1179" s="75" t="s">
        <v>514</v>
      </c>
      <c r="B1179" s="71"/>
      <c r="C1179" s="71"/>
      <c r="D1179" s="69"/>
      <c r="E1179" s="69"/>
      <c r="H1179" s="20"/>
      <c r="I1179" s="74"/>
    </row>
    <row r="1180" spans="1:9" ht="15.6" x14ac:dyDescent="0.3">
      <c r="A1180" s="28"/>
      <c r="B1180" s="71"/>
      <c r="C1180" s="83" t="s">
        <v>26</v>
      </c>
      <c r="D1180" s="69"/>
      <c r="E1180" s="69"/>
      <c r="H1180" s="20"/>
      <c r="I1180" s="74"/>
    </row>
    <row r="1181" spans="1:9" ht="15.6" x14ac:dyDescent="0.3">
      <c r="A1181" s="28"/>
      <c r="B1181" s="71"/>
      <c r="C1181" s="83" t="s">
        <v>28</v>
      </c>
      <c r="E1181" s="69"/>
      <c r="F1181" s="69" t="s">
        <v>515</v>
      </c>
      <c r="H1181" s="20"/>
      <c r="I1181" s="74"/>
    </row>
    <row r="1182" spans="1:9" ht="15.6" x14ac:dyDescent="0.3">
      <c r="A1182" s="76" t="s">
        <v>33</v>
      </c>
      <c r="B1182" s="71"/>
      <c r="C1182" s="78" t="s">
        <v>34</v>
      </c>
      <c r="D1182" s="78" t="s">
        <v>517</v>
      </c>
      <c r="E1182" s="79"/>
      <c r="F1182" s="79" t="s">
        <v>516</v>
      </c>
      <c r="H1182" s="20"/>
      <c r="I1182" s="74"/>
    </row>
    <row r="1183" spans="1:9" x14ac:dyDescent="0.25">
      <c r="A1183" s="28" t="s">
        <v>343</v>
      </c>
      <c r="C1183" s="20" t="s">
        <v>344</v>
      </c>
      <c r="D1183" s="125">
        <v>0.65</v>
      </c>
      <c r="E1183" s="69"/>
      <c r="F1183" s="69" t="s">
        <v>518</v>
      </c>
      <c r="H1183" s="20"/>
      <c r="I1183" s="74"/>
    </row>
    <row r="1184" spans="1:9" x14ac:dyDescent="0.25">
      <c r="A1184" s="28" t="s">
        <v>565</v>
      </c>
      <c r="C1184" s="20" t="s">
        <v>566</v>
      </c>
      <c r="D1184" s="69">
        <v>0.01</v>
      </c>
      <c r="E1184" s="69"/>
      <c r="F1184" s="20" t="s">
        <v>519</v>
      </c>
      <c r="H1184" s="20"/>
      <c r="I1184" s="74"/>
    </row>
    <row r="1185" spans="1:9" x14ac:dyDescent="0.25">
      <c r="A1185" s="28" t="s">
        <v>520</v>
      </c>
      <c r="C1185" s="20" t="s">
        <v>206</v>
      </c>
      <c r="D1185" s="69">
        <v>0.06</v>
      </c>
      <c r="E1185" s="69"/>
      <c r="F1185" s="20" t="s">
        <v>521</v>
      </c>
      <c r="H1185" s="20"/>
      <c r="I1185" s="74"/>
    </row>
    <row r="1186" spans="1:9" x14ac:dyDescent="0.25">
      <c r="A1186" s="28" t="s">
        <v>522</v>
      </c>
      <c r="C1186" s="20" t="s">
        <v>396</v>
      </c>
      <c r="D1186" s="69">
        <v>0.03</v>
      </c>
      <c r="E1186" s="69"/>
      <c r="F1186" s="20" t="s">
        <v>521</v>
      </c>
      <c r="H1186" s="20"/>
      <c r="I1186" s="74"/>
    </row>
    <row r="1187" spans="1:9" x14ac:dyDescent="0.25">
      <c r="A1187" s="28" t="s">
        <v>523</v>
      </c>
      <c r="C1187" s="20" t="s">
        <v>212</v>
      </c>
      <c r="D1187" s="69">
        <v>0.03</v>
      </c>
      <c r="E1187" s="69"/>
      <c r="F1187" s="20" t="s">
        <v>521</v>
      </c>
      <c r="H1187" s="20"/>
      <c r="I1187" s="74"/>
    </row>
    <row r="1188" spans="1:9" x14ac:dyDescent="0.25">
      <c r="A1188" s="28" t="s">
        <v>524</v>
      </c>
      <c r="C1188" s="20" t="s">
        <v>292</v>
      </c>
      <c r="D1188" s="69">
        <v>0.03</v>
      </c>
      <c r="E1188" s="69"/>
      <c r="F1188" s="20" t="s">
        <v>521</v>
      </c>
      <c r="H1188" s="20"/>
      <c r="I1188" s="74"/>
    </row>
    <row r="1189" spans="1:9" x14ac:dyDescent="0.25">
      <c r="A1189" s="28" t="s">
        <v>351</v>
      </c>
      <c r="C1189" s="20" t="s">
        <v>352</v>
      </c>
      <c r="D1189" s="69">
        <v>0.06</v>
      </c>
      <c r="E1189" s="69"/>
      <c r="F1189" s="20" t="s">
        <v>521</v>
      </c>
      <c r="H1189" s="20"/>
      <c r="I1189" s="74"/>
    </row>
    <row r="1190" spans="1:9" x14ac:dyDescent="0.25">
      <c r="A1190" s="82" t="s">
        <v>651</v>
      </c>
      <c r="C1190" s="20" t="s">
        <v>667</v>
      </c>
      <c r="D1190" s="69">
        <v>0.04</v>
      </c>
      <c r="E1190" s="69"/>
      <c r="F1190" s="82" t="s">
        <v>652</v>
      </c>
      <c r="H1190" s="20"/>
      <c r="I1190" s="74"/>
    </row>
    <row r="1191" spans="1:9" x14ac:dyDescent="0.25">
      <c r="A1191" s="28" t="s">
        <v>351</v>
      </c>
      <c r="C1191" s="20" t="s">
        <v>352</v>
      </c>
      <c r="D1191" s="69">
        <v>0.04</v>
      </c>
      <c r="E1191" s="69"/>
      <c r="F1191" s="20" t="s">
        <v>525</v>
      </c>
      <c r="H1191" s="20"/>
      <c r="I1191" s="74"/>
    </row>
    <row r="1192" spans="1:9" x14ac:dyDescent="0.25">
      <c r="A1192" s="28" t="s">
        <v>461</v>
      </c>
      <c r="C1192" s="20" t="s">
        <v>526</v>
      </c>
      <c r="D1192" s="69">
        <v>6.4999999999999997E-3</v>
      </c>
      <c r="E1192" s="69"/>
      <c r="F1192" s="20" t="s">
        <v>533</v>
      </c>
      <c r="H1192" s="20"/>
      <c r="I1192" s="74"/>
    </row>
    <row r="1193" spans="1:9" x14ac:dyDescent="0.25">
      <c r="A1193" s="28" t="s">
        <v>219</v>
      </c>
      <c r="C1193" s="20" t="s">
        <v>527</v>
      </c>
      <c r="D1193" s="69">
        <v>4.2500000000000003E-2</v>
      </c>
      <c r="E1193" s="69"/>
      <c r="F1193" s="82" t="s">
        <v>528</v>
      </c>
      <c r="H1193" s="20"/>
      <c r="I1193" s="74"/>
    </row>
    <row r="1194" spans="1:9" x14ac:dyDescent="0.25">
      <c r="A1194" s="28" t="s">
        <v>244</v>
      </c>
      <c r="C1194" s="20" t="s">
        <v>529</v>
      </c>
      <c r="D1194" s="69">
        <v>4.2500000000000003E-2</v>
      </c>
      <c r="E1194" s="69"/>
      <c r="F1194" s="82" t="s">
        <v>528</v>
      </c>
      <c r="H1194" s="20"/>
      <c r="I1194" s="74"/>
    </row>
    <row r="1195" spans="1:9" x14ac:dyDescent="0.25">
      <c r="A1195" s="28" t="s">
        <v>426</v>
      </c>
      <c r="C1195" s="20" t="s">
        <v>530</v>
      </c>
      <c r="D1195" s="69">
        <v>3.5000000000000003E-2</v>
      </c>
      <c r="E1195" s="69"/>
      <c r="F1195" s="82" t="s">
        <v>528</v>
      </c>
      <c r="H1195" s="20"/>
      <c r="I1195" s="74"/>
    </row>
    <row r="1196" spans="1:9" x14ac:dyDescent="0.25">
      <c r="A1196" s="28" t="s">
        <v>598</v>
      </c>
      <c r="C1196" s="20" t="s">
        <v>531</v>
      </c>
      <c r="D1196" s="69">
        <v>4.2500000000000003E-2</v>
      </c>
      <c r="E1196" s="69"/>
      <c r="F1196" s="82" t="s">
        <v>528</v>
      </c>
      <c r="H1196" s="20"/>
      <c r="I1196" s="74"/>
    </row>
    <row r="1197" spans="1:9" x14ac:dyDescent="0.25">
      <c r="A1197" s="28" t="s">
        <v>608</v>
      </c>
      <c r="C1197" s="20" t="s">
        <v>532</v>
      </c>
      <c r="D1197" s="69">
        <v>4.1000000000000002E-2</v>
      </c>
      <c r="E1197" s="69"/>
      <c r="F1197" s="82" t="s">
        <v>528</v>
      </c>
      <c r="H1197" s="20"/>
      <c r="I1197" s="74"/>
    </row>
    <row r="1198" spans="1:9" x14ac:dyDescent="0.25">
      <c r="A1198" s="82"/>
      <c r="D1198" s="69"/>
      <c r="E1198" s="69"/>
      <c r="H1198" s="20"/>
      <c r="I1198" s="74"/>
    </row>
    <row r="1199" spans="1:9" x14ac:dyDescent="0.25">
      <c r="A1199" s="82"/>
      <c r="D1199" s="69"/>
      <c r="E1199" s="69"/>
      <c r="H1199" s="20"/>
      <c r="I1199" s="74"/>
    </row>
    <row r="1200" spans="1:9" x14ac:dyDescent="0.25">
      <c r="A1200" s="82"/>
      <c r="D1200" s="69"/>
      <c r="E1200" s="69"/>
      <c r="H1200" s="20"/>
      <c r="I1200" s="74"/>
    </row>
    <row r="1201" spans="1:9" x14ac:dyDescent="0.25">
      <c r="A1201" s="82"/>
      <c r="D1201" s="69"/>
      <c r="E1201" s="69"/>
      <c r="H1201" s="20"/>
      <c r="I1201" s="74"/>
    </row>
    <row r="1202" spans="1:9" ht="15.6" x14ac:dyDescent="0.3">
      <c r="A1202" s="75" t="s">
        <v>672</v>
      </c>
      <c r="B1202" s="71"/>
      <c r="C1202" s="71"/>
      <c r="D1202" s="69"/>
      <c r="E1202" s="69"/>
      <c r="H1202" s="20"/>
      <c r="I1202" s="74"/>
    </row>
    <row r="1203" spans="1:9" ht="15.6" x14ac:dyDescent="0.3">
      <c r="A1203" s="82" t="s">
        <v>673</v>
      </c>
      <c r="B1203" s="71"/>
      <c r="C1203" s="71"/>
      <c r="D1203" s="69"/>
      <c r="E1203" s="69"/>
      <c r="H1203" s="20"/>
      <c r="I1203" s="74"/>
    </row>
    <row r="1204" spans="1:9" ht="15.6" x14ac:dyDescent="0.3">
      <c r="A1204" s="82" t="s">
        <v>676</v>
      </c>
      <c r="B1204" s="71"/>
      <c r="C1204" s="71"/>
      <c r="D1204" s="69"/>
      <c r="E1204" s="69"/>
      <c r="H1204" s="20"/>
      <c r="I1204" s="74"/>
    </row>
    <row r="1205" spans="1:9" ht="15.6" x14ac:dyDescent="0.3">
      <c r="A1205" s="86" t="s">
        <v>674</v>
      </c>
      <c r="B1205" s="71"/>
      <c r="C1205" s="71"/>
      <c r="D1205" s="69"/>
      <c r="E1205" s="69"/>
      <c r="H1205" s="20"/>
      <c r="I1205" s="74"/>
    </row>
    <row r="1206" spans="1:9" ht="15.6" x14ac:dyDescent="0.3">
      <c r="A1206" s="20" t="s">
        <v>679</v>
      </c>
      <c r="B1206" s="71"/>
      <c r="C1206" s="71"/>
      <c r="D1206" s="69"/>
      <c r="E1206" s="69"/>
      <c r="H1206" s="20"/>
      <c r="I1206" s="74"/>
    </row>
    <row r="1207" spans="1:9" ht="15.6" x14ac:dyDescent="0.3">
      <c r="A1207" s="28" t="s">
        <v>677</v>
      </c>
      <c r="B1207" s="71"/>
      <c r="C1207" s="71"/>
      <c r="D1207" s="69"/>
      <c r="E1207" s="69"/>
      <c r="H1207" s="20"/>
      <c r="I1207" s="74"/>
    </row>
    <row r="1208" spans="1:9" ht="15.6" x14ac:dyDescent="0.3">
      <c r="A1208" s="20" t="s">
        <v>680</v>
      </c>
      <c r="B1208" s="71"/>
      <c r="C1208" s="71"/>
      <c r="D1208" s="69"/>
      <c r="E1208" s="69"/>
      <c r="H1208" s="20"/>
      <c r="I1208" s="74"/>
    </row>
    <row r="1209" spans="1:9" ht="15.6" x14ac:dyDescent="0.3">
      <c r="A1209" s="28" t="s">
        <v>678</v>
      </c>
      <c r="B1209" s="71"/>
      <c r="C1209" s="71"/>
      <c r="D1209" s="69"/>
      <c r="E1209" s="69"/>
      <c r="H1209" s="20"/>
      <c r="I1209" s="74"/>
    </row>
    <row r="1210" spans="1:9" ht="15.6" x14ac:dyDescent="0.3">
      <c r="A1210" s="82" t="s">
        <v>675</v>
      </c>
      <c r="B1210" s="71"/>
      <c r="C1210" s="71"/>
      <c r="D1210" s="69"/>
      <c r="E1210" s="69"/>
      <c r="H1210" s="20"/>
      <c r="I1210" s="74"/>
    </row>
    <row r="1211" spans="1:9" ht="15.6" x14ac:dyDescent="0.3">
      <c r="B1211" s="71"/>
      <c r="C1211" s="71"/>
      <c r="D1211" s="69"/>
      <c r="E1211" s="69"/>
      <c r="H1211" s="20"/>
      <c r="I1211" s="74"/>
    </row>
    <row r="1212" spans="1:9" ht="15.6" x14ac:dyDescent="0.3">
      <c r="B1212" s="71"/>
      <c r="C1212" s="71"/>
      <c r="D1212" s="69"/>
      <c r="E1212" s="69"/>
      <c r="H1212" s="20"/>
      <c r="I1212" s="74"/>
    </row>
    <row r="1213" spans="1:9" ht="15.6" x14ac:dyDescent="0.3">
      <c r="A1213" s="75" t="s">
        <v>646</v>
      </c>
      <c r="B1213" s="71"/>
      <c r="C1213" s="71"/>
      <c r="D1213" s="69"/>
      <c r="E1213" s="69"/>
      <c r="H1213" s="20"/>
      <c r="I1213" s="74"/>
    </row>
    <row r="1214" spans="1:9" ht="15.6" x14ac:dyDescent="0.3">
      <c r="A1214" s="82" t="s">
        <v>647</v>
      </c>
      <c r="B1214" s="71"/>
      <c r="C1214" s="71"/>
      <c r="D1214" s="69"/>
      <c r="E1214" s="69"/>
      <c r="H1214" s="20"/>
      <c r="I1214" s="74"/>
    </row>
    <row r="1215" spans="1:9" ht="15.6" x14ac:dyDescent="0.3">
      <c r="A1215" s="82" t="s">
        <v>648</v>
      </c>
      <c r="B1215" s="71"/>
      <c r="C1215" s="71"/>
      <c r="D1215" s="69"/>
      <c r="E1215" s="69"/>
      <c r="H1215" s="20"/>
      <c r="I1215" s="74"/>
    </row>
    <row r="1216" spans="1:9" ht="15.6" x14ac:dyDescent="0.3">
      <c r="A1216" s="126" t="s">
        <v>655</v>
      </c>
      <c r="B1216" s="71"/>
      <c r="C1216" s="71"/>
      <c r="D1216" s="69"/>
      <c r="E1216" s="69"/>
      <c r="H1216" s="20"/>
      <c r="I1216" s="74"/>
    </row>
    <row r="1217" spans="1:9" ht="15.6" x14ac:dyDescent="0.3">
      <c r="A1217" s="126"/>
      <c r="B1217" s="71"/>
      <c r="C1217" s="71"/>
      <c r="D1217" s="69"/>
      <c r="E1217" s="69"/>
      <c r="H1217" s="20"/>
      <c r="I1217" s="74"/>
    </row>
    <row r="1218" spans="1:9" ht="15.6" x14ac:dyDescent="0.3">
      <c r="A1218" s="75" t="s">
        <v>546</v>
      </c>
      <c r="B1218" s="71"/>
      <c r="C1218" s="71"/>
      <c r="D1218" s="69"/>
      <c r="E1218" s="69"/>
      <c r="H1218" s="20"/>
      <c r="I1218" s="74"/>
    </row>
    <row r="1219" spans="1:9" ht="15.6" x14ac:dyDescent="0.3">
      <c r="A1219" s="82" t="s">
        <v>543</v>
      </c>
      <c r="B1219" s="71"/>
      <c r="C1219" s="71"/>
      <c r="D1219" s="69"/>
      <c r="E1219" s="69"/>
      <c r="H1219" s="20"/>
      <c r="I1219" s="74"/>
    </row>
    <row r="1220" spans="1:9" ht="15.6" x14ac:dyDescent="0.3">
      <c r="A1220" s="82" t="s">
        <v>544</v>
      </c>
      <c r="B1220" s="71"/>
      <c r="C1220" s="71"/>
      <c r="D1220" s="69"/>
      <c r="E1220" s="69"/>
      <c r="H1220" s="20"/>
      <c r="I1220" s="74"/>
    </row>
    <row r="1221" spans="1:9" ht="15.6" x14ac:dyDescent="0.3">
      <c r="A1221" s="82" t="s">
        <v>545</v>
      </c>
      <c r="B1221" s="71"/>
      <c r="C1221" s="71"/>
      <c r="D1221" s="69"/>
      <c r="E1221" s="69"/>
      <c r="H1221" s="20"/>
      <c r="I1221" s="74"/>
    </row>
    <row r="1222" spans="1:9" ht="15.6" x14ac:dyDescent="0.3">
      <c r="A1222" s="12"/>
      <c r="B1222" s="71"/>
      <c r="C1222" s="71"/>
      <c r="D1222" s="69"/>
      <c r="E1222" s="69"/>
      <c r="H1222" s="20"/>
      <c r="I1222" s="74"/>
    </row>
    <row r="1223" spans="1:9" ht="15.6" x14ac:dyDescent="0.3">
      <c r="A1223" s="75" t="s">
        <v>197</v>
      </c>
      <c r="B1223" s="71"/>
      <c r="C1223" s="71"/>
      <c r="D1223" s="69"/>
      <c r="E1223" s="69"/>
      <c r="H1223" s="20"/>
      <c r="I1223" s="74"/>
    </row>
    <row r="1224" spans="1:9" ht="15.6" x14ac:dyDescent="0.3">
      <c r="A1224" s="82" t="s">
        <v>198</v>
      </c>
      <c r="B1224" s="71"/>
      <c r="C1224" s="71"/>
      <c r="D1224" s="69"/>
      <c r="E1224" s="69"/>
      <c r="H1224" s="20"/>
      <c r="I1224" s="74"/>
    </row>
    <row r="1225" spans="1:9" ht="15.6" x14ac:dyDescent="0.3">
      <c r="A1225" s="82" t="s">
        <v>199</v>
      </c>
      <c r="B1225" s="71"/>
      <c r="C1225" s="71"/>
      <c r="D1225" s="69"/>
      <c r="E1225" s="69"/>
      <c r="H1225" s="20"/>
      <c r="I1225" s="74"/>
    </row>
    <row r="1226" spans="1:9" ht="15.6" x14ac:dyDescent="0.3">
      <c r="A1226" s="82" t="s">
        <v>200</v>
      </c>
      <c r="B1226" s="71"/>
      <c r="C1226" s="71"/>
      <c r="D1226" s="69"/>
      <c r="E1226" s="69"/>
      <c r="H1226" s="20"/>
      <c r="I1226" s="74"/>
    </row>
    <row r="1227" spans="1:9" ht="15.6" x14ac:dyDescent="0.3">
      <c r="A1227" s="82" t="s">
        <v>202</v>
      </c>
      <c r="B1227" s="71"/>
      <c r="C1227" s="71"/>
      <c r="D1227" s="69"/>
      <c r="E1227" s="69"/>
      <c r="H1227" s="20"/>
      <c r="I1227" s="74"/>
    </row>
    <row r="1228" spans="1:9" ht="15.6" x14ac:dyDescent="0.3">
      <c r="A1228" s="28" t="s">
        <v>201</v>
      </c>
      <c r="B1228" s="71"/>
      <c r="C1228" s="71"/>
      <c r="D1228" s="69"/>
      <c r="E1228" s="69"/>
      <c r="H1228" s="20"/>
      <c r="I1228" s="74"/>
    </row>
    <row r="1229" spans="1:9" ht="15.6" x14ac:dyDescent="0.3">
      <c r="A1229" s="82"/>
      <c r="B1229" s="71"/>
      <c r="C1229" s="71"/>
      <c r="D1229" s="69"/>
      <c r="E1229" s="69"/>
      <c r="H1229" s="20"/>
      <c r="I1229" s="74"/>
    </row>
    <row r="1230" spans="1:9" ht="15.6" x14ac:dyDescent="0.3">
      <c r="A1230" s="75" t="s">
        <v>683</v>
      </c>
      <c r="B1230" s="71"/>
      <c r="C1230" s="71"/>
      <c r="D1230" s="69"/>
      <c r="E1230" s="69"/>
      <c r="H1230" s="20"/>
      <c r="I1230" s="74"/>
    </row>
    <row r="1231" spans="1:9" ht="15.6" x14ac:dyDescent="0.3">
      <c r="A1231" s="13" t="s">
        <v>684</v>
      </c>
      <c r="B1231" s="71"/>
      <c r="C1231" s="71"/>
      <c r="D1231" s="69"/>
      <c r="E1231" s="69"/>
      <c r="H1231" s="20"/>
      <c r="I1231" s="74"/>
    </row>
    <row r="1232" spans="1:9" ht="15.6" x14ac:dyDescent="0.3">
      <c r="A1232" s="127" t="s">
        <v>511</v>
      </c>
      <c r="B1232" s="71"/>
      <c r="C1232" s="71"/>
      <c r="D1232" s="69"/>
      <c r="E1232" s="69"/>
      <c r="H1232" s="20"/>
      <c r="I1232" s="74"/>
    </row>
    <row r="1233" spans="1:9" ht="15.6" x14ac:dyDescent="0.3">
      <c r="A1233" s="82" t="s">
        <v>691</v>
      </c>
      <c r="B1233" s="71"/>
      <c r="C1233" s="71"/>
      <c r="D1233" s="69"/>
      <c r="E1233" s="69"/>
      <c r="H1233" s="20"/>
      <c r="I1233" s="74"/>
    </row>
    <row r="1234" spans="1:9" ht="15.6" x14ac:dyDescent="0.3">
      <c r="A1234" s="82" t="s">
        <v>694</v>
      </c>
      <c r="B1234" s="71"/>
      <c r="C1234" s="71"/>
      <c r="D1234" s="69"/>
      <c r="E1234" s="69"/>
      <c r="H1234" s="20"/>
      <c r="I1234" s="74"/>
    </row>
    <row r="1235" spans="1:9" ht="15.6" x14ac:dyDescent="0.3">
      <c r="A1235" s="28" t="s">
        <v>695</v>
      </c>
      <c r="B1235" s="71"/>
      <c r="C1235" s="71"/>
      <c r="D1235" s="69"/>
      <c r="E1235" s="69"/>
      <c r="H1235" s="20"/>
      <c r="I1235" s="74"/>
    </row>
    <row r="1236" spans="1:9" ht="15.6" x14ac:dyDescent="0.3">
      <c r="A1236" s="28" t="s">
        <v>487</v>
      </c>
      <c r="B1236" s="71"/>
      <c r="C1236" s="71"/>
      <c r="D1236" s="69"/>
      <c r="E1236" s="69"/>
      <c r="H1236" s="20"/>
      <c r="I1236" s="74"/>
    </row>
  </sheetData>
  <autoFilter ref="A11:T411" xr:uid="{00000000-0009-0000-0000-000001000000}"/>
  <sortState xmlns:xlrd2="http://schemas.microsoft.com/office/spreadsheetml/2017/richdata2" ref="A556:G559">
    <sortCondition ref="C556:C559"/>
  </sortState>
  <mergeCells count="14">
    <mergeCell ref="D6:J6"/>
    <mergeCell ref="A1164:T1164"/>
    <mergeCell ref="A1021:T1021"/>
    <mergeCell ref="A1009:T1009"/>
    <mergeCell ref="A984:T984"/>
    <mergeCell ref="A965:S965"/>
    <mergeCell ref="D7:J8"/>
    <mergeCell ref="A921:T921"/>
    <mergeCell ref="A920:T920"/>
    <mergeCell ref="A817:T817"/>
    <mergeCell ref="A15:T15"/>
    <mergeCell ref="A13:T13"/>
    <mergeCell ref="A14:T14"/>
    <mergeCell ref="A16:T16"/>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3" manualBreakCount="3">
    <brk id="11" max="21" man="1"/>
    <brk id="15" max="19" man="1"/>
    <brk id="413" max="16383" man="1"/>
  </rowBreaks>
  <ignoredErrors>
    <ignoredError sqref="R17:R20 R25:R41 R69 R71:R76 R81:R83 R85:R103 R105:R110 R112:R121 R125:R134 R136:R138 R140:R146 R150:R156 R160:R165 R167:R177 R182:R183 R185:R189 R191:R195 R222:R226 R239:R242 R245:R258 R262:R274 R304:R307 R309:R336 R352:R358 R367:R382 R385:R390 R277:R284 R197:R216 R360:R361 R392:R408 R48:R67" formulaRange="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4"/>
  <sheetViews>
    <sheetView showZeros="0" zoomScaleNormal="100" workbookViewId="0">
      <pane ySplit="10" topLeftCell="A399" activePane="bottomLeft" state="frozen"/>
      <selection pane="bottomLeft" activeCell="C126" sqref="C126"/>
    </sheetView>
  </sheetViews>
  <sheetFormatPr defaultColWidth="9.109375" defaultRowHeight="13.2" x14ac:dyDescent="0.25"/>
  <cols>
    <col min="1" max="1" width="28.33203125" style="20" customWidth="1"/>
    <col min="2" max="2" width="3.33203125" style="20" bestFit="1" customWidth="1"/>
    <col min="3" max="3" width="6.5546875" style="20" bestFit="1" customWidth="1"/>
    <col min="4" max="4" width="16" style="20" bestFit="1" customWidth="1"/>
    <col min="5" max="6" width="11.109375" style="20" customWidth="1"/>
    <col min="7" max="8" width="13.5546875" style="20" bestFit="1" customWidth="1"/>
    <col min="9" max="9" width="13.5546875" style="20" customWidth="1"/>
    <col min="10" max="10" width="10.6640625" style="20" customWidth="1"/>
    <col min="11" max="16384" width="9.109375" style="20"/>
  </cols>
  <sheetData>
    <row r="1" spans="1:21" ht="15.9" customHeight="1" thickTop="1" x14ac:dyDescent="0.25">
      <c r="A1" s="21"/>
      <c r="B1" s="129"/>
      <c r="C1" s="129"/>
      <c r="D1" s="129"/>
      <c r="E1" s="129"/>
      <c r="F1" s="129"/>
      <c r="G1" s="129"/>
      <c r="H1" s="130" t="s">
        <v>2</v>
      </c>
      <c r="I1" s="300"/>
      <c r="J1" s="131"/>
    </row>
    <row r="2" spans="1:21" ht="15.9" customHeight="1" x14ac:dyDescent="0.25">
      <c r="A2" s="27"/>
      <c r="B2" s="17" t="s">
        <v>24</v>
      </c>
      <c r="C2" s="17"/>
      <c r="D2" s="17"/>
      <c r="E2" s="17"/>
      <c r="F2" s="17"/>
      <c r="G2" s="17"/>
      <c r="H2" s="132" t="s">
        <v>2</v>
      </c>
      <c r="I2" s="73"/>
      <c r="J2" s="133"/>
    </row>
    <row r="3" spans="1:21" ht="15.9" customHeight="1" x14ac:dyDescent="0.25">
      <c r="A3" s="27"/>
      <c r="B3" s="17" t="s">
        <v>25</v>
      </c>
      <c r="C3" s="17"/>
      <c r="D3" s="17"/>
      <c r="E3" s="17"/>
      <c r="F3" s="17"/>
      <c r="G3" s="17"/>
      <c r="H3" s="132" t="s">
        <v>2</v>
      </c>
      <c r="I3" s="73"/>
      <c r="J3" s="133"/>
    </row>
    <row r="4" spans="1:21" ht="15.9" customHeight="1" x14ac:dyDescent="0.25">
      <c r="A4" s="27"/>
      <c r="B4" s="17" t="s">
        <v>729</v>
      </c>
      <c r="C4" s="31"/>
      <c r="D4" s="31"/>
      <c r="E4" s="31"/>
      <c r="F4" s="31"/>
      <c r="G4" s="31"/>
      <c r="H4" s="134" t="s">
        <v>2</v>
      </c>
      <c r="I4" s="301"/>
      <c r="J4" s="135"/>
    </row>
    <row r="5" spans="1:21" x14ac:dyDescent="0.25">
      <c r="A5" s="27"/>
      <c r="B5" s="17"/>
      <c r="C5" s="31"/>
      <c r="D5" s="31"/>
      <c r="E5" s="31"/>
      <c r="F5" s="31"/>
      <c r="G5" s="31"/>
      <c r="H5" s="134" t="s">
        <v>2</v>
      </c>
      <c r="I5" s="301"/>
      <c r="J5" s="135"/>
    </row>
    <row r="6" spans="1:21" ht="29.25" customHeight="1" x14ac:dyDescent="0.25">
      <c r="A6" s="27"/>
      <c r="B6" s="31" t="str">
        <f>+'Combined Rate'!E6</f>
        <v>Rates In effect as of July 1, 2025</v>
      </c>
      <c r="C6" s="31"/>
      <c r="D6" s="31"/>
      <c r="E6" s="31"/>
      <c r="F6" s="31"/>
      <c r="G6" s="31"/>
      <c r="H6" s="134" t="s">
        <v>2</v>
      </c>
      <c r="I6" s="301"/>
      <c r="J6" s="135"/>
    </row>
    <row r="7" spans="1:21" ht="30.75" customHeight="1" thickBot="1" x14ac:dyDescent="0.3">
      <c r="A7" s="27"/>
      <c r="B7" s="354" t="s">
        <v>508</v>
      </c>
      <c r="C7" s="355"/>
      <c r="D7" s="355"/>
      <c r="E7" s="355"/>
      <c r="F7" s="355"/>
      <c r="G7" s="356"/>
      <c r="H7" s="136" t="s">
        <v>2</v>
      </c>
      <c r="I7" s="302"/>
      <c r="J7" s="137"/>
    </row>
    <row r="8" spans="1:21" ht="15.6" x14ac:dyDescent="0.3">
      <c r="A8" s="35"/>
      <c r="B8" s="36"/>
      <c r="C8" s="138" t="s">
        <v>26</v>
      </c>
      <c r="D8" s="139"/>
      <c r="E8" s="139"/>
      <c r="F8" s="140"/>
      <c r="G8" s="140" t="s">
        <v>724</v>
      </c>
      <c r="H8" s="141" t="s">
        <v>726</v>
      </c>
      <c r="I8" s="141" t="s">
        <v>1751</v>
      </c>
      <c r="J8" s="280"/>
    </row>
    <row r="9" spans="1:21" x14ac:dyDescent="0.25">
      <c r="A9" s="40"/>
      <c r="B9" s="41"/>
      <c r="C9" s="142" t="s">
        <v>28</v>
      </c>
      <c r="D9" s="143" t="s">
        <v>29</v>
      </c>
      <c r="E9" s="144" t="s">
        <v>720</v>
      </c>
      <c r="F9" s="144" t="s">
        <v>722</v>
      </c>
      <c r="G9" s="143" t="s">
        <v>721</v>
      </c>
      <c r="H9" s="145" t="s">
        <v>727</v>
      </c>
      <c r="I9" s="145" t="s">
        <v>830</v>
      </c>
      <c r="J9" s="281" t="s">
        <v>699</v>
      </c>
    </row>
    <row r="10" spans="1:21" ht="13.8" thickBot="1" x14ac:dyDescent="0.3">
      <c r="A10" s="282" t="s">
        <v>33</v>
      </c>
      <c r="B10" s="146"/>
      <c r="C10" s="147" t="s">
        <v>34</v>
      </c>
      <c r="D10" s="148" t="s">
        <v>719</v>
      </c>
      <c r="E10" s="149" t="s">
        <v>721</v>
      </c>
      <c r="F10" s="149" t="s">
        <v>723</v>
      </c>
      <c r="G10" s="149" t="s">
        <v>725</v>
      </c>
      <c r="H10" s="150" t="s">
        <v>728</v>
      </c>
      <c r="I10" s="150" t="s">
        <v>1752</v>
      </c>
      <c r="J10" s="283" t="s">
        <v>730</v>
      </c>
    </row>
    <row r="11" spans="1:21" x14ac:dyDescent="0.25">
      <c r="A11" s="168"/>
      <c r="B11" s="168"/>
      <c r="C11" s="241"/>
      <c r="D11" s="242"/>
      <c r="E11" s="243"/>
      <c r="F11" s="243"/>
      <c r="G11" s="243"/>
      <c r="H11" s="243"/>
      <c r="I11" s="243"/>
      <c r="J11" s="244"/>
    </row>
    <row r="12" spans="1:21" ht="101.25" customHeight="1" x14ac:dyDescent="0.35">
      <c r="A12" s="350" t="s">
        <v>731</v>
      </c>
      <c r="B12" s="351"/>
      <c r="C12" s="351"/>
      <c r="D12" s="351"/>
      <c r="E12" s="351"/>
      <c r="F12" s="351"/>
      <c r="G12" s="351"/>
      <c r="H12" s="351"/>
      <c r="I12" s="351"/>
      <c r="J12" s="351"/>
    </row>
    <row r="13" spans="1:21" ht="20.399999999999999" x14ac:dyDescent="0.35">
      <c r="A13" s="256"/>
      <c r="B13" s="256"/>
      <c r="C13" s="256"/>
      <c r="D13" s="256"/>
      <c r="E13" s="256"/>
      <c r="F13" s="256"/>
      <c r="G13" s="256"/>
      <c r="H13" s="256"/>
      <c r="I13" s="256"/>
      <c r="J13" s="256"/>
    </row>
    <row r="14" spans="1:21" ht="21" x14ac:dyDescent="0.4">
      <c r="A14" s="257" t="s">
        <v>732</v>
      </c>
      <c r="B14" s="256"/>
      <c r="C14" s="256"/>
      <c r="D14" s="256"/>
      <c r="E14" s="256"/>
      <c r="F14" s="256"/>
      <c r="G14" s="256"/>
      <c r="H14" s="256"/>
      <c r="I14" s="256"/>
      <c r="J14" s="256"/>
    </row>
    <row r="15" spans="1:21" ht="93" customHeight="1" x14ac:dyDescent="0.25">
      <c r="A15" s="331" t="s">
        <v>1687</v>
      </c>
      <c r="B15" s="331"/>
      <c r="C15" s="331"/>
      <c r="D15" s="331"/>
      <c r="E15" s="331"/>
      <c r="F15" s="331"/>
      <c r="G15" s="331"/>
      <c r="H15" s="331"/>
      <c r="I15" s="331"/>
      <c r="J15" s="331"/>
      <c r="K15" s="204"/>
      <c r="L15" s="204"/>
      <c r="M15" s="204"/>
      <c r="N15" s="204"/>
      <c r="O15" s="204"/>
      <c r="P15" s="204"/>
      <c r="Q15" s="204"/>
      <c r="R15" s="204"/>
      <c r="S15" s="204"/>
      <c r="T15" s="204"/>
      <c r="U15" s="204"/>
    </row>
    <row r="16" spans="1:21" ht="66" customHeight="1" x14ac:dyDescent="0.25">
      <c r="A16" s="352" t="s">
        <v>1337</v>
      </c>
      <c r="B16" s="353"/>
      <c r="C16" s="353"/>
      <c r="D16" s="353"/>
      <c r="E16" s="353"/>
      <c r="F16" s="353"/>
      <c r="G16" s="353"/>
      <c r="H16" s="353"/>
      <c r="I16" s="353"/>
      <c r="J16" s="353"/>
    </row>
    <row r="17" spans="1:21" ht="133.5" customHeight="1" x14ac:dyDescent="0.25">
      <c r="A17" s="357" t="s">
        <v>1688</v>
      </c>
      <c r="B17" s="357"/>
      <c r="C17" s="357"/>
      <c r="D17" s="357"/>
      <c r="E17" s="357"/>
      <c r="F17" s="357"/>
      <c r="G17" s="357"/>
      <c r="H17" s="357"/>
      <c r="I17" s="357"/>
      <c r="J17" s="357"/>
      <c r="K17" s="203"/>
      <c r="L17" s="203"/>
      <c r="M17" s="203"/>
      <c r="N17" s="203"/>
      <c r="O17" s="203"/>
      <c r="P17" s="203"/>
      <c r="Q17" s="203"/>
      <c r="R17" s="203"/>
      <c r="S17" s="203"/>
      <c r="T17" s="203"/>
      <c r="U17" s="203"/>
    </row>
    <row r="18" spans="1:21" ht="78" customHeight="1" x14ac:dyDescent="0.25">
      <c r="A18" s="352" t="s">
        <v>1689</v>
      </c>
      <c r="B18" s="352"/>
      <c r="C18" s="352"/>
      <c r="D18" s="352"/>
      <c r="E18" s="352"/>
      <c r="F18" s="352"/>
      <c r="G18" s="352"/>
      <c r="H18" s="352"/>
      <c r="I18" s="352"/>
      <c r="J18" s="352"/>
    </row>
    <row r="19" spans="1:21" ht="4.5" customHeight="1" thickBot="1" x14ac:dyDescent="0.3">
      <c r="A19" s="151"/>
      <c r="B19" s="28"/>
      <c r="C19" s="68"/>
      <c r="D19" s="34"/>
      <c r="E19" s="34"/>
      <c r="F19" s="34"/>
      <c r="G19" s="34"/>
      <c r="H19" s="34"/>
      <c r="I19" s="34"/>
      <c r="J19" s="34"/>
    </row>
    <row r="20" spans="1:21" ht="13.8" thickTop="1" x14ac:dyDescent="0.25">
      <c r="A20" s="48" t="s">
        <v>51</v>
      </c>
      <c r="B20" s="49"/>
      <c r="C20" s="50" t="s">
        <v>52</v>
      </c>
      <c r="D20" s="51">
        <f>+'Combined Rate'!Y18</f>
        <v>6.3500000000000001E-2</v>
      </c>
      <c r="E20" s="53">
        <v>0.03</v>
      </c>
      <c r="F20" s="53">
        <f>+'Combined Rate'!Y18+'Other Taxes'!I17</f>
        <v>0.1167</v>
      </c>
      <c r="G20" s="53">
        <f>+'Combined Rate'!Y18+'Other Taxes'!N17</f>
        <v>7.3499999999999996E-2</v>
      </c>
      <c r="H20" s="53">
        <f>+'Combined Rate'!Y18+'Other Taxes'!L17</f>
        <v>8.8499999999999995E-2</v>
      </c>
      <c r="I20" s="53">
        <f>+D20+'Other Taxes'!M17</f>
        <v>6.3500000000000001E-2</v>
      </c>
      <c r="J20" s="53">
        <f>IF(D20='Combined Rate'!Y18-'Combined Rate'!V18-'Combined Rate'!W18,0,'Combined Rate'!Y18-'Combined Rate'!V18-'Combined Rate'!W18)</f>
        <v>0</v>
      </c>
    </row>
    <row r="21" spans="1:21" x14ac:dyDescent="0.25">
      <c r="A21" s="55" t="s">
        <v>53</v>
      </c>
      <c r="B21" s="56"/>
      <c r="C21" s="57" t="s">
        <v>54</v>
      </c>
      <c r="D21" s="58">
        <f>+'Combined Rate'!Y19</f>
        <v>7.3499999999999996E-2</v>
      </c>
      <c r="E21" s="60">
        <v>0.03</v>
      </c>
      <c r="F21" s="60">
        <f>+'Combined Rate'!Y19+'Other Taxes'!I18</f>
        <v>0.13669999999999999</v>
      </c>
      <c r="G21" s="60">
        <f>+'Combined Rate'!Y19+'Other Taxes'!N18</f>
        <v>8.3499999999999991E-2</v>
      </c>
      <c r="H21" s="60">
        <f>+'Combined Rate'!Y19+'Other Taxes'!L18</f>
        <v>9.8500000000000004E-2</v>
      </c>
      <c r="I21" s="60">
        <f>+D21+'Other Taxes'!M18</f>
        <v>7.3499999999999996E-2</v>
      </c>
      <c r="J21" s="60">
        <f>IF(D21='Combined Rate'!Y19-'Combined Rate'!V19-'Combined Rate'!W19,0,'Combined Rate'!Y19-'Combined Rate'!V19-'Combined Rate'!W19)</f>
        <v>0</v>
      </c>
    </row>
    <row r="22" spans="1:21" x14ac:dyDescent="0.25">
      <c r="A22" s="55" t="s">
        <v>55</v>
      </c>
      <c r="B22" s="56"/>
      <c r="C22" s="57" t="s">
        <v>56</v>
      </c>
      <c r="D22" s="58">
        <f>+'Combined Rate'!Y20</f>
        <v>6.3500000000000001E-2</v>
      </c>
      <c r="E22" s="60">
        <v>0.03</v>
      </c>
      <c r="F22" s="60">
        <f>+'Combined Rate'!Y20+'Other Taxes'!I19</f>
        <v>0.12670000000000001</v>
      </c>
      <c r="G22" s="60">
        <f>+'Combined Rate'!Y20+'Other Taxes'!N19</f>
        <v>7.3499999999999996E-2</v>
      </c>
      <c r="H22" s="60">
        <f>+'Combined Rate'!Y20+'Other Taxes'!L19</f>
        <v>8.8499999999999995E-2</v>
      </c>
      <c r="I22" s="60">
        <f>+D22+'Other Taxes'!M19</f>
        <v>6.3500000000000001E-2</v>
      </c>
      <c r="J22" s="60">
        <f>IF(D22='Combined Rate'!Y20-'Combined Rate'!V20-'Combined Rate'!W20,0,'Combined Rate'!Y20-'Combined Rate'!V20-'Combined Rate'!W20)</f>
        <v>0</v>
      </c>
    </row>
    <row r="23" spans="1:21" x14ac:dyDescent="0.25">
      <c r="A23" s="55" t="s">
        <v>57</v>
      </c>
      <c r="B23" s="56"/>
      <c r="C23" s="57" t="s">
        <v>58</v>
      </c>
      <c r="D23" s="58">
        <f>+'Combined Rate'!Y21</f>
        <v>6.3500000000000001E-2</v>
      </c>
      <c r="E23" s="60">
        <v>0.03</v>
      </c>
      <c r="F23" s="60">
        <f>+'Combined Rate'!Y21+'Other Taxes'!I20</f>
        <v>0.12670000000000001</v>
      </c>
      <c r="G23" s="60">
        <f>+'Combined Rate'!Y21+'Other Taxes'!N20</f>
        <v>7.3499999999999996E-2</v>
      </c>
      <c r="H23" s="60">
        <f>+'Combined Rate'!Y21+'Other Taxes'!L20</f>
        <v>8.8499999999999995E-2</v>
      </c>
      <c r="I23" s="60">
        <f>+D23+'Other Taxes'!M20</f>
        <v>6.3500000000000001E-2</v>
      </c>
      <c r="J23" s="60">
        <f>IF(D23='Combined Rate'!Y21-'Combined Rate'!V21-'Combined Rate'!W21,0,'Combined Rate'!Y21-'Combined Rate'!V21-'Combined Rate'!W21)</f>
        <v>0</v>
      </c>
    </row>
    <row r="24" spans="1:21" x14ac:dyDescent="0.25">
      <c r="A24" s="55" t="s">
        <v>1789</v>
      </c>
      <c r="B24" s="65" t="s">
        <v>239</v>
      </c>
      <c r="C24" s="57" t="s">
        <v>1792</v>
      </c>
      <c r="D24" s="58">
        <f>+'Combined Rate'!Y22</f>
        <v>6.3500000000000001E-2</v>
      </c>
      <c r="E24" s="60">
        <v>0.03</v>
      </c>
      <c r="F24" s="60">
        <f>+'Combined Rate'!Y22+'Other Taxes'!I21</f>
        <v>0.1167</v>
      </c>
      <c r="G24" s="60">
        <f>+'Combined Rate'!Y22+'Other Taxes'!N21</f>
        <v>7.3499999999999996E-2</v>
      </c>
      <c r="H24" s="60">
        <f>+'Combined Rate'!Y22+'Other Taxes'!L21</f>
        <v>8.8499999999999995E-2</v>
      </c>
      <c r="I24" s="60">
        <f>+D24+'Other Taxes'!M21</f>
        <v>6.3500000000000001E-2</v>
      </c>
      <c r="J24" s="60">
        <f>IF(D24='Combined Rate'!Y22-'Combined Rate'!V22-'Combined Rate'!W22,0,'Combined Rate'!Y22-'Combined Rate'!V22-'Combined Rate'!W22)</f>
        <v>0</v>
      </c>
    </row>
    <row r="25" spans="1:21" x14ac:dyDescent="0.25">
      <c r="A25" s="55" t="s">
        <v>1790</v>
      </c>
      <c r="B25" s="65" t="s">
        <v>239</v>
      </c>
      <c r="C25" s="57" t="s">
        <v>1793</v>
      </c>
      <c r="D25" s="58">
        <f>+'Combined Rate'!Y23</f>
        <v>7.3499999999999996E-2</v>
      </c>
      <c r="E25" s="60">
        <v>0.03</v>
      </c>
      <c r="F25" s="60">
        <f>+'Combined Rate'!Y23+'Other Taxes'!I22</f>
        <v>0.13669999999999999</v>
      </c>
      <c r="G25" s="60">
        <f>+'Combined Rate'!Y23+'Other Taxes'!N22</f>
        <v>8.3499999999999991E-2</v>
      </c>
      <c r="H25" s="60">
        <f>+'Combined Rate'!Y23+'Other Taxes'!L22</f>
        <v>9.8500000000000004E-2</v>
      </c>
      <c r="I25" s="60">
        <f>+D25+'Other Taxes'!M22</f>
        <v>7.3499999999999996E-2</v>
      </c>
      <c r="J25" s="60">
        <f>IF(D25='Combined Rate'!Y23-'Combined Rate'!V23-'Combined Rate'!W23,0,'Combined Rate'!Y23-'Combined Rate'!V23-'Combined Rate'!W23)</f>
        <v>0</v>
      </c>
    </row>
    <row r="26" spans="1:21" x14ac:dyDescent="0.25">
      <c r="A26" s="55" t="s">
        <v>1791</v>
      </c>
      <c r="B26" s="65" t="s">
        <v>239</v>
      </c>
      <c r="C26" s="57" t="s">
        <v>1794</v>
      </c>
      <c r="D26" s="58">
        <f>+'Combined Rate'!Y24</f>
        <v>6.3500000000000001E-2</v>
      </c>
      <c r="E26" s="60">
        <v>0.03</v>
      </c>
      <c r="F26" s="60">
        <f>+'Combined Rate'!Y24+'Other Taxes'!I23</f>
        <v>0.12670000000000001</v>
      </c>
      <c r="G26" s="60">
        <f>+'Combined Rate'!Y24+'Other Taxes'!N23</f>
        <v>7.3499999999999996E-2</v>
      </c>
      <c r="H26" s="60">
        <f>+'Combined Rate'!Y24+'Other Taxes'!L23</f>
        <v>8.8499999999999995E-2</v>
      </c>
      <c r="I26" s="60">
        <f>+D26+'Other Taxes'!M23</f>
        <v>6.3500000000000001E-2</v>
      </c>
      <c r="J26" s="60">
        <f>IF(D26='Combined Rate'!Y24-'Combined Rate'!V24-'Combined Rate'!W24,0,'Combined Rate'!Y24-'Combined Rate'!V24-'Combined Rate'!W24)</f>
        <v>0</v>
      </c>
    </row>
    <row r="27" spans="1:21" ht="6" customHeight="1" x14ac:dyDescent="0.25">
      <c r="A27" s="62"/>
      <c r="B27" s="63"/>
      <c r="C27" s="63"/>
      <c r="D27" s="64">
        <f>+'Combined Rate'!Y25</f>
        <v>0</v>
      </c>
      <c r="E27" s="64"/>
      <c r="F27" s="64">
        <f>+'Combined Rate'!Y25+'Other Taxes'!I24</f>
        <v>0</v>
      </c>
      <c r="G27" s="64">
        <f>+'Combined Rate'!Y25+'Other Taxes'!N24</f>
        <v>0</v>
      </c>
      <c r="H27" s="64">
        <f>+'Combined Rate'!Y25+'Other Taxes'!L24</f>
        <v>0</v>
      </c>
      <c r="I27" s="64"/>
      <c r="J27" s="64">
        <f>IF(D27='Combined Rate'!Y25-'Combined Rate'!V25-'Combined Rate'!W25,0,'Combined Rate'!Y25-'Combined Rate'!V25-'Combined Rate'!W25)</f>
        <v>0</v>
      </c>
    </row>
    <row r="28" spans="1:21" x14ac:dyDescent="0.25">
      <c r="A28" s="55" t="s">
        <v>59</v>
      </c>
      <c r="B28" s="56"/>
      <c r="C28" s="57" t="s">
        <v>60</v>
      </c>
      <c r="D28" s="58">
        <f>+'Combined Rate'!Y26</f>
        <v>6.6500000000000004E-2</v>
      </c>
      <c r="E28" s="60">
        <v>0.03</v>
      </c>
      <c r="F28" s="60">
        <f>+'Combined Rate'!Y26+'Other Taxes'!I25</f>
        <v>0.1197</v>
      </c>
      <c r="G28" s="60">
        <f>+'Combined Rate'!Y26+'Other Taxes'!N25</f>
        <v>7.6499999999999999E-2</v>
      </c>
      <c r="H28" s="60">
        <f>+'Combined Rate'!Y26+'Other Taxes'!L25</f>
        <v>9.1499999999999998E-2</v>
      </c>
      <c r="I28" s="60">
        <f>+D28+'Other Taxes'!M25</f>
        <v>6.6500000000000004E-2</v>
      </c>
      <c r="J28" s="60">
        <f>IF(D28='Combined Rate'!Y26-'Combined Rate'!V26-'Combined Rate'!W26,0,'Combined Rate'!Y26-'Combined Rate'!V26-'Combined Rate'!W26)</f>
        <v>0</v>
      </c>
    </row>
    <row r="29" spans="1:21" x14ac:dyDescent="0.25">
      <c r="A29" s="55" t="s">
        <v>61</v>
      </c>
      <c r="B29" s="56"/>
      <c r="C29" s="57" t="s">
        <v>62</v>
      </c>
      <c r="D29" s="58">
        <f>+'Combined Rate'!Y27</f>
        <v>6.6500000000000004E-2</v>
      </c>
      <c r="E29" s="60">
        <v>0.03</v>
      </c>
      <c r="F29" s="60">
        <f>+'Combined Rate'!Y27+'Other Taxes'!I26</f>
        <v>0.1197</v>
      </c>
      <c r="G29" s="60">
        <f>+'Combined Rate'!Y27+'Other Taxes'!N26</f>
        <v>7.6499999999999999E-2</v>
      </c>
      <c r="H29" s="60">
        <f>+'Combined Rate'!Y27+'Other Taxes'!L26</f>
        <v>9.1499999999999998E-2</v>
      </c>
      <c r="I29" s="60">
        <f>+D29+'Other Taxes'!M26</f>
        <v>6.6500000000000004E-2</v>
      </c>
      <c r="J29" s="60">
        <f>IF(D29='Combined Rate'!Y27-'Combined Rate'!V27-'Combined Rate'!W27,0,'Combined Rate'!Y27-'Combined Rate'!V27-'Combined Rate'!W27)</f>
        <v>0</v>
      </c>
    </row>
    <row r="30" spans="1:21" x14ac:dyDescent="0.25">
      <c r="A30" s="55" t="s">
        <v>63</v>
      </c>
      <c r="B30" s="56"/>
      <c r="C30" s="57" t="s">
        <v>64</v>
      </c>
      <c r="D30" s="58">
        <f>+'Combined Rate'!Y28</f>
        <v>6.9500000000000006E-2</v>
      </c>
      <c r="E30" s="60">
        <v>0.03</v>
      </c>
      <c r="F30" s="60">
        <f>+'Combined Rate'!Y28+'Other Taxes'!I27</f>
        <v>0.13270000000000001</v>
      </c>
      <c r="G30" s="60">
        <f>+'Combined Rate'!Y28+'Other Taxes'!N27</f>
        <v>7.9500000000000001E-2</v>
      </c>
      <c r="H30" s="60">
        <f>+'Combined Rate'!Y28+'Other Taxes'!L27</f>
        <v>9.4500000000000001E-2</v>
      </c>
      <c r="I30" s="60">
        <f>+D30+'Other Taxes'!M27</f>
        <v>6.9500000000000006E-2</v>
      </c>
      <c r="J30" s="60">
        <f>IF(D30='Combined Rate'!Y28-'Combined Rate'!V28-'Combined Rate'!W28,0,'Combined Rate'!Y28-'Combined Rate'!V28-'Combined Rate'!W28)</f>
        <v>0</v>
      </c>
    </row>
    <row r="31" spans="1:21" x14ac:dyDescent="0.25">
      <c r="A31" s="55" t="s">
        <v>65</v>
      </c>
      <c r="B31" s="56"/>
      <c r="C31" s="57" t="s">
        <v>66</v>
      </c>
      <c r="D31" s="58">
        <f>+'Combined Rate'!Y29</f>
        <v>6.6500000000000004E-2</v>
      </c>
      <c r="E31" s="60">
        <v>0.03</v>
      </c>
      <c r="F31" s="60">
        <f>+'Combined Rate'!Y29+'Other Taxes'!I28</f>
        <v>0.1197</v>
      </c>
      <c r="G31" s="60">
        <f>+'Combined Rate'!Y29+'Other Taxes'!N28</f>
        <v>7.6499999999999999E-2</v>
      </c>
      <c r="H31" s="60">
        <f>+'Combined Rate'!Y29+'Other Taxes'!L28</f>
        <v>9.1499999999999998E-2</v>
      </c>
      <c r="I31" s="60">
        <f>+D31+'Other Taxes'!M28</f>
        <v>6.6500000000000004E-2</v>
      </c>
      <c r="J31" s="60">
        <f>IF(D31='Combined Rate'!Y29-'Combined Rate'!V29-'Combined Rate'!W29,0,'Combined Rate'!Y29-'Combined Rate'!V29-'Combined Rate'!W29)</f>
        <v>0</v>
      </c>
    </row>
    <row r="32" spans="1:21" x14ac:dyDescent="0.25">
      <c r="A32" s="55" t="s">
        <v>67</v>
      </c>
      <c r="B32" s="56"/>
      <c r="C32" s="57" t="s">
        <v>68</v>
      </c>
      <c r="D32" s="58">
        <f>+'Combined Rate'!Y30</f>
        <v>6.6500000000000004E-2</v>
      </c>
      <c r="E32" s="60">
        <v>0.03</v>
      </c>
      <c r="F32" s="60">
        <f>+'Combined Rate'!Y30+'Other Taxes'!I29</f>
        <v>0.1197</v>
      </c>
      <c r="G32" s="60">
        <f>+'Combined Rate'!Y30+'Other Taxes'!N29</f>
        <v>7.6499999999999999E-2</v>
      </c>
      <c r="H32" s="60">
        <f>+'Combined Rate'!Y30+'Other Taxes'!L29</f>
        <v>9.1499999999999998E-2</v>
      </c>
      <c r="I32" s="60">
        <f>+D32+'Other Taxes'!M29</f>
        <v>6.6500000000000004E-2</v>
      </c>
      <c r="J32" s="60">
        <f>IF(D32='Combined Rate'!Y30-'Combined Rate'!V30-'Combined Rate'!W30,0,'Combined Rate'!Y30-'Combined Rate'!V30-'Combined Rate'!W30)</f>
        <v>0</v>
      </c>
    </row>
    <row r="33" spans="1:10" x14ac:dyDescent="0.25">
      <c r="A33" s="55" t="s">
        <v>69</v>
      </c>
      <c r="B33" s="56"/>
      <c r="C33" s="57" t="s">
        <v>70</v>
      </c>
      <c r="D33" s="58">
        <f>+'Combined Rate'!Y31</f>
        <v>6.6500000000000004E-2</v>
      </c>
      <c r="E33" s="60">
        <v>0.03</v>
      </c>
      <c r="F33" s="60">
        <f>+'Combined Rate'!Y31+'Other Taxes'!I30</f>
        <v>0.1197</v>
      </c>
      <c r="G33" s="60">
        <f>+'Combined Rate'!Y31+'Other Taxes'!N30</f>
        <v>7.6499999999999999E-2</v>
      </c>
      <c r="H33" s="60">
        <f>+'Combined Rate'!Y31+'Other Taxes'!L30</f>
        <v>9.1499999999999998E-2</v>
      </c>
      <c r="I33" s="60">
        <f>+D33+'Other Taxes'!M30</f>
        <v>6.6500000000000004E-2</v>
      </c>
      <c r="J33" s="60">
        <f>IF(D33='Combined Rate'!Y31-'Combined Rate'!V31-'Combined Rate'!W31,0,'Combined Rate'!Y31-'Combined Rate'!V31-'Combined Rate'!W31)</f>
        <v>0</v>
      </c>
    </row>
    <row r="34" spans="1:10" x14ac:dyDescent="0.25">
      <c r="A34" s="55" t="s">
        <v>71</v>
      </c>
      <c r="B34" s="56"/>
      <c r="C34" s="57" t="s">
        <v>72</v>
      </c>
      <c r="D34" s="58">
        <f>+'Combined Rate'!Y32</f>
        <v>6.6500000000000004E-2</v>
      </c>
      <c r="E34" s="60">
        <v>0.03</v>
      </c>
      <c r="F34" s="60">
        <f>+'Combined Rate'!Y32+'Other Taxes'!I31</f>
        <v>0.1197</v>
      </c>
      <c r="G34" s="60">
        <f>+'Combined Rate'!Y32+'Other Taxes'!N31</f>
        <v>7.6499999999999999E-2</v>
      </c>
      <c r="H34" s="60">
        <f>+'Combined Rate'!Y32+'Other Taxes'!L31</f>
        <v>9.1499999999999998E-2</v>
      </c>
      <c r="I34" s="60">
        <f>+D34+'Other Taxes'!M31</f>
        <v>6.6500000000000004E-2</v>
      </c>
      <c r="J34" s="60">
        <f>IF(D34='Combined Rate'!Y32-'Combined Rate'!V32-'Combined Rate'!W32,0,'Combined Rate'!Y32-'Combined Rate'!V32-'Combined Rate'!W32)</f>
        <v>0</v>
      </c>
    </row>
    <row r="35" spans="1:10" x14ac:dyDescent="0.25">
      <c r="A35" s="55" t="s">
        <v>73</v>
      </c>
      <c r="B35" s="56"/>
      <c r="C35" s="57" t="s">
        <v>74</v>
      </c>
      <c r="D35" s="58">
        <f>+'Combined Rate'!Y33</f>
        <v>6.6500000000000004E-2</v>
      </c>
      <c r="E35" s="60">
        <v>0.03</v>
      </c>
      <c r="F35" s="60">
        <f>+'Combined Rate'!Y33+'Other Taxes'!I32</f>
        <v>0.1197</v>
      </c>
      <c r="G35" s="60">
        <f>+'Combined Rate'!Y33+'Other Taxes'!N32</f>
        <v>7.6499999999999999E-2</v>
      </c>
      <c r="H35" s="60">
        <f>+'Combined Rate'!Y33+'Other Taxes'!L32</f>
        <v>9.1499999999999998E-2</v>
      </c>
      <c r="I35" s="60">
        <f>+D35+'Other Taxes'!M32</f>
        <v>6.6500000000000004E-2</v>
      </c>
      <c r="J35" s="60">
        <f>IF(D35='Combined Rate'!Y33-'Combined Rate'!V33-'Combined Rate'!W33,0,'Combined Rate'!Y33-'Combined Rate'!V33-'Combined Rate'!W33)</f>
        <v>0</v>
      </c>
    </row>
    <row r="36" spans="1:10" x14ac:dyDescent="0.25">
      <c r="A36" s="55" t="s">
        <v>75</v>
      </c>
      <c r="B36" s="56"/>
      <c r="C36" s="57" t="s">
        <v>76</v>
      </c>
      <c r="D36" s="58">
        <f>+'Combined Rate'!Y34</f>
        <v>6.6500000000000004E-2</v>
      </c>
      <c r="E36" s="60">
        <v>0.03</v>
      </c>
      <c r="F36" s="60">
        <f>+'Combined Rate'!Y34+'Other Taxes'!I33</f>
        <v>0.1197</v>
      </c>
      <c r="G36" s="60">
        <f>+'Combined Rate'!Y34+'Other Taxes'!N33</f>
        <v>7.6499999999999999E-2</v>
      </c>
      <c r="H36" s="60">
        <f>+'Combined Rate'!Y34+'Other Taxes'!L33</f>
        <v>9.1499999999999998E-2</v>
      </c>
      <c r="I36" s="60">
        <f>+D36+'Other Taxes'!M33</f>
        <v>6.6500000000000004E-2</v>
      </c>
      <c r="J36" s="60">
        <f>IF(D36='Combined Rate'!Y34-'Combined Rate'!V34-'Combined Rate'!W34,0,'Combined Rate'!Y34-'Combined Rate'!V34-'Combined Rate'!W34)</f>
        <v>0</v>
      </c>
    </row>
    <row r="37" spans="1:10" x14ac:dyDescent="0.25">
      <c r="A37" s="55" t="s">
        <v>77</v>
      </c>
      <c r="B37" s="56"/>
      <c r="C37" s="57" t="s">
        <v>78</v>
      </c>
      <c r="D37" s="58">
        <f>+'Combined Rate'!Y35</f>
        <v>6.6500000000000004E-2</v>
      </c>
      <c r="E37" s="60">
        <v>0.03</v>
      </c>
      <c r="F37" s="60">
        <f>+'Combined Rate'!Y35+'Other Taxes'!I34</f>
        <v>0.1197</v>
      </c>
      <c r="G37" s="60">
        <f>+'Combined Rate'!Y35+'Other Taxes'!N34</f>
        <v>7.6499999999999999E-2</v>
      </c>
      <c r="H37" s="60">
        <f>+'Combined Rate'!Y35+'Other Taxes'!L34</f>
        <v>9.1499999999999998E-2</v>
      </c>
      <c r="I37" s="60">
        <f>+D37+'Other Taxes'!M34</f>
        <v>6.6500000000000004E-2</v>
      </c>
      <c r="J37" s="60">
        <f>IF(D37='Combined Rate'!Y35-'Combined Rate'!V35-'Combined Rate'!W35,0,'Combined Rate'!Y35-'Combined Rate'!V35-'Combined Rate'!W35)</f>
        <v>0</v>
      </c>
    </row>
    <row r="38" spans="1:10" x14ac:dyDescent="0.25">
      <c r="A38" s="55" t="s">
        <v>79</v>
      </c>
      <c r="B38" s="56"/>
      <c r="C38" s="57" t="s">
        <v>80</v>
      </c>
      <c r="D38" s="58">
        <f>+'Combined Rate'!Y36</f>
        <v>6.9500000000000006E-2</v>
      </c>
      <c r="E38" s="60">
        <v>0.03</v>
      </c>
      <c r="F38" s="60">
        <f>+'Combined Rate'!Y36+'Other Taxes'!I35</f>
        <v>0.13270000000000001</v>
      </c>
      <c r="G38" s="60">
        <f>+'Combined Rate'!Y36+'Other Taxes'!N35</f>
        <v>7.9500000000000001E-2</v>
      </c>
      <c r="H38" s="60">
        <f>+'Combined Rate'!Y36+'Other Taxes'!L35</f>
        <v>9.4500000000000001E-2</v>
      </c>
      <c r="I38" s="60">
        <f>+D38+'Other Taxes'!M35</f>
        <v>6.9500000000000006E-2</v>
      </c>
      <c r="J38" s="60">
        <f>IF(D38='Combined Rate'!Y36-'Combined Rate'!V36-'Combined Rate'!W36,0,'Combined Rate'!Y36-'Combined Rate'!V36-'Combined Rate'!W36)</f>
        <v>0</v>
      </c>
    </row>
    <row r="39" spans="1:10" x14ac:dyDescent="0.25">
      <c r="A39" s="55" t="s">
        <v>81</v>
      </c>
      <c r="B39" s="56"/>
      <c r="C39" s="57" t="s">
        <v>82</v>
      </c>
      <c r="D39" s="58">
        <f>+'Combined Rate'!Y37</f>
        <v>6.9500000000000006E-2</v>
      </c>
      <c r="E39" s="60">
        <v>0.03</v>
      </c>
      <c r="F39" s="60">
        <f>+'Combined Rate'!Y37+'Other Taxes'!I36</f>
        <v>0.13270000000000001</v>
      </c>
      <c r="G39" s="60">
        <f>+'Combined Rate'!Y37+'Other Taxes'!N36</f>
        <v>7.9500000000000001E-2</v>
      </c>
      <c r="H39" s="60">
        <f>+'Combined Rate'!Y37+'Other Taxes'!L36</f>
        <v>9.4500000000000001E-2</v>
      </c>
      <c r="I39" s="60">
        <f>+D39+'Other Taxes'!M36</f>
        <v>6.9500000000000006E-2</v>
      </c>
      <c r="J39" s="60">
        <f>IF(D39='Combined Rate'!Y37-'Combined Rate'!V37-'Combined Rate'!W37,0,'Combined Rate'!Y37-'Combined Rate'!V37-'Combined Rate'!W37)</f>
        <v>0</v>
      </c>
    </row>
    <row r="40" spans="1:10" x14ac:dyDescent="0.25">
      <c r="A40" s="55" t="s">
        <v>83</v>
      </c>
      <c r="B40" s="56"/>
      <c r="C40" s="57" t="s">
        <v>84</v>
      </c>
      <c r="D40" s="58">
        <f>+'Combined Rate'!Y38</f>
        <v>6.6500000000000004E-2</v>
      </c>
      <c r="E40" s="60">
        <v>0.03</v>
      </c>
      <c r="F40" s="60">
        <f>+'Combined Rate'!Y38+'Other Taxes'!I37</f>
        <v>0.1197</v>
      </c>
      <c r="G40" s="60">
        <f>+'Combined Rate'!Y38+'Other Taxes'!N37</f>
        <v>7.6499999999999999E-2</v>
      </c>
      <c r="H40" s="60">
        <f>+'Combined Rate'!Y38+'Other Taxes'!L37</f>
        <v>9.1499999999999998E-2</v>
      </c>
      <c r="I40" s="60">
        <f>+D40+'Other Taxes'!M37</f>
        <v>6.6500000000000004E-2</v>
      </c>
      <c r="J40" s="60">
        <f>IF(D40='Combined Rate'!Y38-'Combined Rate'!V38-'Combined Rate'!W38,0,'Combined Rate'!Y38-'Combined Rate'!V38-'Combined Rate'!W38)</f>
        <v>0</v>
      </c>
    </row>
    <row r="41" spans="1:10" x14ac:dyDescent="0.25">
      <c r="A41" s="55" t="s">
        <v>85</v>
      </c>
      <c r="B41" s="56"/>
      <c r="C41" s="57" t="s">
        <v>86</v>
      </c>
      <c r="D41" s="58">
        <f>+'Combined Rate'!Y39</f>
        <v>6.6500000000000004E-2</v>
      </c>
      <c r="E41" s="60">
        <v>0.03</v>
      </c>
      <c r="F41" s="60">
        <f>+'Combined Rate'!Y39+'Other Taxes'!I38</f>
        <v>0.1197</v>
      </c>
      <c r="G41" s="60">
        <f>+'Combined Rate'!Y39+'Other Taxes'!N38</f>
        <v>7.6499999999999999E-2</v>
      </c>
      <c r="H41" s="60">
        <f>+'Combined Rate'!Y39+'Other Taxes'!L38</f>
        <v>9.1499999999999998E-2</v>
      </c>
      <c r="I41" s="60">
        <f>+D41+'Other Taxes'!M38</f>
        <v>6.6500000000000004E-2</v>
      </c>
      <c r="J41" s="60">
        <f>IF(D41='Combined Rate'!Y39-'Combined Rate'!V39-'Combined Rate'!W39,0,'Combined Rate'!Y39-'Combined Rate'!V39-'Combined Rate'!W39)</f>
        <v>0</v>
      </c>
    </row>
    <row r="42" spans="1:10" x14ac:dyDescent="0.25">
      <c r="A42" s="55" t="s">
        <v>87</v>
      </c>
      <c r="B42" s="56"/>
      <c r="C42" s="57" t="s">
        <v>88</v>
      </c>
      <c r="D42" s="58">
        <f>+'Combined Rate'!Y40</f>
        <v>7.6499999999999999E-2</v>
      </c>
      <c r="E42" s="60">
        <v>0.03</v>
      </c>
      <c r="F42" s="60">
        <f>+'Combined Rate'!Y40+'Other Taxes'!I39</f>
        <v>0.12970000000000001</v>
      </c>
      <c r="G42" s="60">
        <f>+'Combined Rate'!Y40+'Other Taxes'!N39</f>
        <v>8.6499999999999994E-2</v>
      </c>
      <c r="H42" s="60">
        <f>+'Combined Rate'!Y40+'Other Taxes'!L39</f>
        <v>0.10150000000000001</v>
      </c>
      <c r="I42" s="60">
        <f>+D42+'Other Taxes'!M39</f>
        <v>7.6499999999999999E-2</v>
      </c>
      <c r="J42" s="60">
        <f>IF(D42='Combined Rate'!Y40-'Combined Rate'!V40-'Combined Rate'!W40,0,'Combined Rate'!Y40-'Combined Rate'!V40-'Combined Rate'!W40)</f>
        <v>0</v>
      </c>
    </row>
    <row r="43" spans="1:10" x14ac:dyDescent="0.25">
      <c r="A43" s="55" t="s">
        <v>89</v>
      </c>
      <c r="B43" s="56"/>
      <c r="C43" s="57" t="s">
        <v>90</v>
      </c>
      <c r="D43" s="58">
        <f>+'Combined Rate'!Y41</f>
        <v>6.6500000000000004E-2</v>
      </c>
      <c r="E43" s="60">
        <v>0.03</v>
      </c>
      <c r="F43" s="60">
        <f>+'Combined Rate'!Y41+'Other Taxes'!I40</f>
        <v>0.12970000000000001</v>
      </c>
      <c r="G43" s="60">
        <f>+'Combined Rate'!Y41+'Other Taxes'!N40</f>
        <v>7.6499999999999999E-2</v>
      </c>
      <c r="H43" s="60">
        <f>+'Combined Rate'!Y41+'Other Taxes'!L40</f>
        <v>9.1499999999999998E-2</v>
      </c>
      <c r="I43" s="60">
        <f>+D43+'Other Taxes'!M40</f>
        <v>6.6500000000000004E-2</v>
      </c>
      <c r="J43" s="60">
        <f>IF(D43='Combined Rate'!Y41-'Combined Rate'!V41-'Combined Rate'!W41,0,'Combined Rate'!Y41-'Combined Rate'!V41-'Combined Rate'!W41)</f>
        <v>0</v>
      </c>
    </row>
    <row r="44" spans="1:10" x14ac:dyDescent="0.25">
      <c r="A44" s="55" t="s">
        <v>91</v>
      </c>
      <c r="B44" s="56"/>
      <c r="C44" s="57" t="s">
        <v>92</v>
      </c>
      <c r="D44" s="58">
        <f>+'Combined Rate'!Y42</f>
        <v>6.9500000000000006E-2</v>
      </c>
      <c r="E44" s="60">
        <v>0.03</v>
      </c>
      <c r="F44" s="60">
        <f>+'Combined Rate'!Y42+'Other Taxes'!I41</f>
        <v>0.13270000000000001</v>
      </c>
      <c r="G44" s="60">
        <f>+'Combined Rate'!Y42+'Other Taxes'!N41</f>
        <v>7.9500000000000001E-2</v>
      </c>
      <c r="H44" s="60">
        <f>+'Combined Rate'!Y42+'Other Taxes'!L41</f>
        <v>9.4500000000000001E-2</v>
      </c>
      <c r="I44" s="60">
        <f>+D44+'Other Taxes'!M41</f>
        <v>6.9500000000000006E-2</v>
      </c>
      <c r="J44" s="60">
        <f>IF(D44='Combined Rate'!Y42-'Combined Rate'!V42-'Combined Rate'!W42,0,'Combined Rate'!Y42-'Combined Rate'!V42-'Combined Rate'!W42)</f>
        <v>0</v>
      </c>
    </row>
    <row r="45" spans="1:10" x14ac:dyDescent="0.25">
      <c r="A45" s="55" t="s">
        <v>1875</v>
      </c>
      <c r="B45" s="65" t="s">
        <v>239</v>
      </c>
      <c r="C45" s="57" t="s">
        <v>1876</v>
      </c>
      <c r="D45" s="58">
        <f>+'Combined Rate'!Y43</f>
        <v>6.9500000000000006E-2</v>
      </c>
      <c r="E45" s="60">
        <v>0.03</v>
      </c>
      <c r="F45" s="60">
        <f>+'Combined Rate'!Y43+'Other Taxes'!I42</f>
        <v>0.13270000000000001</v>
      </c>
      <c r="G45" s="60">
        <f>+'Combined Rate'!Y43+'Other Taxes'!N42</f>
        <v>7.9500000000000001E-2</v>
      </c>
      <c r="H45" s="60">
        <f>+'Combined Rate'!Y43+'Other Taxes'!L42</f>
        <v>9.4500000000000001E-2</v>
      </c>
      <c r="I45" s="60">
        <f>+D45+'Other Taxes'!M42</f>
        <v>6.9500000000000006E-2</v>
      </c>
      <c r="J45" s="60">
        <f>IF(D45='Combined Rate'!Y43-'Combined Rate'!V43-'Combined Rate'!W43,0,'Combined Rate'!Y43-'Combined Rate'!V43-'Combined Rate'!W43)</f>
        <v>0</v>
      </c>
    </row>
    <row r="46" spans="1:10" x14ac:dyDescent="0.25">
      <c r="A46" s="55" t="s">
        <v>1795</v>
      </c>
      <c r="B46" s="65" t="s">
        <v>239</v>
      </c>
      <c r="C46" s="57" t="s">
        <v>1799</v>
      </c>
      <c r="D46" s="58">
        <f>+'Combined Rate'!Y44</f>
        <v>6.6500000000000004E-2</v>
      </c>
      <c r="E46" s="60">
        <v>0.03</v>
      </c>
      <c r="F46" s="60">
        <f>+'Combined Rate'!Y44+'Other Taxes'!I43</f>
        <v>0.1197</v>
      </c>
      <c r="G46" s="60">
        <f>+'Combined Rate'!Y44+'Other Taxes'!N43</f>
        <v>7.6499999999999999E-2</v>
      </c>
      <c r="H46" s="60">
        <f>+'Combined Rate'!Y44+'Other Taxes'!L43</f>
        <v>9.1499999999999998E-2</v>
      </c>
      <c r="I46" s="60">
        <f>+D46+'Other Taxes'!M43</f>
        <v>6.6500000000000004E-2</v>
      </c>
      <c r="J46" s="60">
        <f>IF(D46='Combined Rate'!Y44-'Combined Rate'!V44-'Combined Rate'!W44,0,'Combined Rate'!Y44-'Combined Rate'!V44-'Combined Rate'!W44)</f>
        <v>0</v>
      </c>
    </row>
    <row r="47" spans="1:10" x14ac:dyDescent="0.25">
      <c r="A47" s="55" t="s">
        <v>1796</v>
      </c>
      <c r="B47" s="65" t="s">
        <v>239</v>
      </c>
      <c r="C47" s="57" t="s">
        <v>1800</v>
      </c>
      <c r="D47" s="58">
        <f>+'Combined Rate'!Y45</f>
        <v>6.9500000000000006E-2</v>
      </c>
      <c r="E47" s="60">
        <v>0.03</v>
      </c>
      <c r="F47" s="60">
        <f>+'Combined Rate'!Y45+'Other Taxes'!I44</f>
        <v>0.13270000000000001</v>
      </c>
      <c r="G47" s="60">
        <f>+'Combined Rate'!Y45+'Other Taxes'!N44</f>
        <v>7.9500000000000001E-2</v>
      </c>
      <c r="H47" s="60">
        <f>+'Combined Rate'!Y45+'Other Taxes'!L44</f>
        <v>9.4500000000000001E-2</v>
      </c>
      <c r="I47" s="60">
        <f>+D47+'Other Taxes'!M44</f>
        <v>6.9500000000000006E-2</v>
      </c>
      <c r="J47" s="60">
        <f>IF(D47='Combined Rate'!Y45-'Combined Rate'!V45-'Combined Rate'!W45,0,'Combined Rate'!Y45-'Combined Rate'!V45-'Combined Rate'!W45)</f>
        <v>0</v>
      </c>
    </row>
    <row r="48" spans="1:10" x14ac:dyDescent="0.25">
      <c r="A48" s="55" t="s">
        <v>1797</v>
      </c>
      <c r="B48" s="65" t="s">
        <v>239</v>
      </c>
      <c r="C48" s="57" t="s">
        <v>1801</v>
      </c>
      <c r="D48" s="58">
        <f>+'Combined Rate'!Y46</f>
        <v>6.6500000000000004E-2</v>
      </c>
      <c r="E48" s="60">
        <v>0.03</v>
      </c>
      <c r="F48" s="60">
        <f>+'Combined Rate'!Y46+'Other Taxes'!I45</f>
        <v>0.1197</v>
      </c>
      <c r="G48" s="60">
        <f>+'Combined Rate'!Y46+'Other Taxes'!N45</f>
        <v>7.6499999999999999E-2</v>
      </c>
      <c r="H48" s="60">
        <f>+'Combined Rate'!Y46+'Other Taxes'!L45</f>
        <v>9.1499999999999998E-2</v>
      </c>
      <c r="I48" s="60">
        <f>+D48+'Other Taxes'!M45</f>
        <v>6.6500000000000004E-2</v>
      </c>
      <c r="J48" s="60">
        <f>IF(D48='Combined Rate'!Y46-'Combined Rate'!V46-'Combined Rate'!W46,0,'Combined Rate'!Y46-'Combined Rate'!V46-'Combined Rate'!W46)</f>
        <v>0</v>
      </c>
    </row>
    <row r="49" spans="1:10" x14ac:dyDescent="0.25">
      <c r="A49" s="55" t="s">
        <v>1798</v>
      </c>
      <c r="B49" s="65" t="s">
        <v>239</v>
      </c>
      <c r="C49" s="57" t="s">
        <v>1802</v>
      </c>
      <c r="D49" s="58">
        <f>+'Combined Rate'!Y47</f>
        <v>6.6500000000000004E-2</v>
      </c>
      <c r="E49" s="60">
        <v>0.03</v>
      </c>
      <c r="F49" s="60">
        <f>+'Combined Rate'!Y47+'Other Taxes'!I46</f>
        <v>0.12970000000000001</v>
      </c>
      <c r="G49" s="60">
        <f>+'Combined Rate'!Y47+'Other Taxes'!N46</f>
        <v>7.6499999999999999E-2</v>
      </c>
      <c r="H49" s="60">
        <f>+'Combined Rate'!Y47+'Other Taxes'!L46</f>
        <v>9.1499999999999998E-2</v>
      </c>
      <c r="I49" s="60">
        <f>+D49+'Other Taxes'!M46</f>
        <v>6.6500000000000004E-2</v>
      </c>
      <c r="J49" s="60">
        <f>IF(D49='Combined Rate'!Y47-'Combined Rate'!V47-'Combined Rate'!W47,0,'Combined Rate'!Y47-'Combined Rate'!V47-'Combined Rate'!W47)</f>
        <v>0</v>
      </c>
    </row>
    <row r="50" spans="1:10" ht="6" customHeight="1" x14ac:dyDescent="0.25">
      <c r="A50" s="62"/>
      <c r="B50" s="63"/>
      <c r="C50" s="63"/>
      <c r="D50" s="64">
        <f>+'Combined Rate'!Y48</f>
        <v>0</v>
      </c>
      <c r="E50" s="64"/>
      <c r="F50" s="64">
        <f>+'Combined Rate'!Y48+'Other Taxes'!I47</f>
        <v>0</v>
      </c>
      <c r="G50" s="64">
        <f>+'Combined Rate'!Y48+'Other Taxes'!N47</f>
        <v>0</v>
      </c>
      <c r="H50" s="64">
        <f>+'Combined Rate'!Y48+'Other Taxes'!L47</f>
        <v>0</v>
      </c>
      <c r="I50" s="64"/>
      <c r="J50" s="64">
        <f>IF(D50='Combined Rate'!Y48-'Combined Rate'!V48-'Combined Rate'!W48,0,'Combined Rate'!Y48-'Combined Rate'!V48-'Combined Rate'!W48)</f>
        <v>0</v>
      </c>
    </row>
    <row r="51" spans="1:10" x14ac:dyDescent="0.25">
      <c r="A51" s="55" t="s">
        <v>93</v>
      </c>
      <c r="B51" s="56"/>
      <c r="C51" s="57" t="s">
        <v>94</v>
      </c>
      <c r="D51" s="58">
        <f>+'Combined Rate'!Y49</f>
        <v>7.0000000000000007E-2</v>
      </c>
      <c r="E51" s="60">
        <v>0.03</v>
      </c>
      <c r="F51" s="60">
        <f>+'Combined Rate'!Y49+'Other Taxes'!I48</f>
        <v>0.1232</v>
      </c>
      <c r="G51" s="60">
        <f>+'Combined Rate'!Y49+'Other Taxes'!N48</f>
        <v>0.08</v>
      </c>
      <c r="H51" s="60">
        <f>+'Combined Rate'!Y49+'Other Taxes'!L48</f>
        <v>9.5000000000000001E-2</v>
      </c>
      <c r="I51" s="60">
        <f>+D51+'Other Taxes'!M48</f>
        <v>7.0000000000000007E-2</v>
      </c>
      <c r="J51" s="60">
        <f>IF(D51='Combined Rate'!Y49-'Combined Rate'!V49-'Combined Rate'!W49,0,'Combined Rate'!Y49-'Combined Rate'!V49-'Combined Rate'!W49)</f>
        <v>0</v>
      </c>
    </row>
    <row r="52" spans="1:10" x14ac:dyDescent="0.25">
      <c r="A52" s="55" t="s">
        <v>95</v>
      </c>
      <c r="B52" s="56"/>
      <c r="C52" s="57" t="s">
        <v>96</v>
      </c>
      <c r="D52" s="58">
        <f>+'Combined Rate'!Y50</f>
        <v>7.0000000000000007E-2</v>
      </c>
      <c r="E52" s="60">
        <v>0.03</v>
      </c>
      <c r="F52" s="60">
        <f>+'Combined Rate'!Y50+'Other Taxes'!I49</f>
        <v>0.1232</v>
      </c>
      <c r="G52" s="60">
        <f>+'Combined Rate'!Y50+'Other Taxes'!N49</f>
        <v>0.08</v>
      </c>
      <c r="H52" s="60">
        <f>+'Combined Rate'!Y50+'Other Taxes'!L49</f>
        <v>9.5000000000000001E-2</v>
      </c>
      <c r="I52" s="60">
        <f>+D52+'Other Taxes'!M49</f>
        <v>7.0000000000000007E-2</v>
      </c>
      <c r="J52" s="60">
        <f>IF(D52='Combined Rate'!Y50-'Combined Rate'!V50-'Combined Rate'!W50,0,'Combined Rate'!Y50-'Combined Rate'!V50-'Combined Rate'!W50)</f>
        <v>0</v>
      </c>
    </row>
    <row r="53" spans="1:10" x14ac:dyDescent="0.25">
      <c r="A53" s="55" t="s">
        <v>97</v>
      </c>
      <c r="B53" s="56"/>
      <c r="C53" s="57" t="s">
        <v>98</v>
      </c>
      <c r="D53" s="58">
        <f>+'Combined Rate'!Y51</f>
        <v>7.0000000000000007E-2</v>
      </c>
      <c r="E53" s="60">
        <v>0.03</v>
      </c>
      <c r="F53" s="60">
        <f>+'Combined Rate'!Y51+'Other Taxes'!I50</f>
        <v>0.1232</v>
      </c>
      <c r="G53" s="60">
        <f>+'Combined Rate'!Y51+'Other Taxes'!N50</f>
        <v>0.08</v>
      </c>
      <c r="H53" s="60">
        <f>+'Combined Rate'!Y51+'Other Taxes'!L50</f>
        <v>9.5000000000000001E-2</v>
      </c>
      <c r="I53" s="60">
        <f>+D53+'Other Taxes'!M50</f>
        <v>7.0000000000000007E-2</v>
      </c>
      <c r="J53" s="60">
        <f>IF(D53='Combined Rate'!Y51-'Combined Rate'!V51-'Combined Rate'!W51,0,'Combined Rate'!Y51-'Combined Rate'!V51-'Combined Rate'!W51)</f>
        <v>0</v>
      </c>
    </row>
    <row r="54" spans="1:10" x14ac:dyDescent="0.25">
      <c r="A54" s="55" t="s">
        <v>99</v>
      </c>
      <c r="B54" s="56"/>
      <c r="C54" s="57" t="s">
        <v>100</v>
      </c>
      <c r="D54" s="58">
        <f>+'Combined Rate'!Y52</f>
        <v>7.0000000000000007E-2</v>
      </c>
      <c r="E54" s="60">
        <v>0.03</v>
      </c>
      <c r="F54" s="60">
        <f>+'Combined Rate'!Y52+'Other Taxes'!I51</f>
        <v>0.1232</v>
      </c>
      <c r="G54" s="60">
        <f>+'Combined Rate'!Y52+'Other Taxes'!N51</f>
        <v>0.08</v>
      </c>
      <c r="H54" s="60">
        <f>+'Combined Rate'!Y52+'Other Taxes'!L51</f>
        <v>9.5000000000000001E-2</v>
      </c>
      <c r="I54" s="60">
        <f>+D54+'Other Taxes'!M51</f>
        <v>7.0000000000000007E-2</v>
      </c>
      <c r="J54" s="60">
        <f>IF(D54='Combined Rate'!Y52-'Combined Rate'!V52-'Combined Rate'!W52,0,'Combined Rate'!Y52-'Combined Rate'!V52-'Combined Rate'!W52)</f>
        <v>0</v>
      </c>
    </row>
    <row r="55" spans="1:10" x14ac:dyDescent="0.25">
      <c r="A55" s="55" t="s">
        <v>101</v>
      </c>
      <c r="B55" s="56"/>
      <c r="C55" s="57" t="s">
        <v>102</v>
      </c>
      <c r="D55" s="58">
        <f>+'Combined Rate'!Y53</f>
        <v>7.2500000000000009E-2</v>
      </c>
      <c r="E55" s="60">
        <v>0.03</v>
      </c>
      <c r="F55" s="60">
        <f>+'Combined Rate'!Y53+'Other Taxes'!I52</f>
        <v>0.12570000000000001</v>
      </c>
      <c r="G55" s="60">
        <f>+'Combined Rate'!Y53+'Other Taxes'!N52</f>
        <v>8.2500000000000004E-2</v>
      </c>
      <c r="H55" s="60">
        <f>+'Combined Rate'!Y53+'Other Taxes'!L52</f>
        <v>9.7500000000000003E-2</v>
      </c>
      <c r="I55" s="60">
        <f>+D55+'Other Taxes'!M52</f>
        <v>7.2500000000000009E-2</v>
      </c>
      <c r="J55" s="60">
        <f>IF(D55='Combined Rate'!Y53-'Combined Rate'!V53-'Combined Rate'!W53,0,'Combined Rate'!Y53-'Combined Rate'!V53-'Combined Rate'!W53)</f>
        <v>0</v>
      </c>
    </row>
    <row r="56" spans="1:10" x14ac:dyDescent="0.25">
      <c r="A56" s="55" t="s">
        <v>103</v>
      </c>
      <c r="B56" s="56"/>
      <c r="C56" s="57" t="s">
        <v>104</v>
      </c>
      <c r="D56" s="58">
        <f>+'Combined Rate'!Y54</f>
        <v>7.3000000000000009E-2</v>
      </c>
      <c r="E56" s="60">
        <v>0.03</v>
      </c>
      <c r="F56" s="60">
        <f>+'Combined Rate'!Y54+'Other Taxes'!I53</f>
        <v>0.13620000000000002</v>
      </c>
      <c r="G56" s="60">
        <f>+'Combined Rate'!Y54+'Other Taxes'!N53</f>
        <v>8.3000000000000004E-2</v>
      </c>
      <c r="H56" s="60">
        <f>+'Combined Rate'!Y54+'Other Taxes'!L53</f>
        <v>9.8000000000000004E-2</v>
      </c>
      <c r="I56" s="60">
        <f>+D56+'Other Taxes'!M53</f>
        <v>7.3000000000000009E-2</v>
      </c>
      <c r="J56" s="60">
        <f>IF(D56='Combined Rate'!Y54-'Combined Rate'!V54-'Combined Rate'!W54,0,'Combined Rate'!Y54-'Combined Rate'!V54-'Combined Rate'!W54)</f>
        <v>0</v>
      </c>
    </row>
    <row r="57" spans="1:10" x14ac:dyDescent="0.25">
      <c r="A57" s="55" t="s">
        <v>105</v>
      </c>
      <c r="B57" s="56"/>
      <c r="C57" s="57" t="s">
        <v>106</v>
      </c>
      <c r="D57" s="58">
        <f>+'Combined Rate'!Y55</f>
        <v>7.2500000000000009E-2</v>
      </c>
      <c r="E57" s="60">
        <v>0.03</v>
      </c>
      <c r="F57" s="60">
        <f>+'Combined Rate'!Y55+'Other Taxes'!I54</f>
        <v>0.12570000000000001</v>
      </c>
      <c r="G57" s="60">
        <f>+'Combined Rate'!Y55+'Other Taxes'!N54</f>
        <v>8.2500000000000004E-2</v>
      </c>
      <c r="H57" s="60">
        <f>+'Combined Rate'!Y55+'Other Taxes'!L54</f>
        <v>9.7500000000000003E-2</v>
      </c>
      <c r="I57" s="60">
        <f>+D57+'Other Taxes'!M54</f>
        <v>7.2500000000000009E-2</v>
      </c>
      <c r="J57" s="60">
        <f>IF(D57='Combined Rate'!Y55-'Combined Rate'!V55-'Combined Rate'!W55,0,'Combined Rate'!Y55-'Combined Rate'!V55-'Combined Rate'!W55)</f>
        <v>0</v>
      </c>
    </row>
    <row r="58" spans="1:10" x14ac:dyDescent="0.25">
      <c r="A58" s="55" t="s">
        <v>107</v>
      </c>
      <c r="B58" s="56"/>
      <c r="C58" s="57" t="s">
        <v>108</v>
      </c>
      <c r="D58" s="58">
        <f>+'Combined Rate'!Y56</f>
        <v>7.3000000000000009E-2</v>
      </c>
      <c r="E58" s="60">
        <v>0.03</v>
      </c>
      <c r="F58" s="60">
        <f>+'Combined Rate'!Y56+'Other Taxes'!I55</f>
        <v>0.13620000000000002</v>
      </c>
      <c r="G58" s="60">
        <f>+'Combined Rate'!Y56+'Other Taxes'!N55</f>
        <v>8.3000000000000004E-2</v>
      </c>
      <c r="H58" s="60">
        <f>+'Combined Rate'!Y56+'Other Taxes'!L55</f>
        <v>9.8000000000000004E-2</v>
      </c>
      <c r="I58" s="60">
        <f>+D58+'Other Taxes'!M55</f>
        <v>7.3000000000000009E-2</v>
      </c>
      <c r="J58" s="60">
        <f>IF(D58='Combined Rate'!Y56-'Combined Rate'!V56-'Combined Rate'!W56,0,'Combined Rate'!Y56-'Combined Rate'!V56-'Combined Rate'!W56)</f>
        <v>0</v>
      </c>
    </row>
    <row r="59" spans="1:10" x14ac:dyDescent="0.25">
      <c r="A59" s="55" t="s">
        <v>109</v>
      </c>
      <c r="B59" s="56"/>
      <c r="C59" s="57" t="s">
        <v>110</v>
      </c>
      <c r="D59" s="58">
        <f>+'Combined Rate'!Y57</f>
        <v>7.0000000000000007E-2</v>
      </c>
      <c r="E59" s="60">
        <v>0.03</v>
      </c>
      <c r="F59" s="60">
        <f>+'Combined Rate'!Y57+'Other Taxes'!I56</f>
        <v>0.1232</v>
      </c>
      <c r="G59" s="60">
        <f>+'Combined Rate'!Y57+'Other Taxes'!N56</f>
        <v>0.08</v>
      </c>
      <c r="H59" s="60">
        <f>+'Combined Rate'!Y57+'Other Taxes'!L56</f>
        <v>9.5000000000000001E-2</v>
      </c>
      <c r="I59" s="60">
        <f>+D59+'Other Taxes'!M56</f>
        <v>7.0000000000000007E-2</v>
      </c>
      <c r="J59" s="60">
        <f>IF(D59='Combined Rate'!Y57-'Combined Rate'!V57-'Combined Rate'!W57,0,'Combined Rate'!Y57-'Combined Rate'!V57-'Combined Rate'!W57)</f>
        <v>0</v>
      </c>
    </row>
    <row r="60" spans="1:10" x14ac:dyDescent="0.25">
      <c r="A60" s="55" t="s">
        <v>111</v>
      </c>
      <c r="B60" s="56"/>
      <c r="C60" s="57" t="s">
        <v>112</v>
      </c>
      <c r="D60" s="58">
        <f>+'Combined Rate'!Y58</f>
        <v>7.2500000000000009E-2</v>
      </c>
      <c r="E60" s="60">
        <v>0.03</v>
      </c>
      <c r="F60" s="60">
        <f>+'Combined Rate'!Y58+'Other Taxes'!I57</f>
        <v>0.12570000000000001</v>
      </c>
      <c r="G60" s="60">
        <f>+'Combined Rate'!Y58+'Other Taxes'!N57</f>
        <v>8.2500000000000004E-2</v>
      </c>
      <c r="H60" s="60">
        <f>+'Combined Rate'!Y58+'Other Taxes'!L57</f>
        <v>9.7500000000000003E-2</v>
      </c>
      <c r="I60" s="60">
        <f>+D60+'Other Taxes'!M57</f>
        <v>7.2500000000000009E-2</v>
      </c>
      <c r="J60" s="60">
        <f>IF(D60='Combined Rate'!Y58-'Combined Rate'!V58-'Combined Rate'!W58,0,'Combined Rate'!Y58-'Combined Rate'!V58-'Combined Rate'!W58)</f>
        <v>0</v>
      </c>
    </row>
    <row r="61" spans="1:10" x14ac:dyDescent="0.25">
      <c r="A61" s="55" t="s">
        <v>113</v>
      </c>
      <c r="B61" s="56"/>
      <c r="C61" s="57" t="s">
        <v>114</v>
      </c>
      <c r="D61" s="58">
        <f>+'Combined Rate'!Y59</f>
        <v>7.0000000000000007E-2</v>
      </c>
      <c r="E61" s="60">
        <v>0.03</v>
      </c>
      <c r="F61" s="60">
        <f>+'Combined Rate'!Y59+'Other Taxes'!I58</f>
        <v>0.1232</v>
      </c>
      <c r="G61" s="60">
        <f>+'Combined Rate'!Y59+'Other Taxes'!N58</f>
        <v>0.08</v>
      </c>
      <c r="H61" s="60">
        <f>+'Combined Rate'!Y59+'Other Taxes'!L58</f>
        <v>9.5000000000000001E-2</v>
      </c>
      <c r="I61" s="60">
        <f>+D61+'Other Taxes'!M58</f>
        <v>7.0000000000000007E-2</v>
      </c>
      <c r="J61" s="60">
        <f>IF(D61='Combined Rate'!Y59-'Combined Rate'!V59-'Combined Rate'!W59,0,'Combined Rate'!Y59-'Combined Rate'!V59-'Combined Rate'!W59)</f>
        <v>0</v>
      </c>
    </row>
    <row r="62" spans="1:10" x14ac:dyDescent="0.25">
      <c r="A62" s="55" t="s">
        <v>115</v>
      </c>
      <c r="B62" s="56"/>
      <c r="C62" s="57" t="s">
        <v>116</v>
      </c>
      <c r="D62" s="58">
        <f>+'Combined Rate'!Y60</f>
        <v>7.3000000000000009E-2</v>
      </c>
      <c r="E62" s="60">
        <v>0.03</v>
      </c>
      <c r="F62" s="60">
        <f>+'Combined Rate'!Y60+'Other Taxes'!I59</f>
        <v>0.13620000000000002</v>
      </c>
      <c r="G62" s="60">
        <f>+'Combined Rate'!Y60+'Other Taxes'!N59</f>
        <v>8.3000000000000004E-2</v>
      </c>
      <c r="H62" s="60">
        <f>+'Combined Rate'!Y60+'Other Taxes'!L59</f>
        <v>9.8000000000000004E-2</v>
      </c>
      <c r="I62" s="60">
        <f>+D62+'Other Taxes'!M59</f>
        <v>7.3000000000000009E-2</v>
      </c>
      <c r="J62" s="60">
        <f>IF(D62='Combined Rate'!Y60-'Combined Rate'!V60-'Combined Rate'!W60,0,'Combined Rate'!Y60-'Combined Rate'!V60-'Combined Rate'!W60)</f>
        <v>0</v>
      </c>
    </row>
    <row r="63" spans="1:10" x14ac:dyDescent="0.25">
      <c r="A63" s="55" t="s">
        <v>117</v>
      </c>
      <c r="B63" s="56"/>
      <c r="C63" s="57" t="s">
        <v>118</v>
      </c>
      <c r="D63" s="58">
        <f>+'Combined Rate'!Y61</f>
        <v>7.0000000000000007E-2</v>
      </c>
      <c r="E63" s="60">
        <v>0.03</v>
      </c>
      <c r="F63" s="60">
        <f>+'Combined Rate'!Y61+'Other Taxes'!I60</f>
        <v>0.1232</v>
      </c>
      <c r="G63" s="60">
        <f>+'Combined Rate'!Y61+'Other Taxes'!N60</f>
        <v>0.08</v>
      </c>
      <c r="H63" s="60">
        <f>+'Combined Rate'!Y61+'Other Taxes'!L60</f>
        <v>9.5000000000000001E-2</v>
      </c>
      <c r="I63" s="60">
        <f>+D63+'Other Taxes'!M60</f>
        <v>7.0000000000000007E-2</v>
      </c>
      <c r="J63" s="60">
        <f>IF(D63='Combined Rate'!Y61-'Combined Rate'!V61-'Combined Rate'!W61,0,'Combined Rate'!Y61-'Combined Rate'!V61-'Combined Rate'!W61)</f>
        <v>0</v>
      </c>
    </row>
    <row r="64" spans="1:10" x14ac:dyDescent="0.25">
      <c r="A64" s="55" t="s">
        <v>119</v>
      </c>
      <c r="B64" s="56"/>
      <c r="C64" s="57" t="s">
        <v>120</v>
      </c>
      <c r="D64" s="58">
        <f>+'Combined Rate'!Y62</f>
        <v>7.3000000000000009E-2</v>
      </c>
      <c r="E64" s="60">
        <v>0.03</v>
      </c>
      <c r="F64" s="60">
        <f>+'Combined Rate'!Y62+'Other Taxes'!I61</f>
        <v>0.13620000000000002</v>
      </c>
      <c r="G64" s="60">
        <f>+'Combined Rate'!Y62+'Other Taxes'!N61</f>
        <v>8.3000000000000004E-2</v>
      </c>
      <c r="H64" s="60">
        <f>+'Combined Rate'!Y62+'Other Taxes'!L61</f>
        <v>9.8000000000000004E-2</v>
      </c>
      <c r="I64" s="60">
        <f>+D64+'Other Taxes'!M61</f>
        <v>7.3000000000000009E-2</v>
      </c>
      <c r="J64" s="60">
        <f>IF(D64='Combined Rate'!Y62-'Combined Rate'!V62-'Combined Rate'!W62,0,'Combined Rate'!Y62-'Combined Rate'!V62-'Combined Rate'!W62)</f>
        <v>0</v>
      </c>
    </row>
    <row r="65" spans="1:10" x14ac:dyDescent="0.25">
      <c r="A65" s="55" t="s">
        <v>121</v>
      </c>
      <c r="B65" s="56"/>
      <c r="C65" s="57" t="s">
        <v>122</v>
      </c>
      <c r="D65" s="58">
        <f>+'Combined Rate'!Y63</f>
        <v>7.3000000000000009E-2</v>
      </c>
      <c r="E65" s="60">
        <v>0.03</v>
      </c>
      <c r="F65" s="60">
        <f>+'Combined Rate'!Y63+'Other Taxes'!I62</f>
        <v>0.12620000000000001</v>
      </c>
      <c r="G65" s="60">
        <f>+'Combined Rate'!Y63+'Other Taxes'!N62</f>
        <v>8.3000000000000004E-2</v>
      </c>
      <c r="H65" s="60">
        <f>+'Combined Rate'!Y63+'Other Taxes'!L62</f>
        <v>9.8000000000000004E-2</v>
      </c>
      <c r="I65" s="60">
        <f>+D65+'Other Taxes'!M62</f>
        <v>7.3000000000000009E-2</v>
      </c>
      <c r="J65" s="60">
        <f>IF(D65='Combined Rate'!Y63-'Combined Rate'!V63-'Combined Rate'!W63,0,'Combined Rate'!Y63-'Combined Rate'!V63-'Combined Rate'!W63)</f>
        <v>0</v>
      </c>
    </row>
    <row r="66" spans="1:10" x14ac:dyDescent="0.25">
      <c r="A66" s="55" t="s">
        <v>123</v>
      </c>
      <c r="B66" s="56"/>
      <c r="C66" s="57" t="s">
        <v>124</v>
      </c>
      <c r="D66" s="58">
        <f>+'Combined Rate'!Y64</f>
        <v>7.3000000000000009E-2</v>
      </c>
      <c r="E66" s="60">
        <v>0.03</v>
      </c>
      <c r="F66" s="60">
        <f>+'Combined Rate'!Y64+'Other Taxes'!I63</f>
        <v>0.12620000000000001</v>
      </c>
      <c r="G66" s="60">
        <f>+'Combined Rate'!Y64+'Other Taxes'!N63</f>
        <v>8.3000000000000004E-2</v>
      </c>
      <c r="H66" s="60">
        <f>+'Combined Rate'!Y64+'Other Taxes'!L63</f>
        <v>9.8000000000000004E-2</v>
      </c>
      <c r="I66" s="60">
        <f>+D66+'Other Taxes'!M63</f>
        <v>7.3000000000000009E-2</v>
      </c>
      <c r="J66" s="60">
        <f>IF(D66='Combined Rate'!Y64-'Combined Rate'!V64-'Combined Rate'!W64,0,'Combined Rate'!Y64-'Combined Rate'!V64-'Combined Rate'!W64)</f>
        <v>0</v>
      </c>
    </row>
    <row r="67" spans="1:10" x14ac:dyDescent="0.25">
      <c r="A67" s="55" t="s">
        <v>125</v>
      </c>
      <c r="B67" s="56"/>
      <c r="C67" s="57" t="s">
        <v>126</v>
      </c>
      <c r="D67" s="58">
        <f>+'Combined Rate'!Y65</f>
        <v>7.3000000000000009E-2</v>
      </c>
      <c r="E67" s="60">
        <v>0.03</v>
      </c>
      <c r="F67" s="60">
        <f>+'Combined Rate'!Y65+'Other Taxes'!I64</f>
        <v>0.12620000000000001</v>
      </c>
      <c r="G67" s="60">
        <f>+'Combined Rate'!Y65+'Other Taxes'!N64</f>
        <v>8.3000000000000004E-2</v>
      </c>
      <c r="H67" s="60">
        <f>+'Combined Rate'!Y65+'Other Taxes'!L64</f>
        <v>9.8000000000000004E-2</v>
      </c>
      <c r="I67" s="60">
        <f>+D67+'Other Taxes'!M64</f>
        <v>7.3000000000000009E-2</v>
      </c>
      <c r="J67" s="60">
        <f>IF(D67='Combined Rate'!Y65-'Combined Rate'!V65-'Combined Rate'!W65,0,'Combined Rate'!Y65-'Combined Rate'!V65-'Combined Rate'!W65)</f>
        <v>0</v>
      </c>
    </row>
    <row r="68" spans="1:10" x14ac:dyDescent="0.25">
      <c r="A68" s="55" t="s">
        <v>127</v>
      </c>
      <c r="B68" s="56"/>
      <c r="C68" s="57" t="s">
        <v>128</v>
      </c>
      <c r="D68" s="58">
        <f>+'Combined Rate'!Y66</f>
        <v>7.0000000000000007E-2</v>
      </c>
      <c r="E68" s="60">
        <v>0.03</v>
      </c>
      <c r="F68" s="60">
        <f>+'Combined Rate'!Y66+'Other Taxes'!I65</f>
        <v>0.1232</v>
      </c>
      <c r="G68" s="60">
        <f>+'Combined Rate'!Y66+'Other Taxes'!N65</f>
        <v>0.08</v>
      </c>
      <c r="H68" s="60">
        <f>+'Combined Rate'!Y66+'Other Taxes'!L65</f>
        <v>9.5000000000000001E-2</v>
      </c>
      <c r="I68" s="60">
        <f>+D68+'Other Taxes'!M65</f>
        <v>7.0000000000000007E-2</v>
      </c>
      <c r="J68" s="60">
        <f>IF(D68='Combined Rate'!Y66-'Combined Rate'!V66-'Combined Rate'!W66,0,'Combined Rate'!Y66-'Combined Rate'!V66-'Combined Rate'!W66)</f>
        <v>0</v>
      </c>
    </row>
    <row r="69" spans="1:10" x14ac:dyDescent="0.25">
      <c r="A69" s="55" t="s">
        <v>129</v>
      </c>
      <c r="B69" s="56"/>
      <c r="C69" s="57" t="s">
        <v>130</v>
      </c>
      <c r="D69" s="58">
        <f>+'Combined Rate'!Y67</f>
        <v>7.0000000000000007E-2</v>
      </c>
      <c r="E69" s="60">
        <v>0.03</v>
      </c>
      <c r="F69" s="60">
        <f>+'Combined Rate'!Y67+'Other Taxes'!I66</f>
        <v>0.1232</v>
      </c>
      <c r="G69" s="60">
        <f>+'Combined Rate'!Y67+'Other Taxes'!N66</f>
        <v>0.08</v>
      </c>
      <c r="H69" s="60">
        <f>+'Combined Rate'!Y67+'Other Taxes'!L66</f>
        <v>9.5000000000000001E-2</v>
      </c>
      <c r="I69" s="60">
        <f>+D69+'Other Taxes'!M66</f>
        <v>7.0000000000000007E-2</v>
      </c>
      <c r="J69" s="60">
        <f>IF(D69='Combined Rate'!Y67-'Combined Rate'!V67-'Combined Rate'!W67,0,'Combined Rate'!Y67-'Combined Rate'!V67-'Combined Rate'!W67)</f>
        <v>0</v>
      </c>
    </row>
    <row r="70" spans="1:10" x14ac:dyDescent="0.25">
      <c r="A70" s="55" t="s">
        <v>131</v>
      </c>
      <c r="B70" s="56"/>
      <c r="C70" s="57" t="s">
        <v>132</v>
      </c>
      <c r="D70" s="58">
        <f>+'Combined Rate'!Y68</f>
        <v>7.3000000000000009E-2</v>
      </c>
      <c r="E70" s="60">
        <v>0.03</v>
      </c>
      <c r="F70" s="60">
        <f>+'Combined Rate'!Y68+'Other Taxes'!I67</f>
        <v>0.12620000000000001</v>
      </c>
      <c r="G70" s="60">
        <f>+'Combined Rate'!Y68+'Other Taxes'!N67</f>
        <v>8.3000000000000004E-2</v>
      </c>
      <c r="H70" s="60">
        <f>+'Combined Rate'!Y68+'Other Taxes'!L67</f>
        <v>9.8000000000000004E-2</v>
      </c>
      <c r="I70" s="60">
        <f>+D70+'Other Taxes'!M67</f>
        <v>7.3000000000000009E-2</v>
      </c>
      <c r="J70" s="60">
        <f>IF(D70='Combined Rate'!Y68-'Combined Rate'!V68-'Combined Rate'!W68,0,'Combined Rate'!Y68-'Combined Rate'!V68-'Combined Rate'!W68)</f>
        <v>0</v>
      </c>
    </row>
    <row r="71" spans="1:10" x14ac:dyDescent="0.25">
      <c r="A71" s="55" t="s">
        <v>1877</v>
      </c>
      <c r="B71" s="65" t="s">
        <v>239</v>
      </c>
      <c r="C71" s="57" t="s">
        <v>1878</v>
      </c>
      <c r="D71" s="58">
        <f>+'Combined Rate'!Y69</f>
        <v>7.3000000000000009E-2</v>
      </c>
      <c r="E71" s="60">
        <v>0.03</v>
      </c>
      <c r="F71" s="60">
        <f>+'Combined Rate'!Y69+'Other Taxes'!I68</f>
        <v>0.13620000000000002</v>
      </c>
      <c r="G71" s="60">
        <f>+'Combined Rate'!Y69+'Other Taxes'!N68</f>
        <v>8.3000000000000004E-2</v>
      </c>
      <c r="H71" s="60">
        <f>+'Combined Rate'!Y69+'Other Taxes'!L68</f>
        <v>9.8000000000000004E-2</v>
      </c>
      <c r="I71" s="60">
        <f>+D71+'Other Taxes'!M68</f>
        <v>7.3000000000000009E-2</v>
      </c>
      <c r="J71" s="60">
        <f>IF(D71='Combined Rate'!Y69-'Combined Rate'!V69-'Combined Rate'!W69,0,'Combined Rate'!Y69-'Combined Rate'!V69-'Combined Rate'!W69)</f>
        <v>0</v>
      </c>
    </row>
    <row r="72" spans="1:10" x14ac:dyDescent="0.25">
      <c r="A72" s="55" t="s">
        <v>656</v>
      </c>
      <c r="B72" s="65" t="s">
        <v>239</v>
      </c>
      <c r="C72" s="66" t="s">
        <v>657</v>
      </c>
      <c r="D72" s="58">
        <f>+'Combined Rate'!Y70</f>
        <v>7.2500000000000009E-2</v>
      </c>
      <c r="E72" s="60">
        <v>0.03</v>
      </c>
      <c r="F72" s="60">
        <f>+'Combined Rate'!Y70+'Other Taxes'!I69</f>
        <v>0.12570000000000001</v>
      </c>
      <c r="G72" s="60">
        <f>+'Combined Rate'!Y70+'Other Taxes'!N69</f>
        <v>8.2500000000000004E-2</v>
      </c>
      <c r="H72" s="60">
        <f>+'Combined Rate'!Y70+'Other Taxes'!L69</f>
        <v>9.7500000000000003E-2</v>
      </c>
      <c r="I72" s="60">
        <f>+D72+'Other Taxes'!M69</f>
        <v>7.2500000000000009E-2</v>
      </c>
      <c r="J72" s="60">
        <f>IF(D72='Combined Rate'!Y70-'Combined Rate'!V70-'Combined Rate'!W70,0,'Combined Rate'!Y70-'Combined Rate'!V70-'Combined Rate'!W70)</f>
        <v>0</v>
      </c>
    </row>
    <row r="73" spans="1:10" ht="6" customHeight="1" x14ac:dyDescent="0.25">
      <c r="A73" s="62"/>
      <c r="B73" s="63"/>
      <c r="C73" s="63"/>
      <c r="D73" s="64">
        <f>+'Combined Rate'!Y71</f>
        <v>0</v>
      </c>
      <c r="E73" s="64"/>
      <c r="F73" s="64">
        <f>+'Combined Rate'!Y71+'Other Taxes'!I70</f>
        <v>0</v>
      </c>
      <c r="G73" s="64">
        <f>+'Combined Rate'!Y71+'Other Taxes'!N70</f>
        <v>0</v>
      </c>
      <c r="H73" s="64">
        <f>+'Combined Rate'!Y71+'Other Taxes'!L70</f>
        <v>0</v>
      </c>
      <c r="I73" s="64"/>
      <c r="J73" s="64">
        <f>IF(D73='Combined Rate'!Y71-'Combined Rate'!V71-'Combined Rate'!W71,0,'Combined Rate'!Y71-'Combined Rate'!V71-'Combined Rate'!W71)</f>
        <v>0</v>
      </c>
    </row>
    <row r="74" spans="1:10" x14ac:dyDescent="0.25">
      <c r="A74" s="55" t="s">
        <v>133</v>
      </c>
      <c r="B74" s="56"/>
      <c r="C74" s="57" t="s">
        <v>134</v>
      </c>
      <c r="D74" s="58">
        <f>+'Combined Rate'!Y72</f>
        <v>6.3500000000000001E-2</v>
      </c>
      <c r="E74" s="60">
        <v>0.03</v>
      </c>
      <c r="F74" s="60">
        <f>+'Combined Rate'!Y72+'Other Taxes'!I71</f>
        <v>0.1167</v>
      </c>
      <c r="G74" s="60">
        <f>+'Combined Rate'!Y72+'Other Taxes'!N71</f>
        <v>7.3499999999999996E-2</v>
      </c>
      <c r="H74" s="60">
        <f>+'Combined Rate'!Y72+'Other Taxes'!L71</f>
        <v>8.8499999999999995E-2</v>
      </c>
      <c r="I74" s="60">
        <f>+D74+'Other Taxes'!M71</f>
        <v>6.3500000000000001E-2</v>
      </c>
      <c r="J74" s="60">
        <f>IF(D74='Combined Rate'!Y72-'Combined Rate'!V72-'Combined Rate'!W72,0,'Combined Rate'!Y72-'Combined Rate'!V72-'Combined Rate'!W72)</f>
        <v>0</v>
      </c>
    </row>
    <row r="75" spans="1:10" x14ac:dyDescent="0.25">
      <c r="A75" s="55" t="s">
        <v>135</v>
      </c>
      <c r="B75" s="56"/>
      <c r="C75" s="57" t="s">
        <v>136</v>
      </c>
      <c r="D75" s="58">
        <f>+'Combined Rate'!Y73</f>
        <v>6.4500000000000002E-2</v>
      </c>
      <c r="E75" s="60">
        <v>0.03</v>
      </c>
      <c r="F75" s="60">
        <f>+'Combined Rate'!Y73+'Other Taxes'!I72</f>
        <v>0.12770000000000001</v>
      </c>
      <c r="G75" s="60">
        <f>+'Combined Rate'!Y73+'Other Taxes'!N72</f>
        <v>7.4499999999999997E-2</v>
      </c>
      <c r="H75" s="60">
        <f>+'Combined Rate'!Y73+'Other Taxes'!L72</f>
        <v>8.9499999999999996E-2</v>
      </c>
      <c r="I75" s="60">
        <f>+D75+'Other Taxes'!M72</f>
        <v>6.4500000000000002E-2</v>
      </c>
      <c r="J75" s="60">
        <f>IF(D75='Combined Rate'!Y73-'Combined Rate'!V73-'Combined Rate'!W73,0,'Combined Rate'!Y73-'Combined Rate'!V73-'Combined Rate'!W73)</f>
        <v>0</v>
      </c>
    </row>
    <row r="76" spans="1:10" x14ac:dyDescent="0.25">
      <c r="A76" s="55" t="s">
        <v>137</v>
      </c>
      <c r="B76" s="56"/>
      <c r="C76" s="57" t="s">
        <v>138</v>
      </c>
      <c r="D76" s="58">
        <f>+'Combined Rate'!Y74</f>
        <v>6.7500000000000004E-2</v>
      </c>
      <c r="E76" s="60">
        <v>0.03</v>
      </c>
      <c r="F76" s="60">
        <f>+'Combined Rate'!Y74+'Other Taxes'!I73</f>
        <v>0.13070000000000001</v>
      </c>
      <c r="G76" s="60">
        <f>+'Combined Rate'!Y74+'Other Taxes'!N73</f>
        <v>7.7499999999999999E-2</v>
      </c>
      <c r="H76" s="60">
        <f>+'Combined Rate'!Y74+'Other Taxes'!L73</f>
        <v>9.2499999999999999E-2</v>
      </c>
      <c r="I76" s="60">
        <f>+D76+'Other Taxes'!M73</f>
        <v>6.7500000000000004E-2</v>
      </c>
      <c r="J76" s="60">
        <f>IF(D76='Combined Rate'!Y74-'Combined Rate'!V74-'Combined Rate'!W74,0,'Combined Rate'!Y74-'Combined Rate'!V74-'Combined Rate'!W74)</f>
        <v>0</v>
      </c>
    </row>
    <row r="77" spans="1:10" x14ac:dyDescent="0.25">
      <c r="A77" s="55" t="s">
        <v>139</v>
      </c>
      <c r="B77" s="56"/>
      <c r="C77" s="57" t="s">
        <v>140</v>
      </c>
      <c r="D77" s="58">
        <f>+'Combined Rate'!Y75</f>
        <v>6.3500000000000001E-2</v>
      </c>
      <c r="E77" s="60">
        <v>0.03</v>
      </c>
      <c r="F77" s="60">
        <f>+'Combined Rate'!Y75+'Other Taxes'!I74</f>
        <v>0.1167</v>
      </c>
      <c r="G77" s="60">
        <f>+'Combined Rate'!Y75+'Other Taxes'!N74</f>
        <v>7.3499999999999996E-2</v>
      </c>
      <c r="H77" s="60">
        <f>+'Combined Rate'!Y75+'Other Taxes'!L74</f>
        <v>8.8499999999999995E-2</v>
      </c>
      <c r="I77" s="60">
        <f>+D77+'Other Taxes'!M74</f>
        <v>6.3500000000000001E-2</v>
      </c>
      <c r="J77" s="60">
        <f>IF(D77='Combined Rate'!Y75-'Combined Rate'!V75-'Combined Rate'!W75,0,'Combined Rate'!Y75-'Combined Rate'!V75-'Combined Rate'!W75)</f>
        <v>0</v>
      </c>
    </row>
    <row r="78" spans="1:10" x14ac:dyDescent="0.25">
      <c r="A78" s="55" t="s">
        <v>141</v>
      </c>
      <c r="B78" s="56"/>
      <c r="C78" s="57" t="s">
        <v>142</v>
      </c>
      <c r="D78" s="58">
        <f>+'Combined Rate'!Y76</f>
        <v>6.6500000000000004E-2</v>
      </c>
      <c r="E78" s="60">
        <v>0.03</v>
      </c>
      <c r="F78" s="60">
        <f>+'Combined Rate'!Y76+'Other Taxes'!I75</f>
        <v>0.12970000000000001</v>
      </c>
      <c r="G78" s="60">
        <f>+'Combined Rate'!Y76+'Other Taxes'!N75</f>
        <v>7.6499999999999999E-2</v>
      </c>
      <c r="H78" s="60">
        <f>+'Combined Rate'!Y76+'Other Taxes'!L75</f>
        <v>9.1499999999999998E-2</v>
      </c>
      <c r="I78" s="60">
        <f>+D78+'Other Taxes'!M75</f>
        <v>6.6500000000000004E-2</v>
      </c>
      <c r="J78" s="60">
        <f>IF(D78='Combined Rate'!Y76-'Combined Rate'!V76-'Combined Rate'!W76,0,'Combined Rate'!Y76-'Combined Rate'!V76-'Combined Rate'!W76)</f>
        <v>0</v>
      </c>
    </row>
    <row r="79" spans="1:10" x14ac:dyDescent="0.25">
      <c r="A79" s="55" t="s">
        <v>143</v>
      </c>
      <c r="B79" s="56"/>
      <c r="C79" s="57" t="s">
        <v>144</v>
      </c>
      <c r="D79" s="58">
        <f>+'Combined Rate'!Y77</f>
        <v>6.3500000000000001E-2</v>
      </c>
      <c r="E79" s="60">
        <v>0.03</v>
      </c>
      <c r="F79" s="60">
        <f>+'Combined Rate'!Y77+'Other Taxes'!I76</f>
        <v>0.1167</v>
      </c>
      <c r="G79" s="60">
        <f>+'Combined Rate'!Y77+'Other Taxes'!N76</f>
        <v>7.3499999999999996E-2</v>
      </c>
      <c r="H79" s="60">
        <f>+'Combined Rate'!Y77+'Other Taxes'!L76</f>
        <v>8.8499999999999995E-2</v>
      </c>
      <c r="I79" s="60">
        <f>+D79+'Other Taxes'!M76</f>
        <v>6.3500000000000001E-2</v>
      </c>
      <c r="J79" s="60">
        <f>IF(D79='Combined Rate'!Y77-'Combined Rate'!V77-'Combined Rate'!W77,0,'Combined Rate'!Y77-'Combined Rate'!V77-'Combined Rate'!W77)</f>
        <v>0</v>
      </c>
    </row>
    <row r="80" spans="1:10" x14ac:dyDescent="0.25">
      <c r="A80" s="55" t="s">
        <v>1879</v>
      </c>
      <c r="B80" s="65" t="s">
        <v>239</v>
      </c>
      <c r="C80" s="57" t="s">
        <v>1880</v>
      </c>
      <c r="D80" s="58">
        <f>+'Combined Rate'!Y78</f>
        <v>6.3500000000000001E-2</v>
      </c>
      <c r="E80" s="60">
        <v>0.03</v>
      </c>
      <c r="F80" s="60">
        <f>+'Combined Rate'!Y78+'Other Taxes'!I77</f>
        <v>0.1167</v>
      </c>
      <c r="G80" s="60">
        <f>+'Combined Rate'!Y78+'Other Taxes'!N77</f>
        <v>7.3499999999999996E-2</v>
      </c>
      <c r="H80" s="60">
        <f>+'Combined Rate'!Y78+'Other Taxes'!L77</f>
        <v>8.8499999999999995E-2</v>
      </c>
      <c r="I80" s="60">
        <f>+D80+'Other Taxes'!M77</f>
        <v>6.3500000000000001E-2</v>
      </c>
      <c r="J80" s="60">
        <f>IF(D80='Combined Rate'!Y78-'Combined Rate'!V78-'Combined Rate'!W78,0,'Combined Rate'!Y78-'Combined Rate'!V78-'Combined Rate'!W78)</f>
        <v>0</v>
      </c>
    </row>
    <row r="81" spans="1:10" x14ac:dyDescent="0.25">
      <c r="A81" s="55" t="s">
        <v>1857</v>
      </c>
      <c r="B81" s="65" t="s">
        <v>239</v>
      </c>
      <c r="C81" s="57" t="s">
        <v>1851</v>
      </c>
      <c r="D81" s="58">
        <f>+'Combined Rate'!Y79</f>
        <v>6.3500000000000001E-2</v>
      </c>
      <c r="E81" s="60">
        <v>0.03</v>
      </c>
      <c r="F81" s="60">
        <f>+'Combined Rate'!Y79+'Other Taxes'!I78</f>
        <v>0.1167</v>
      </c>
      <c r="G81" s="60">
        <f>+'Combined Rate'!Y79+'Other Taxes'!N78</f>
        <v>7.3499999999999996E-2</v>
      </c>
      <c r="H81" s="60">
        <f>+'Combined Rate'!Y79+'Other Taxes'!L78</f>
        <v>8.8499999999999995E-2</v>
      </c>
      <c r="I81" s="60">
        <f>+D81+'Other Taxes'!M78</f>
        <v>6.3500000000000001E-2</v>
      </c>
      <c r="J81" s="60">
        <f>IF(D81='Combined Rate'!Y79-'Combined Rate'!V79-'Combined Rate'!W79,0,'Combined Rate'!Y79-'Combined Rate'!V79-'Combined Rate'!W79)</f>
        <v>0</v>
      </c>
    </row>
    <row r="82" spans="1:10" x14ac:dyDescent="0.25">
      <c r="A82" s="55" t="s">
        <v>1935</v>
      </c>
      <c r="B82" s="65" t="s">
        <v>239</v>
      </c>
      <c r="C82" s="57" t="s">
        <v>1934</v>
      </c>
      <c r="D82" s="58">
        <f>+'Combined Rate'!Y80</f>
        <v>6.6500000000000004E-2</v>
      </c>
      <c r="E82" s="60">
        <v>0.03</v>
      </c>
      <c r="F82" s="60">
        <f>+'Combined Rate'!Y80+'Other Taxes'!I79</f>
        <v>0.12970000000000001</v>
      </c>
      <c r="G82" s="60">
        <f>+'Combined Rate'!Y80+'Other Taxes'!N79</f>
        <v>7.6499999999999999E-2</v>
      </c>
      <c r="H82" s="60">
        <f>+'Combined Rate'!Y80+'Other Taxes'!L79</f>
        <v>9.1499999999999998E-2</v>
      </c>
      <c r="I82" s="60">
        <f>+D82+'Other Taxes'!M79</f>
        <v>6.6500000000000004E-2</v>
      </c>
      <c r="J82" s="60">
        <f>IF(D82='Combined Rate'!Y80-'Combined Rate'!V80-'Combined Rate'!W80,0,'Combined Rate'!Y80-'Combined Rate'!V80-'Combined Rate'!W80)</f>
        <v>0</v>
      </c>
    </row>
    <row r="83" spans="1:10" ht="6" customHeight="1" x14ac:dyDescent="0.25">
      <c r="A83" s="62"/>
      <c r="B83" s="63"/>
      <c r="C83" s="63"/>
      <c r="D83" s="64">
        <f>+'Combined Rate'!Y81</f>
        <v>0</v>
      </c>
      <c r="E83" s="64"/>
      <c r="F83" s="64">
        <f>+'Combined Rate'!Y81+'Other Taxes'!I80</f>
        <v>0</v>
      </c>
      <c r="G83" s="64">
        <f>+'Combined Rate'!Y81+'Other Taxes'!N80</f>
        <v>0</v>
      </c>
      <c r="H83" s="64">
        <f>+'Combined Rate'!Y81+'Other Taxes'!L80</f>
        <v>0</v>
      </c>
      <c r="I83" s="64"/>
      <c r="J83" s="64">
        <f>IF(D83='Combined Rate'!Y81-'Combined Rate'!V81-'Combined Rate'!W81,0,'Combined Rate'!Y81-'Combined Rate'!V81-'Combined Rate'!W81)</f>
        <v>0</v>
      </c>
    </row>
    <row r="84" spans="1:10" x14ac:dyDescent="0.25">
      <c r="A84" s="55" t="s">
        <v>145</v>
      </c>
      <c r="B84" s="56"/>
      <c r="C84" s="57" t="s">
        <v>146</v>
      </c>
      <c r="D84" s="58">
        <f>+'Combined Rate'!Y82</f>
        <v>7.6499999999999999E-2</v>
      </c>
      <c r="E84" s="60">
        <v>0.03</v>
      </c>
      <c r="F84" s="60">
        <f>+'Combined Rate'!Y82+'Other Taxes'!I81</f>
        <v>0.12970000000000001</v>
      </c>
      <c r="G84" s="60">
        <f>+'Combined Rate'!Y82+'Other Taxes'!N81</f>
        <v>8.6499999999999994E-2</v>
      </c>
      <c r="H84" s="60">
        <f>+'Combined Rate'!Y82+'Other Taxes'!L81</f>
        <v>0.10150000000000001</v>
      </c>
      <c r="I84" s="60">
        <f>+D84+'Other Taxes'!M81</f>
        <v>7.6499999999999999E-2</v>
      </c>
      <c r="J84" s="60">
        <f>IF(D84='Combined Rate'!Y82-'Combined Rate'!V82-'Combined Rate'!W82,0,'Combined Rate'!Y82-'Combined Rate'!V82-'Combined Rate'!W82)</f>
        <v>0</v>
      </c>
    </row>
    <row r="85" spans="1:10" x14ac:dyDescent="0.25">
      <c r="A85" s="55" t="s">
        <v>1241</v>
      </c>
      <c r="B85" s="56"/>
      <c r="C85" s="57" t="s">
        <v>1242</v>
      </c>
      <c r="D85" s="58">
        <f>+'Combined Rate'!Y83</f>
        <v>8.7499999999999994E-2</v>
      </c>
      <c r="E85" s="60">
        <v>0.03</v>
      </c>
      <c r="F85" s="60">
        <f>+'Combined Rate'!Y83+'Other Taxes'!I82</f>
        <v>0.1507</v>
      </c>
      <c r="G85" s="60">
        <f>+'Combined Rate'!Y83+'Other Taxes'!N82</f>
        <v>9.7499999999999989E-2</v>
      </c>
      <c r="H85" s="60">
        <f>+'Combined Rate'!Y83+'Other Taxes'!L82</f>
        <v>0.11249999999999999</v>
      </c>
      <c r="I85" s="60">
        <f>+D85+'Other Taxes'!M82</f>
        <v>8.7499999999999994E-2</v>
      </c>
      <c r="J85" s="60">
        <f>IF(D85='Combined Rate'!Y83-'Combined Rate'!V83-'Combined Rate'!W83,0,'Combined Rate'!Y83-'Combined Rate'!V83-'Combined Rate'!W83)</f>
        <v>7.6499999999999999E-2</v>
      </c>
    </row>
    <row r="86" spans="1:10" x14ac:dyDescent="0.25">
      <c r="A86" s="55" t="s">
        <v>147</v>
      </c>
      <c r="B86" s="56"/>
      <c r="C86" s="57" t="s">
        <v>148</v>
      </c>
      <c r="D86" s="58">
        <f>+'Combined Rate'!Y84</f>
        <v>7.6499999999999999E-2</v>
      </c>
      <c r="E86" s="60">
        <v>0.03</v>
      </c>
      <c r="F86" s="60">
        <f>+'Combined Rate'!Y84+'Other Taxes'!I83</f>
        <v>0.13969999999999999</v>
      </c>
      <c r="G86" s="60">
        <f>+'Combined Rate'!Y84+'Other Taxes'!N83</f>
        <v>8.6499999999999994E-2</v>
      </c>
      <c r="H86" s="60">
        <f>+'Combined Rate'!Y84+'Other Taxes'!L83</f>
        <v>0.10150000000000001</v>
      </c>
      <c r="I86" s="60">
        <f>+D86+'Other Taxes'!M83</f>
        <v>7.6499999999999999E-2</v>
      </c>
      <c r="J86" s="60">
        <f>IF(D86='Combined Rate'!Y84-'Combined Rate'!V84-'Combined Rate'!W84,0,'Combined Rate'!Y84-'Combined Rate'!V84-'Combined Rate'!W84)</f>
        <v>0</v>
      </c>
    </row>
    <row r="87" spans="1:10" ht="6" customHeight="1" x14ac:dyDescent="0.25">
      <c r="A87" s="62"/>
      <c r="B87" s="63"/>
      <c r="C87" s="63"/>
      <c r="D87" s="64">
        <f>+'Combined Rate'!Y85</f>
        <v>0</v>
      </c>
      <c r="E87" s="64"/>
      <c r="F87" s="64">
        <f>+'Combined Rate'!Y85+'Other Taxes'!I84</f>
        <v>0</v>
      </c>
      <c r="G87" s="64">
        <f>+'Combined Rate'!Y85+'Other Taxes'!N84</f>
        <v>0</v>
      </c>
      <c r="H87" s="64">
        <f>+'Combined Rate'!Y85+'Other Taxes'!L84</f>
        <v>0</v>
      </c>
      <c r="I87" s="64"/>
      <c r="J87" s="64">
        <f>IF(D87='Combined Rate'!Y85-'Combined Rate'!V85-'Combined Rate'!W85,0,'Combined Rate'!Y85-'Combined Rate'!V85-'Combined Rate'!W85)</f>
        <v>0</v>
      </c>
    </row>
    <row r="88" spans="1:10" x14ac:dyDescent="0.25">
      <c r="A88" s="55" t="s">
        <v>149</v>
      </c>
      <c r="B88" s="56"/>
      <c r="C88" s="57" t="s">
        <v>150</v>
      </c>
      <c r="D88" s="58">
        <f>+'Combined Rate'!Y86</f>
        <v>7.1500000000000008E-2</v>
      </c>
      <c r="E88" s="60">
        <v>0.03</v>
      </c>
      <c r="F88" s="60">
        <f>+'Combined Rate'!Y86+'Other Taxes'!I85</f>
        <v>0.12470000000000001</v>
      </c>
      <c r="G88" s="60">
        <f>+'Combined Rate'!Y86+'Other Taxes'!N85</f>
        <v>8.1500000000000003E-2</v>
      </c>
      <c r="H88" s="60">
        <f>+'Combined Rate'!Y86+'Other Taxes'!L85</f>
        <v>0.16650000000000001</v>
      </c>
      <c r="I88" s="60">
        <f>+D88+'Other Taxes'!M85</f>
        <v>7.1500000000000008E-2</v>
      </c>
      <c r="J88" s="60">
        <f>IF(D88='Combined Rate'!Y86-'Combined Rate'!V86-'Combined Rate'!W86,0,'Combined Rate'!Y86-'Combined Rate'!V86-'Combined Rate'!W86)</f>
        <v>0</v>
      </c>
    </row>
    <row r="89" spans="1:10" x14ac:dyDescent="0.25">
      <c r="A89" s="55" t="s">
        <v>151</v>
      </c>
      <c r="B89" s="56"/>
      <c r="C89" s="57" t="s">
        <v>152</v>
      </c>
      <c r="D89" s="58">
        <f>+'Combined Rate'!Y87</f>
        <v>7.2500000000000009E-2</v>
      </c>
      <c r="E89" s="60">
        <v>0.03</v>
      </c>
      <c r="F89" s="60">
        <f>+'Combined Rate'!Y87+'Other Taxes'!I86</f>
        <v>0.13570000000000002</v>
      </c>
      <c r="G89" s="60">
        <f>+'Combined Rate'!Y87+'Other Taxes'!N86</f>
        <v>8.2500000000000004E-2</v>
      </c>
      <c r="H89" s="60">
        <f>+'Combined Rate'!Y87+'Other Taxes'!L86</f>
        <v>0.16750000000000001</v>
      </c>
      <c r="I89" s="60">
        <f>+D89+'Other Taxes'!M86</f>
        <v>7.2500000000000009E-2</v>
      </c>
      <c r="J89" s="60">
        <f>IF(D89='Combined Rate'!Y87-'Combined Rate'!V87-'Combined Rate'!W87,0,'Combined Rate'!Y87-'Combined Rate'!V87-'Combined Rate'!W87)</f>
        <v>0</v>
      </c>
    </row>
    <row r="90" spans="1:10" x14ac:dyDescent="0.25">
      <c r="A90" s="55" t="s">
        <v>153</v>
      </c>
      <c r="B90" s="56"/>
      <c r="C90" s="57" t="s">
        <v>154</v>
      </c>
      <c r="D90" s="58">
        <f>+'Combined Rate'!Y88</f>
        <v>7.2500000000000009E-2</v>
      </c>
      <c r="E90" s="60">
        <v>0.03</v>
      </c>
      <c r="F90" s="60">
        <f>+'Combined Rate'!Y88+'Other Taxes'!I87</f>
        <v>0.12570000000000001</v>
      </c>
      <c r="G90" s="60">
        <f>+'Combined Rate'!Y88+'Other Taxes'!N87</f>
        <v>8.2500000000000004E-2</v>
      </c>
      <c r="H90" s="60">
        <f>+'Combined Rate'!Y88+'Other Taxes'!L87</f>
        <v>0.16750000000000001</v>
      </c>
      <c r="I90" s="60">
        <f>+D90+'Other Taxes'!M87</f>
        <v>7.2500000000000009E-2</v>
      </c>
      <c r="J90" s="60">
        <f>IF(D90='Combined Rate'!Y88-'Combined Rate'!V88-'Combined Rate'!W88,0,'Combined Rate'!Y88-'Combined Rate'!V88-'Combined Rate'!W88)</f>
        <v>0</v>
      </c>
    </row>
    <row r="91" spans="1:10" x14ac:dyDescent="0.25">
      <c r="A91" s="55" t="s">
        <v>155</v>
      </c>
      <c r="B91" s="56"/>
      <c r="C91" s="57" t="s">
        <v>156</v>
      </c>
      <c r="D91" s="58">
        <f>+'Combined Rate'!Y89</f>
        <v>7.2500000000000009E-2</v>
      </c>
      <c r="E91" s="60">
        <v>0.03</v>
      </c>
      <c r="F91" s="60">
        <f>+'Combined Rate'!Y89+'Other Taxes'!I88</f>
        <v>0.13570000000000002</v>
      </c>
      <c r="G91" s="60">
        <f>+'Combined Rate'!Y89+'Other Taxes'!N88</f>
        <v>8.2500000000000004E-2</v>
      </c>
      <c r="H91" s="60">
        <f>+'Combined Rate'!Y89+'Other Taxes'!L88</f>
        <v>0.16750000000000001</v>
      </c>
      <c r="I91" s="60">
        <f>+D91+'Other Taxes'!M88</f>
        <v>7.2500000000000009E-2</v>
      </c>
      <c r="J91" s="60">
        <f>IF(D91='Combined Rate'!Y89-'Combined Rate'!V89-'Combined Rate'!W89,0,'Combined Rate'!Y89-'Combined Rate'!V89-'Combined Rate'!W89)</f>
        <v>0</v>
      </c>
    </row>
    <row r="92" spans="1:10" x14ac:dyDescent="0.25">
      <c r="A92" s="55" t="s">
        <v>157</v>
      </c>
      <c r="B92" s="56"/>
      <c r="C92" s="57" t="s">
        <v>158</v>
      </c>
      <c r="D92" s="58">
        <f>+'Combined Rate'!Y90</f>
        <v>7.1500000000000008E-2</v>
      </c>
      <c r="E92" s="60">
        <v>0.03</v>
      </c>
      <c r="F92" s="60">
        <f>+'Combined Rate'!Y90+'Other Taxes'!I89</f>
        <v>0.12470000000000001</v>
      </c>
      <c r="G92" s="60">
        <f>+'Combined Rate'!Y90+'Other Taxes'!N89</f>
        <v>8.1500000000000003E-2</v>
      </c>
      <c r="H92" s="60">
        <f>+'Combined Rate'!Y90+'Other Taxes'!L89</f>
        <v>0.16650000000000001</v>
      </c>
      <c r="I92" s="60">
        <f>+D92+'Other Taxes'!M89</f>
        <v>7.1500000000000008E-2</v>
      </c>
      <c r="J92" s="60">
        <f>IF(D92='Combined Rate'!Y90-'Combined Rate'!V90-'Combined Rate'!W90,0,'Combined Rate'!Y90-'Combined Rate'!V90-'Combined Rate'!W90)</f>
        <v>0</v>
      </c>
    </row>
    <row r="93" spans="1:10" x14ac:dyDescent="0.25">
      <c r="A93" s="55" t="s">
        <v>159</v>
      </c>
      <c r="B93" s="56"/>
      <c r="C93" s="57" t="s">
        <v>160</v>
      </c>
      <c r="D93" s="58">
        <f>+'Combined Rate'!Y91</f>
        <v>7.2500000000000009E-2</v>
      </c>
      <c r="E93" s="60">
        <v>0.03</v>
      </c>
      <c r="F93" s="60">
        <f>+'Combined Rate'!Y91+'Other Taxes'!I90</f>
        <v>0.13570000000000002</v>
      </c>
      <c r="G93" s="60">
        <f>+'Combined Rate'!Y91+'Other Taxes'!N90</f>
        <v>8.2500000000000004E-2</v>
      </c>
      <c r="H93" s="60">
        <f>+'Combined Rate'!Y91+'Other Taxes'!L90</f>
        <v>0.16750000000000001</v>
      </c>
      <c r="I93" s="60">
        <f>+D93+'Other Taxes'!M90</f>
        <v>7.2500000000000009E-2</v>
      </c>
      <c r="J93" s="60">
        <f>IF(D93='Combined Rate'!Y91-'Combined Rate'!V91-'Combined Rate'!W91,0,'Combined Rate'!Y91-'Combined Rate'!V91-'Combined Rate'!W91)</f>
        <v>0</v>
      </c>
    </row>
    <row r="94" spans="1:10" x14ac:dyDescent="0.25">
      <c r="A94" s="55" t="s">
        <v>161</v>
      </c>
      <c r="B94" s="56"/>
      <c r="C94" s="57" t="s">
        <v>162</v>
      </c>
      <c r="D94" s="58">
        <f>+'Combined Rate'!Y92</f>
        <v>7.2500000000000009E-2</v>
      </c>
      <c r="E94" s="60">
        <v>0.03</v>
      </c>
      <c r="F94" s="60">
        <f>+'Combined Rate'!Y92+'Other Taxes'!I91</f>
        <v>0.12570000000000001</v>
      </c>
      <c r="G94" s="60">
        <f>+'Combined Rate'!Y92+'Other Taxes'!N91</f>
        <v>8.2500000000000004E-2</v>
      </c>
      <c r="H94" s="60">
        <f>+'Combined Rate'!Y92+'Other Taxes'!L91</f>
        <v>0.16750000000000001</v>
      </c>
      <c r="I94" s="60">
        <f>+D94+'Other Taxes'!M91</f>
        <v>7.2500000000000009E-2</v>
      </c>
      <c r="J94" s="60">
        <f>IF(D94='Combined Rate'!Y92-'Combined Rate'!V92-'Combined Rate'!W92,0,'Combined Rate'!Y92-'Combined Rate'!V92-'Combined Rate'!W92)</f>
        <v>0</v>
      </c>
    </row>
    <row r="95" spans="1:10" x14ac:dyDescent="0.25">
      <c r="A95" s="55" t="s">
        <v>163</v>
      </c>
      <c r="B95" s="56"/>
      <c r="C95" s="57" t="s">
        <v>164</v>
      </c>
      <c r="D95" s="58">
        <f>+'Combined Rate'!Y93</f>
        <v>7.2500000000000009E-2</v>
      </c>
      <c r="E95" s="60">
        <v>0.03</v>
      </c>
      <c r="F95" s="60">
        <f>+'Combined Rate'!Y93+'Other Taxes'!I92</f>
        <v>0.13570000000000002</v>
      </c>
      <c r="G95" s="60">
        <f>+'Combined Rate'!Y93+'Other Taxes'!N92</f>
        <v>8.2500000000000004E-2</v>
      </c>
      <c r="H95" s="60">
        <f>+'Combined Rate'!Y93+'Other Taxes'!L92</f>
        <v>0.16750000000000001</v>
      </c>
      <c r="I95" s="60">
        <f>+D95+'Other Taxes'!M92</f>
        <v>7.2500000000000009E-2</v>
      </c>
      <c r="J95" s="60">
        <f>IF(D95='Combined Rate'!Y93-'Combined Rate'!V93-'Combined Rate'!W93,0,'Combined Rate'!Y93-'Combined Rate'!V93-'Combined Rate'!W93)</f>
        <v>0</v>
      </c>
    </row>
    <row r="96" spans="1:10" x14ac:dyDescent="0.25">
      <c r="A96" s="55" t="s">
        <v>165</v>
      </c>
      <c r="B96" s="56"/>
      <c r="C96" s="57" t="s">
        <v>166</v>
      </c>
      <c r="D96" s="58">
        <f>+'Combined Rate'!Y94</f>
        <v>7.2500000000000009E-2</v>
      </c>
      <c r="E96" s="60">
        <v>0.03</v>
      </c>
      <c r="F96" s="60">
        <f>+'Combined Rate'!Y94+'Other Taxes'!I93</f>
        <v>0.13570000000000002</v>
      </c>
      <c r="G96" s="60">
        <f>+'Combined Rate'!Y94+'Other Taxes'!N93</f>
        <v>8.2500000000000004E-2</v>
      </c>
      <c r="H96" s="60">
        <f>+'Combined Rate'!Y94+'Other Taxes'!L93</f>
        <v>0.16750000000000001</v>
      </c>
      <c r="I96" s="60">
        <f>+D96+'Other Taxes'!M93</f>
        <v>7.2500000000000009E-2</v>
      </c>
      <c r="J96" s="60">
        <f>IF(D96='Combined Rate'!Y94-'Combined Rate'!V94-'Combined Rate'!W94,0,'Combined Rate'!Y94-'Combined Rate'!V94-'Combined Rate'!W94)</f>
        <v>0</v>
      </c>
    </row>
    <row r="97" spans="1:10" x14ac:dyDescent="0.25">
      <c r="A97" s="55" t="s">
        <v>167</v>
      </c>
      <c r="B97" s="56"/>
      <c r="C97" s="57" t="s">
        <v>168</v>
      </c>
      <c r="D97" s="58">
        <f>+'Combined Rate'!Y95</f>
        <v>7.2500000000000009E-2</v>
      </c>
      <c r="E97" s="60">
        <v>0.03</v>
      </c>
      <c r="F97" s="60">
        <f>+'Combined Rate'!Y95+'Other Taxes'!I94</f>
        <v>0.13570000000000002</v>
      </c>
      <c r="G97" s="60">
        <f>+'Combined Rate'!Y95+'Other Taxes'!N94</f>
        <v>8.2500000000000004E-2</v>
      </c>
      <c r="H97" s="60">
        <f>+'Combined Rate'!Y95+'Other Taxes'!L94</f>
        <v>0.16750000000000001</v>
      </c>
      <c r="I97" s="60">
        <f>+D97+'Other Taxes'!M94</f>
        <v>7.2500000000000009E-2</v>
      </c>
      <c r="J97" s="60">
        <f>IF(D97='Combined Rate'!Y95-'Combined Rate'!V95-'Combined Rate'!W95,0,'Combined Rate'!Y95-'Combined Rate'!V95-'Combined Rate'!W95)</f>
        <v>0</v>
      </c>
    </row>
    <row r="98" spans="1:10" x14ac:dyDescent="0.25">
      <c r="A98" s="55" t="s">
        <v>169</v>
      </c>
      <c r="B98" s="56"/>
      <c r="C98" s="57" t="s">
        <v>170</v>
      </c>
      <c r="D98" s="58">
        <f>+'Combined Rate'!Y96</f>
        <v>7.1500000000000008E-2</v>
      </c>
      <c r="E98" s="60">
        <v>0.03</v>
      </c>
      <c r="F98" s="60">
        <f>+'Combined Rate'!Y96+'Other Taxes'!I95</f>
        <v>0.13470000000000001</v>
      </c>
      <c r="G98" s="60">
        <f>+'Combined Rate'!Y96+'Other Taxes'!N95</f>
        <v>8.1500000000000003E-2</v>
      </c>
      <c r="H98" s="60">
        <f>+'Combined Rate'!Y96+'Other Taxes'!L95</f>
        <v>0.16650000000000001</v>
      </c>
      <c r="I98" s="60">
        <f>+D98+'Other Taxes'!M95</f>
        <v>7.1500000000000008E-2</v>
      </c>
      <c r="J98" s="60">
        <f>IF(D98='Combined Rate'!Y96-'Combined Rate'!V96-'Combined Rate'!W96,0,'Combined Rate'!Y96-'Combined Rate'!V96-'Combined Rate'!W96)</f>
        <v>0</v>
      </c>
    </row>
    <row r="99" spans="1:10" x14ac:dyDescent="0.25">
      <c r="A99" s="55" t="s">
        <v>171</v>
      </c>
      <c r="B99" s="56"/>
      <c r="C99" s="57" t="s">
        <v>172</v>
      </c>
      <c r="D99" s="58">
        <f>+'Combined Rate'!Y97</f>
        <v>7.2500000000000009E-2</v>
      </c>
      <c r="E99" s="60">
        <v>0.03</v>
      </c>
      <c r="F99" s="60">
        <f>+'Combined Rate'!Y97+'Other Taxes'!I96</f>
        <v>0.12570000000000001</v>
      </c>
      <c r="G99" s="60">
        <f>+'Combined Rate'!Y97+'Other Taxes'!N96</f>
        <v>8.2500000000000004E-2</v>
      </c>
      <c r="H99" s="60">
        <f>+'Combined Rate'!Y97+'Other Taxes'!L96</f>
        <v>0.16750000000000001</v>
      </c>
      <c r="I99" s="60">
        <f>+D99+'Other Taxes'!M96</f>
        <v>7.2500000000000009E-2</v>
      </c>
      <c r="J99" s="60">
        <f>IF(D99='Combined Rate'!Y97-'Combined Rate'!V97-'Combined Rate'!W97,0,'Combined Rate'!Y97-'Combined Rate'!V97-'Combined Rate'!W97)</f>
        <v>0</v>
      </c>
    </row>
    <row r="100" spans="1:10" x14ac:dyDescent="0.25">
      <c r="A100" s="55" t="s">
        <v>173</v>
      </c>
      <c r="B100" s="56"/>
      <c r="C100" s="57" t="s">
        <v>174</v>
      </c>
      <c r="D100" s="58">
        <f>+'Combined Rate'!Y98</f>
        <v>7.1500000000000008E-2</v>
      </c>
      <c r="E100" s="60">
        <v>0.03</v>
      </c>
      <c r="F100" s="60">
        <f>+'Combined Rate'!Y98+'Other Taxes'!I97</f>
        <v>0.12470000000000001</v>
      </c>
      <c r="G100" s="60">
        <f>+'Combined Rate'!Y98+'Other Taxes'!N97</f>
        <v>8.1500000000000003E-2</v>
      </c>
      <c r="H100" s="60">
        <f>+'Combined Rate'!Y98+'Other Taxes'!L97</f>
        <v>0.16650000000000001</v>
      </c>
      <c r="I100" s="60">
        <f>+D100+'Other Taxes'!M97</f>
        <v>7.1500000000000008E-2</v>
      </c>
      <c r="J100" s="60">
        <f>IF(D100='Combined Rate'!Y98-'Combined Rate'!V98-'Combined Rate'!W98,0,'Combined Rate'!Y98-'Combined Rate'!V98-'Combined Rate'!W98)</f>
        <v>0</v>
      </c>
    </row>
    <row r="101" spans="1:10" x14ac:dyDescent="0.25">
      <c r="A101" s="55" t="s">
        <v>175</v>
      </c>
      <c r="B101" s="56"/>
      <c r="C101" s="57" t="s">
        <v>176</v>
      </c>
      <c r="D101" s="58">
        <f>+'Combined Rate'!Y99</f>
        <v>7.2500000000000009E-2</v>
      </c>
      <c r="E101" s="60">
        <v>0.03</v>
      </c>
      <c r="F101" s="60">
        <f>+'Combined Rate'!Y99+'Other Taxes'!I98</f>
        <v>0.13570000000000002</v>
      </c>
      <c r="G101" s="60">
        <f>+'Combined Rate'!Y99+'Other Taxes'!N98</f>
        <v>8.2500000000000004E-2</v>
      </c>
      <c r="H101" s="60">
        <f>+'Combined Rate'!Y99+'Other Taxes'!L98</f>
        <v>0.16750000000000001</v>
      </c>
      <c r="I101" s="60">
        <f>+D101+'Other Taxes'!M98</f>
        <v>7.2500000000000009E-2</v>
      </c>
      <c r="J101" s="60">
        <f>IF(D101='Combined Rate'!Y99-'Combined Rate'!V99-'Combined Rate'!W99,0,'Combined Rate'!Y99-'Combined Rate'!V99-'Combined Rate'!W99)</f>
        <v>0</v>
      </c>
    </row>
    <row r="102" spans="1:10" x14ac:dyDescent="0.25">
      <c r="A102" s="55" t="s">
        <v>177</v>
      </c>
      <c r="B102" s="56"/>
      <c r="C102" s="57" t="s">
        <v>178</v>
      </c>
      <c r="D102" s="58">
        <f>+'Combined Rate'!Y100</f>
        <v>7.2500000000000009E-2</v>
      </c>
      <c r="E102" s="60">
        <v>0.03</v>
      </c>
      <c r="F102" s="60">
        <f>+'Combined Rate'!Y100+'Other Taxes'!I99</f>
        <v>0.12570000000000001</v>
      </c>
      <c r="G102" s="60">
        <f>+'Combined Rate'!Y100+'Other Taxes'!N99</f>
        <v>8.2500000000000004E-2</v>
      </c>
      <c r="H102" s="60">
        <f>+'Combined Rate'!Y100+'Other Taxes'!L99</f>
        <v>0.16750000000000001</v>
      </c>
      <c r="I102" s="60">
        <f>+D102+'Other Taxes'!M99</f>
        <v>7.2500000000000009E-2</v>
      </c>
      <c r="J102" s="60">
        <f>IF(D102='Combined Rate'!Y100-'Combined Rate'!V100-'Combined Rate'!W100,0,'Combined Rate'!Y100-'Combined Rate'!V100-'Combined Rate'!W100)</f>
        <v>0</v>
      </c>
    </row>
    <row r="103" spans="1:10" x14ac:dyDescent="0.25">
      <c r="A103" s="55" t="s">
        <v>179</v>
      </c>
      <c r="B103" s="56"/>
      <c r="C103" s="57" t="s">
        <v>180</v>
      </c>
      <c r="D103" s="58">
        <f>+'Combined Rate'!Y101</f>
        <v>7.2500000000000009E-2</v>
      </c>
      <c r="E103" s="60">
        <v>0.03</v>
      </c>
      <c r="F103" s="60">
        <f>+'Combined Rate'!Y101+'Other Taxes'!I100</f>
        <v>0.13570000000000002</v>
      </c>
      <c r="G103" s="60">
        <f>+'Combined Rate'!Y101+'Other Taxes'!N100</f>
        <v>8.2500000000000004E-2</v>
      </c>
      <c r="H103" s="60">
        <f>+'Combined Rate'!Y101+'Other Taxes'!L100</f>
        <v>0.16750000000000001</v>
      </c>
      <c r="I103" s="60">
        <f>+D103+'Other Taxes'!M100</f>
        <v>7.2500000000000009E-2</v>
      </c>
      <c r="J103" s="60">
        <f>IF(D103='Combined Rate'!Y101-'Combined Rate'!V101-'Combined Rate'!W101,0,'Combined Rate'!Y101-'Combined Rate'!V101-'Combined Rate'!W101)</f>
        <v>0</v>
      </c>
    </row>
    <row r="104" spans="1:10" x14ac:dyDescent="0.25">
      <c r="A104" s="55" t="s">
        <v>1191</v>
      </c>
      <c r="B104" s="65" t="s">
        <v>239</v>
      </c>
      <c r="C104" s="66" t="s">
        <v>749</v>
      </c>
      <c r="D104" s="58">
        <f>+'Combined Rate'!Y102</f>
        <v>7.1500000000000008E-2</v>
      </c>
      <c r="E104" s="60">
        <v>0.03</v>
      </c>
      <c r="F104" s="60">
        <f>+'Other Taxes'!I101</f>
        <v>0.15</v>
      </c>
      <c r="G104" s="60">
        <f>+'Combined Rate'!Y102+'Other Taxes'!N101</f>
        <v>8.1500000000000003E-2</v>
      </c>
      <c r="H104" s="60">
        <f>+'Combined Rate'!Y102+'Other Taxes'!L101</f>
        <v>0.16650000000000001</v>
      </c>
      <c r="I104" s="60">
        <f>+D104+'Other Taxes'!M101</f>
        <v>7.1500000000000008E-2</v>
      </c>
      <c r="J104" s="60">
        <f>IF(D104='Combined Rate'!Y102-'Combined Rate'!V102-'Combined Rate'!W102,0,'Combined Rate'!Y102-'Combined Rate'!V102-'Combined Rate'!W102)</f>
        <v>0</v>
      </c>
    </row>
    <row r="105" spans="1:10" x14ac:dyDescent="0.25">
      <c r="A105" s="67" t="s">
        <v>1192</v>
      </c>
      <c r="B105" s="65" t="s">
        <v>239</v>
      </c>
      <c r="C105" s="66" t="s">
        <v>761</v>
      </c>
      <c r="D105" s="58">
        <f>+'Combined Rate'!Y103</f>
        <v>7.1500000000000008E-2</v>
      </c>
      <c r="E105" s="60">
        <v>0.03</v>
      </c>
      <c r="F105" s="60">
        <f>+'Other Taxes'!I102</f>
        <v>0.15</v>
      </c>
      <c r="G105" s="60">
        <f>+'Combined Rate'!Y103+'Other Taxes'!N102</f>
        <v>8.1500000000000003E-2</v>
      </c>
      <c r="H105" s="60">
        <f>+'Combined Rate'!Y103+'Other Taxes'!L102</f>
        <v>0.16650000000000001</v>
      </c>
      <c r="I105" s="60">
        <f>+D105+'Other Taxes'!M102</f>
        <v>7.1500000000000008E-2</v>
      </c>
      <c r="J105" s="60">
        <f>IF(D105='Combined Rate'!Y103-'Combined Rate'!V103-'Combined Rate'!W103,0,'Combined Rate'!Y103-'Combined Rate'!V103-'Combined Rate'!W103)</f>
        <v>0</v>
      </c>
    </row>
    <row r="106" spans="1:10" x14ac:dyDescent="0.25">
      <c r="A106" s="67" t="s">
        <v>1193</v>
      </c>
      <c r="B106" s="65" t="s">
        <v>239</v>
      </c>
      <c r="C106" s="66" t="s">
        <v>762</v>
      </c>
      <c r="D106" s="58">
        <f>+'Combined Rate'!Y104</f>
        <v>7.1500000000000008E-2</v>
      </c>
      <c r="E106" s="60">
        <v>0.03</v>
      </c>
      <c r="F106" s="60">
        <f>+'Other Taxes'!I103</f>
        <v>0.15</v>
      </c>
      <c r="G106" s="60">
        <f>+'Combined Rate'!Y104+'Other Taxes'!N103</f>
        <v>8.1500000000000003E-2</v>
      </c>
      <c r="H106" s="60">
        <f>+'Combined Rate'!Y104+'Other Taxes'!L103</f>
        <v>0.16650000000000001</v>
      </c>
      <c r="I106" s="60">
        <f>+D106+'Other Taxes'!M103</f>
        <v>7.1500000000000008E-2</v>
      </c>
      <c r="J106" s="60">
        <f>IF(D106='Combined Rate'!Y104-'Combined Rate'!V104-'Combined Rate'!W104,0,'Combined Rate'!Y104-'Combined Rate'!V104-'Combined Rate'!W104)</f>
        <v>0</v>
      </c>
    </row>
    <row r="107" spans="1:10" ht="6" customHeight="1" x14ac:dyDescent="0.25">
      <c r="A107" s="62"/>
      <c r="B107" s="63"/>
      <c r="C107" s="63"/>
      <c r="D107" s="64">
        <f>+'Combined Rate'!Y105</f>
        <v>0</v>
      </c>
      <c r="E107" s="64"/>
      <c r="F107" s="64">
        <f>+'Combined Rate'!Y105+'Other Taxes'!I104</f>
        <v>0</v>
      </c>
      <c r="G107" s="64">
        <f>+'Combined Rate'!Y105+'Other Taxes'!N104</f>
        <v>0</v>
      </c>
      <c r="H107" s="64">
        <f>+'Combined Rate'!Y105+'Other Taxes'!L104</f>
        <v>0</v>
      </c>
      <c r="I107" s="64"/>
      <c r="J107" s="64">
        <f>IF(D107='Combined Rate'!Y105-'Combined Rate'!V105-'Combined Rate'!W105,0,'Combined Rate'!Y105-'Combined Rate'!V105-'Combined Rate'!W105)</f>
        <v>0</v>
      </c>
    </row>
    <row r="108" spans="1:10" x14ac:dyDescent="0.25">
      <c r="A108" s="55" t="s">
        <v>181</v>
      </c>
      <c r="B108" s="56"/>
      <c r="C108" s="57" t="s">
        <v>182</v>
      </c>
      <c r="D108" s="58">
        <f>+'Combined Rate'!Y106</f>
        <v>6.3500000000000001E-2</v>
      </c>
      <c r="E108" s="60">
        <v>0.03</v>
      </c>
      <c r="F108" s="60">
        <f>+'Combined Rate'!Y106+'Other Taxes'!I105</f>
        <v>0.1042</v>
      </c>
      <c r="G108" s="60">
        <f>+'Combined Rate'!Y106+'Other Taxes'!N105</f>
        <v>7.3499999999999996E-2</v>
      </c>
      <c r="H108" s="60">
        <f>+'Combined Rate'!Y106+'Other Taxes'!L105</f>
        <v>0.11849999999999999</v>
      </c>
      <c r="I108" s="60">
        <f>+D108+'Other Taxes'!M105</f>
        <v>6.3500000000000001E-2</v>
      </c>
      <c r="J108" s="60">
        <f>IF(D108='Combined Rate'!Y106-'Combined Rate'!V106-'Combined Rate'!W106,0,'Combined Rate'!Y106-'Combined Rate'!V106-'Combined Rate'!W106)</f>
        <v>0</v>
      </c>
    </row>
    <row r="109" spans="1:10" x14ac:dyDescent="0.25">
      <c r="A109" s="55" t="s">
        <v>183</v>
      </c>
      <c r="B109" s="56"/>
      <c r="C109" s="57" t="s">
        <v>184</v>
      </c>
      <c r="D109" s="58">
        <f>+'Combined Rate'!Y107</f>
        <v>6.3500000000000001E-2</v>
      </c>
      <c r="E109" s="60">
        <v>0.03</v>
      </c>
      <c r="F109" s="60">
        <f>+'Combined Rate'!Y107+'Other Taxes'!I106</f>
        <v>0.1042</v>
      </c>
      <c r="G109" s="60">
        <f>+'Combined Rate'!Y107+'Other Taxes'!N106</f>
        <v>7.3499999999999996E-2</v>
      </c>
      <c r="H109" s="60">
        <f>+'Combined Rate'!Y107+'Other Taxes'!L106</f>
        <v>0.11849999999999999</v>
      </c>
      <c r="I109" s="60">
        <f>+D109+'Other Taxes'!M106</f>
        <v>6.3500000000000001E-2</v>
      </c>
      <c r="J109" s="60">
        <f>IF(D109='Combined Rate'!Y107-'Combined Rate'!V107-'Combined Rate'!W107,0,'Combined Rate'!Y107-'Combined Rate'!V107-'Combined Rate'!W107)</f>
        <v>0</v>
      </c>
    </row>
    <row r="110" spans="1:10" x14ac:dyDescent="0.25">
      <c r="A110" s="55" t="s">
        <v>185</v>
      </c>
      <c r="B110" s="56"/>
      <c r="C110" s="57" t="s">
        <v>186</v>
      </c>
      <c r="D110" s="58">
        <f>+'Combined Rate'!Y108</f>
        <v>6.4500000000000002E-2</v>
      </c>
      <c r="E110" s="60">
        <v>0.03</v>
      </c>
      <c r="F110" s="60">
        <f>+'Combined Rate'!Y108+'Other Taxes'!I107</f>
        <v>0.1052</v>
      </c>
      <c r="G110" s="60">
        <f>+'Combined Rate'!Y108+'Other Taxes'!N107</f>
        <v>7.4499999999999997E-2</v>
      </c>
      <c r="H110" s="60">
        <f>+'Combined Rate'!Y108+'Other Taxes'!L107</f>
        <v>0.1195</v>
      </c>
      <c r="I110" s="60">
        <f>+D110+'Other Taxes'!M107</f>
        <v>6.4500000000000002E-2</v>
      </c>
      <c r="J110" s="60">
        <f>IF(D110='Combined Rate'!Y108-'Combined Rate'!V108-'Combined Rate'!W108,0,'Combined Rate'!Y108-'Combined Rate'!V108-'Combined Rate'!W108)</f>
        <v>0</v>
      </c>
    </row>
    <row r="111" spans="1:10" x14ac:dyDescent="0.25">
      <c r="A111" s="55" t="s">
        <v>187</v>
      </c>
      <c r="B111" s="56"/>
      <c r="C111" s="57" t="s">
        <v>188</v>
      </c>
      <c r="D111" s="58">
        <f>+'Combined Rate'!Y109</f>
        <v>6.3500000000000001E-2</v>
      </c>
      <c r="E111" s="60">
        <v>0.03</v>
      </c>
      <c r="F111" s="60">
        <f>+'Combined Rate'!Y109+'Other Taxes'!I108</f>
        <v>0.1042</v>
      </c>
      <c r="G111" s="60">
        <f>+'Combined Rate'!Y109+'Other Taxes'!N108</f>
        <v>7.3499999999999996E-2</v>
      </c>
      <c r="H111" s="60">
        <f>+'Combined Rate'!Y109+'Other Taxes'!L108</f>
        <v>0.11849999999999999</v>
      </c>
      <c r="I111" s="60">
        <f>+D111+'Other Taxes'!M108</f>
        <v>6.3500000000000001E-2</v>
      </c>
      <c r="J111" s="60">
        <f>IF(D111='Combined Rate'!Y109-'Combined Rate'!V109-'Combined Rate'!W109,0,'Combined Rate'!Y109-'Combined Rate'!V109-'Combined Rate'!W109)</f>
        <v>0</v>
      </c>
    </row>
    <row r="112" spans="1:10" x14ac:dyDescent="0.25">
      <c r="A112" s="55" t="s">
        <v>189</v>
      </c>
      <c r="B112" s="56"/>
      <c r="C112" s="57" t="s">
        <v>190</v>
      </c>
      <c r="D112" s="58">
        <f>+'Combined Rate'!Y110</f>
        <v>6.7500000000000004E-2</v>
      </c>
      <c r="E112" s="60">
        <v>0.03</v>
      </c>
      <c r="F112" s="60">
        <f>+'Combined Rate'!Y110+'Other Taxes'!I109</f>
        <v>0.1232</v>
      </c>
      <c r="G112" s="60">
        <f>+'Combined Rate'!Y110+'Other Taxes'!N109</f>
        <v>7.7499999999999999E-2</v>
      </c>
      <c r="H112" s="60">
        <f>+'Combined Rate'!Y110+'Other Taxes'!L109</f>
        <v>0.1225</v>
      </c>
      <c r="I112" s="60">
        <f>+D112+'Other Taxes'!M109</f>
        <v>6.7500000000000004E-2</v>
      </c>
      <c r="J112" s="60">
        <f>IF(D112='Combined Rate'!Y110-'Combined Rate'!V110-'Combined Rate'!W110,0,'Combined Rate'!Y110-'Combined Rate'!V110-'Combined Rate'!W110)</f>
        <v>0</v>
      </c>
    </row>
    <row r="113" spans="1:10" x14ac:dyDescent="0.25">
      <c r="A113" s="55" t="s">
        <v>191</v>
      </c>
      <c r="B113" s="56"/>
      <c r="C113" s="57" t="s">
        <v>192</v>
      </c>
      <c r="D113" s="58">
        <f>+'Combined Rate'!Y111</f>
        <v>6.3500000000000001E-2</v>
      </c>
      <c r="E113" s="60">
        <v>0.03</v>
      </c>
      <c r="F113" s="60">
        <f>+'Combined Rate'!Y111+'Other Taxes'!I110</f>
        <v>0.1042</v>
      </c>
      <c r="G113" s="60">
        <f>+'Combined Rate'!Y111+'Other Taxes'!N110</f>
        <v>7.3499999999999996E-2</v>
      </c>
      <c r="H113" s="60">
        <f>+'Combined Rate'!Y111+'Other Taxes'!L110</f>
        <v>0.11849999999999999</v>
      </c>
      <c r="I113" s="60">
        <f>+D113+'Other Taxes'!M110</f>
        <v>6.3500000000000001E-2</v>
      </c>
      <c r="J113" s="60">
        <f>IF(D113='Combined Rate'!Y111-'Combined Rate'!V111-'Combined Rate'!W111,0,'Combined Rate'!Y111-'Combined Rate'!V111-'Combined Rate'!W111)</f>
        <v>0</v>
      </c>
    </row>
    <row r="114" spans="1:10" ht="6" customHeight="1" x14ac:dyDescent="0.25">
      <c r="A114" s="62"/>
      <c r="B114" s="63"/>
      <c r="C114" s="63"/>
      <c r="D114" s="64">
        <f>+'Combined Rate'!Y112</f>
        <v>0</v>
      </c>
      <c r="E114" s="64"/>
      <c r="F114" s="64">
        <f>+'Combined Rate'!Y112+'Other Taxes'!I111</f>
        <v>0</v>
      </c>
      <c r="G114" s="64">
        <f>+'Combined Rate'!Y112+'Other Taxes'!N111</f>
        <v>0</v>
      </c>
      <c r="H114" s="64">
        <f>+'Combined Rate'!Y112+'Other Taxes'!L111</f>
        <v>0</v>
      </c>
      <c r="I114" s="64"/>
      <c r="J114" s="64">
        <f>IF(D114='Combined Rate'!Y112-'Combined Rate'!V112-'Combined Rate'!W112,0,'Combined Rate'!Y112-'Combined Rate'!V112-'Combined Rate'!W112)</f>
        <v>0</v>
      </c>
    </row>
    <row r="115" spans="1:10" x14ac:dyDescent="0.25">
      <c r="A115" s="55" t="s">
        <v>193</v>
      </c>
      <c r="B115" s="56"/>
      <c r="C115" s="57" t="s">
        <v>194</v>
      </c>
      <c r="D115" s="58">
        <f>+'Combined Rate'!Y113</f>
        <v>6.3500000000000001E-2</v>
      </c>
      <c r="E115" s="60">
        <v>0.03</v>
      </c>
      <c r="F115" s="60">
        <f>+'Combined Rate'!Y113+'Other Taxes'!I112</f>
        <v>0.1167</v>
      </c>
      <c r="G115" s="60">
        <f>+'Combined Rate'!Y113+'Other Taxes'!N112</f>
        <v>7.3499999999999996E-2</v>
      </c>
      <c r="H115" s="60">
        <f>+'Combined Rate'!Y113+'Other Taxes'!L112</f>
        <v>8.8499999999999995E-2</v>
      </c>
      <c r="I115" s="60">
        <f>+D115+'Other Taxes'!M112</f>
        <v>6.3500000000000001E-2</v>
      </c>
      <c r="J115" s="60">
        <f>IF(D115='Combined Rate'!Y113-'Combined Rate'!V113-'Combined Rate'!W113,0,'Combined Rate'!Y113-'Combined Rate'!V113-'Combined Rate'!W113)</f>
        <v>0</v>
      </c>
    </row>
    <row r="116" spans="1:10" x14ac:dyDescent="0.25">
      <c r="A116" s="55" t="s">
        <v>195</v>
      </c>
      <c r="B116" s="56"/>
      <c r="C116" s="57" t="s">
        <v>196</v>
      </c>
      <c r="D116" s="58">
        <f>+'Combined Rate'!Y114</f>
        <v>6.3500000000000001E-2</v>
      </c>
      <c r="E116" s="60">
        <v>0.03</v>
      </c>
      <c r="F116" s="60">
        <f>+'Combined Rate'!Y114+'Other Taxes'!I113</f>
        <v>0.12670000000000001</v>
      </c>
      <c r="G116" s="60">
        <f>+'Combined Rate'!Y114+'Other Taxes'!N113</f>
        <v>7.3499999999999996E-2</v>
      </c>
      <c r="H116" s="60">
        <f>+'Combined Rate'!Y114+'Other Taxes'!L113</f>
        <v>8.8499999999999995E-2</v>
      </c>
      <c r="I116" s="60">
        <f>+D116+'Other Taxes'!M113</f>
        <v>6.3500000000000001E-2</v>
      </c>
      <c r="J116" s="60">
        <f>IF(D116='Combined Rate'!Y114-'Combined Rate'!V114-'Combined Rate'!W114,0,'Combined Rate'!Y114-'Combined Rate'!V114-'Combined Rate'!W114)</f>
        <v>0</v>
      </c>
    </row>
    <row r="117" spans="1:10" x14ac:dyDescent="0.25">
      <c r="A117" s="55" t="s">
        <v>203</v>
      </c>
      <c r="B117" s="56"/>
      <c r="C117" s="57" t="s">
        <v>204</v>
      </c>
      <c r="D117" s="58">
        <f>+'Combined Rate'!Y115</f>
        <v>6.3500000000000001E-2</v>
      </c>
      <c r="E117" s="60">
        <v>0.03</v>
      </c>
      <c r="F117" s="60">
        <f>+'Combined Rate'!Y115+'Other Taxes'!I114</f>
        <v>0.1167</v>
      </c>
      <c r="G117" s="60">
        <f>+'Combined Rate'!Y115+'Other Taxes'!N114</f>
        <v>7.3499999999999996E-2</v>
      </c>
      <c r="H117" s="60">
        <f>+'Combined Rate'!Y115+'Other Taxes'!L114</f>
        <v>8.8499999999999995E-2</v>
      </c>
      <c r="I117" s="60">
        <f>+D117+'Other Taxes'!M114</f>
        <v>6.3500000000000001E-2</v>
      </c>
      <c r="J117" s="60">
        <f>IF(D117='Combined Rate'!Y115-'Combined Rate'!V115-'Combined Rate'!W115,0,'Combined Rate'!Y115-'Combined Rate'!V115-'Combined Rate'!W115)</f>
        <v>0</v>
      </c>
    </row>
    <row r="118" spans="1:10" x14ac:dyDescent="0.25">
      <c r="A118" s="55" t="s">
        <v>205</v>
      </c>
      <c r="B118" s="56"/>
      <c r="C118" s="57" t="s">
        <v>206</v>
      </c>
      <c r="D118" s="58">
        <f>+'Combined Rate'!Y116</f>
        <v>6.3500000000000001E-2</v>
      </c>
      <c r="E118" s="60">
        <v>0.03</v>
      </c>
      <c r="F118" s="60">
        <f>+'Combined Rate'!Y116+'Other Taxes'!I115</f>
        <v>0.1167</v>
      </c>
      <c r="G118" s="60">
        <f>+'Combined Rate'!Y116+'Other Taxes'!N115</f>
        <v>7.3499999999999996E-2</v>
      </c>
      <c r="H118" s="60">
        <f>+'Combined Rate'!Y116+'Other Taxes'!L115</f>
        <v>8.8499999999999995E-2</v>
      </c>
      <c r="I118" s="60">
        <f>+D118+'Other Taxes'!M115</f>
        <v>6.3500000000000001E-2</v>
      </c>
      <c r="J118" s="60">
        <f>IF(D118='Combined Rate'!Y116-'Combined Rate'!V116-'Combined Rate'!W116,0,'Combined Rate'!Y116-'Combined Rate'!V116-'Combined Rate'!W116)</f>
        <v>0</v>
      </c>
    </row>
    <row r="119" spans="1:10" x14ac:dyDescent="0.25">
      <c r="A119" s="55" t="s">
        <v>207</v>
      </c>
      <c r="B119" s="56"/>
      <c r="C119" s="57" t="s">
        <v>208</v>
      </c>
      <c r="D119" s="58">
        <f>+'Combined Rate'!Y117</f>
        <v>6.3500000000000001E-2</v>
      </c>
      <c r="E119" s="60">
        <v>0.03</v>
      </c>
      <c r="F119" s="60">
        <f>+'Combined Rate'!Y117+'Other Taxes'!I116</f>
        <v>0.1167</v>
      </c>
      <c r="G119" s="60">
        <f>+'Combined Rate'!Y117+'Other Taxes'!N116</f>
        <v>7.3499999999999996E-2</v>
      </c>
      <c r="H119" s="60">
        <f>+'Combined Rate'!Y117+'Other Taxes'!L116</f>
        <v>8.8499999999999995E-2</v>
      </c>
      <c r="I119" s="60">
        <f>+D119+'Other Taxes'!M116</f>
        <v>6.3500000000000001E-2</v>
      </c>
      <c r="J119" s="60">
        <f>IF(D119='Combined Rate'!Y117-'Combined Rate'!V117-'Combined Rate'!W117,0,'Combined Rate'!Y117-'Combined Rate'!V117-'Combined Rate'!W117)</f>
        <v>0</v>
      </c>
    </row>
    <row r="120" spans="1:10" x14ac:dyDescent="0.25">
      <c r="A120" s="55" t="s">
        <v>209</v>
      </c>
      <c r="B120" s="56"/>
      <c r="C120" s="57" t="s">
        <v>210</v>
      </c>
      <c r="D120" s="58">
        <f>+'Combined Rate'!Y118</f>
        <v>6.3500000000000001E-2</v>
      </c>
      <c r="E120" s="60">
        <v>0.03</v>
      </c>
      <c r="F120" s="60">
        <f>+'Combined Rate'!Y118+'Other Taxes'!I117</f>
        <v>0.12670000000000001</v>
      </c>
      <c r="G120" s="60">
        <f>+'Combined Rate'!Y118+'Other Taxes'!N117</f>
        <v>7.3499999999999996E-2</v>
      </c>
      <c r="H120" s="60">
        <f>+'Combined Rate'!Y118+'Other Taxes'!L117</f>
        <v>8.8499999999999995E-2</v>
      </c>
      <c r="I120" s="60">
        <f>+D120+'Other Taxes'!M117</f>
        <v>6.3500000000000001E-2</v>
      </c>
      <c r="J120" s="60">
        <f>IF(D120='Combined Rate'!Y118-'Combined Rate'!V118-'Combined Rate'!W118,0,'Combined Rate'!Y118-'Combined Rate'!V118-'Combined Rate'!W118)</f>
        <v>0</v>
      </c>
    </row>
    <row r="121" spans="1:10" x14ac:dyDescent="0.25">
      <c r="A121" s="55" t="s">
        <v>211</v>
      </c>
      <c r="B121" s="56"/>
      <c r="C121" s="57" t="s">
        <v>212</v>
      </c>
      <c r="D121" s="58">
        <f>+'Combined Rate'!Y119</f>
        <v>6.3500000000000001E-2</v>
      </c>
      <c r="E121" s="60">
        <v>0.03</v>
      </c>
      <c r="F121" s="60">
        <f>+'Combined Rate'!Y119+'Other Taxes'!I118</f>
        <v>0.12670000000000001</v>
      </c>
      <c r="G121" s="60">
        <f>+'Combined Rate'!Y119+'Other Taxes'!N118</f>
        <v>7.3499999999999996E-2</v>
      </c>
      <c r="H121" s="60">
        <f>+'Combined Rate'!Y119+'Other Taxes'!L118</f>
        <v>8.8499999999999995E-2</v>
      </c>
      <c r="I121" s="60">
        <f>+D121+'Other Taxes'!M118</f>
        <v>6.3500000000000001E-2</v>
      </c>
      <c r="J121" s="60">
        <f>IF(D121='Combined Rate'!Y119-'Combined Rate'!V119-'Combined Rate'!W119,0,'Combined Rate'!Y119-'Combined Rate'!V119-'Combined Rate'!W119)</f>
        <v>0</v>
      </c>
    </row>
    <row r="122" spans="1:10" x14ac:dyDescent="0.25">
      <c r="A122" s="55" t="s">
        <v>213</v>
      </c>
      <c r="B122" s="56"/>
      <c r="C122" s="57" t="s">
        <v>214</v>
      </c>
      <c r="D122" s="58">
        <f>+'Combined Rate'!Y120</f>
        <v>8.2500000000000004E-2</v>
      </c>
      <c r="E122" s="60">
        <v>0.03</v>
      </c>
      <c r="F122" s="60">
        <f>+'Combined Rate'!Y120+'Other Taxes'!I119</f>
        <v>0.1457</v>
      </c>
      <c r="G122" s="60">
        <f>+'Combined Rate'!Y120+'Other Taxes'!N119</f>
        <v>9.2499999999999999E-2</v>
      </c>
      <c r="H122" s="60">
        <f>+'Combined Rate'!Y120+'Other Taxes'!L119</f>
        <v>0.10750000000000001</v>
      </c>
      <c r="I122" s="60">
        <f>+D122+'Other Taxes'!M119</f>
        <v>8.2500000000000004E-2</v>
      </c>
      <c r="J122" s="60">
        <f>IF(D122='Combined Rate'!Y120-'Combined Rate'!V120-'Combined Rate'!W120,0,'Combined Rate'!Y120-'Combined Rate'!V120-'Combined Rate'!W120)</f>
        <v>6.7500000000000004E-2</v>
      </c>
    </row>
    <row r="123" spans="1:10" x14ac:dyDescent="0.25">
      <c r="A123" s="55" t="s">
        <v>215</v>
      </c>
      <c r="B123" s="56"/>
      <c r="C123" s="57" t="s">
        <v>216</v>
      </c>
      <c r="D123" s="58">
        <f>+'Combined Rate'!Y121</f>
        <v>6.3500000000000001E-2</v>
      </c>
      <c r="E123" s="60">
        <v>0.03</v>
      </c>
      <c r="F123" s="60">
        <f>+'Combined Rate'!Y121+'Other Taxes'!I120</f>
        <v>0.12670000000000001</v>
      </c>
      <c r="G123" s="60">
        <f>+'Combined Rate'!Y121+'Other Taxes'!N120</f>
        <v>7.3499999999999996E-2</v>
      </c>
      <c r="H123" s="60">
        <f>+'Combined Rate'!Y121+'Other Taxes'!L120</f>
        <v>8.8499999999999995E-2</v>
      </c>
      <c r="I123" s="60">
        <f>+D123+'Other Taxes'!M120</f>
        <v>6.3500000000000001E-2</v>
      </c>
      <c r="J123" s="60">
        <f>IF(D123='Combined Rate'!Y121-'Combined Rate'!V121-'Combined Rate'!W121,0,'Combined Rate'!Y121-'Combined Rate'!V121-'Combined Rate'!W121)</f>
        <v>0</v>
      </c>
    </row>
    <row r="124" spans="1:10" x14ac:dyDescent="0.25">
      <c r="A124" s="55" t="s">
        <v>217</v>
      </c>
      <c r="B124" s="56"/>
      <c r="C124" s="57" t="s">
        <v>218</v>
      </c>
      <c r="D124" s="58">
        <f>+'Combined Rate'!Y122</f>
        <v>6.3500000000000001E-2</v>
      </c>
      <c r="E124" s="60">
        <v>0.03</v>
      </c>
      <c r="F124" s="60">
        <f>+'Combined Rate'!Y122+'Other Taxes'!I121</f>
        <v>0.1167</v>
      </c>
      <c r="G124" s="60">
        <f>+'Combined Rate'!Y122+'Other Taxes'!N121</f>
        <v>7.3499999999999996E-2</v>
      </c>
      <c r="H124" s="60">
        <f>+'Combined Rate'!Y122+'Other Taxes'!L121</f>
        <v>8.8499999999999995E-2</v>
      </c>
      <c r="I124" s="60">
        <f>+D124+'Other Taxes'!M121</f>
        <v>6.3500000000000001E-2</v>
      </c>
      <c r="J124" s="60">
        <f>IF(D124='Combined Rate'!Y122-'Combined Rate'!V122-'Combined Rate'!W122,0,'Combined Rate'!Y122-'Combined Rate'!V122-'Combined Rate'!W122)</f>
        <v>0</v>
      </c>
    </row>
    <row r="125" spans="1:10" x14ac:dyDescent="0.25">
      <c r="A125" s="55" t="s">
        <v>1858</v>
      </c>
      <c r="B125" s="65" t="s">
        <v>239</v>
      </c>
      <c r="C125" s="57" t="s">
        <v>1853</v>
      </c>
      <c r="D125" s="58">
        <f>+'Combined Rate'!Y123</f>
        <v>6.3500000000000001E-2</v>
      </c>
      <c r="E125" s="60">
        <v>0.03</v>
      </c>
      <c r="F125" s="60">
        <f>+'Combined Rate'!Y123+'Other Taxes'!I122</f>
        <v>0.1167</v>
      </c>
      <c r="G125" s="60">
        <f>+'Combined Rate'!Y123+'Other Taxes'!N122</f>
        <v>7.3499999999999996E-2</v>
      </c>
      <c r="H125" s="60">
        <f>+'Combined Rate'!Y123+'Other Taxes'!L122</f>
        <v>8.8499999999999995E-2</v>
      </c>
      <c r="I125" s="60">
        <f>+D125+'Other Taxes'!M122</f>
        <v>6.3500000000000001E-2</v>
      </c>
      <c r="J125" s="60">
        <f>IF(D125='Combined Rate'!Y123-'Combined Rate'!V123-'Combined Rate'!W123,0,'Combined Rate'!Y123-'Combined Rate'!V123-'Combined Rate'!W123)</f>
        <v>0</v>
      </c>
    </row>
    <row r="126" spans="1:10" x14ac:dyDescent="0.25">
      <c r="A126" s="55" t="s">
        <v>1852</v>
      </c>
      <c r="B126" s="65" t="s">
        <v>239</v>
      </c>
      <c r="C126" s="57" t="s">
        <v>1854</v>
      </c>
      <c r="D126" s="58">
        <f>+'Combined Rate'!Y124</f>
        <v>8.2500000000000004E-2</v>
      </c>
      <c r="E126" s="60">
        <v>0.03</v>
      </c>
      <c r="F126" s="60">
        <f>+'Combined Rate'!Y124+'Other Taxes'!I123</f>
        <v>0.1457</v>
      </c>
      <c r="G126" s="60">
        <f>+'Combined Rate'!Y124+'Other Taxes'!N123</f>
        <v>9.2499999999999999E-2</v>
      </c>
      <c r="H126" s="60">
        <f>+'Combined Rate'!Y124+'Other Taxes'!L123</f>
        <v>0.10750000000000001</v>
      </c>
      <c r="I126" s="60">
        <f>+D126+'Other Taxes'!M123</f>
        <v>8.2500000000000004E-2</v>
      </c>
      <c r="J126" s="60">
        <f>IF(D126='Combined Rate'!Y124-'Combined Rate'!V124-'Combined Rate'!W124,0,'Combined Rate'!Y124-'Combined Rate'!V124-'Combined Rate'!W124)</f>
        <v>6.7500000000000004E-2</v>
      </c>
    </row>
    <row r="127" spans="1:10" ht="6" customHeight="1" x14ac:dyDescent="0.25">
      <c r="A127" s="62"/>
      <c r="B127" s="63"/>
      <c r="C127" s="63"/>
      <c r="D127" s="64">
        <f>+'Combined Rate'!Y125</f>
        <v>0</v>
      </c>
      <c r="E127" s="64"/>
      <c r="F127" s="64">
        <f>+'Combined Rate'!Y125+'Other Taxes'!I124</f>
        <v>0</v>
      </c>
      <c r="G127" s="64">
        <f>+'Combined Rate'!Y125+'Other Taxes'!N124</f>
        <v>0</v>
      </c>
      <c r="H127" s="64">
        <f>+'Combined Rate'!Y125+'Other Taxes'!L124</f>
        <v>0</v>
      </c>
      <c r="I127" s="64"/>
      <c r="J127" s="64">
        <f>IF(D127='Combined Rate'!Y125-'Combined Rate'!V125-'Combined Rate'!W125,0,'Combined Rate'!Y125-'Combined Rate'!V125-'Combined Rate'!W125)</f>
        <v>0</v>
      </c>
    </row>
    <row r="128" spans="1:10" x14ac:dyDescent="0.25">
      <c r="A128" s="55" t="s">
        <v>219</v>
      </c>
      <c r="B128" s="56"/>
      <c r="C128" s="57" t="s">
        <v>220</v>
      </c>
      <c r="D128" s="58">
        <f>+'Combined Rate'!Y126</f>
        <v>7.3499999999999996E-2</v>
      </c>
      <c r="E128" s="60">
        <v>0.03</v>
      </c>
      <c r="F128" s="60">
        <f>+'Combined Rate'!Y126+'Other Taxes'!I125</f>
        <v>0.12670000000000001</v>
      </c>
      <c r="G128" s="60">
        <f>+'Combined Rate'!Y126+'Other Taxes'!N125</f>
        <v>8.3499999999999991E-2</v>
      </c>
      <c r="H128" s="60">
        <f>+'Combined Rate'!Y126+'Other Taxes'!L125</f>
        <v>9.8500000000000004E-2</v>
      </c>
      <c r="I128" s="60">
        <f>+D128+'Other Taxes'!M125</f>
        <v>7.3499999999999996E-2</v>
      </c>
      <c r="J128" s="60">
        <f>IF(D128='Combined Rate'!Y126-'Combined Rate'!V126-'Combined Rate'!W126,0,'Combined Rate'!Y126-'Combined Rate'!V126-'Combined Rate'!W126)</f>
        <v>0</v>
      </c>
    </row>
    <row r="129" spans="1:10" x14ac:dyDescent="0.25">
      <c r="A129" s="55" t="s">
        <v>221</v>
      </c>
      <c r="B129" s="56"/>
      <c r="C129" s="57" t="s">
        <v>222</v>
      </c>
      <c r="D129" s="58">
        <f>+'Combined Rate'!Y127</f>
        <v>7.3499999999999996E-2</v>
      </c>
      <c r="E129" s="60">
        <v>0.03</v>
      </c>
      <c r="F129" s="60">
        <f>+'Combined Rate'!Y127+'Other Taxes'!I126</f>
        <v>0.12670000000000001</v>
      </c>
      <c r="G129" s="60">
        <f>+'Combined Rate'!Y127+'Other Taxes'!N126</f>
        <v>8.3499999999999991E-2</v>
      </c>
      <c r="H129" s="60">
        <f>+'Combined Rate'!Y127+'Other Taxes'!L126</f>
        <v>9.8500000000000004E-2</v>
      </c>
      <c r="I129" s="60">
        <f>+D129+'Other Taxes'!M126</f>
        <v>7.3499999999999996E-2</v>
      </c>
      <c r="J129" s="60">
        <f>IF(D129='Combined Rate'!Y127-'Combined Rate'!V127-'Combined Rate'!W127,0,'Combined Rate'!Y127-'Combined Rate'!V127-'Combined Rate'!W127)</f>
        <v>0</v>
      </c>
    </row>
    <row r="130" spans="1:10" x14ac:dyDescent="0.25">
      <c r="A130" s="55" t="s">
        <v>223</v>
      </c>
      <c r="B130" s="56"/>
      <c r="C130" s="57" t="s">
        <v>224</v>
      </c>
      <c r="D130" s="58">
        <f>+'Combined Rate'!Y128</f>
        <v>8.3499999999999991E-2</v>
      </c>
      <c r="E130" s="60">
        <v>0.03</v>
      </c>
      <c r="F130" s="60">
        <f>+'Combined Rate'!Y128+'Other Taxes'!I127</f>
        <v>0.1467</v>
      </c>
      <c r="G130" s="60">
        <f>+'Combined Rate'!Y128+'Other Taxes'!N127</f>
        <v>9.3499999999999986E-2</v>
      </c>
      <c r="H130" s="60">
        <f>+'Combined Rate'!Y128+'Other Taxes'!L127</f>
        <v>0.10849999999999999</v>
      </c>
      <c r="I130" s="60">
        <f>+D130+'Other Taxes'!M127</f>
        <v>8.3499999999999991E-2</v>
      </c>
      <c r="J130" s="60">
        <f>IF(D130='Combined Rate'!Y128-'Combined Rate'!V128-'Combined Rate'!W128,0,'Combined Rate'!Y128-'Combined Rate'!V128-'Combined Rate'!W128)</f>
        <v>7.3499999999999996E-2</v>
      </c>
    </row>
    <row r="131" spans="1:10" x14ac:dyDescent="0.25">
      <c r="A131" s="55" t="s">
        <v>669</v>
      </c>
      <c r="B131" s="56"/>
      <c r="C131" s="57" t="s">
        <v>670</v>
      </c>
      <c r="D131" s="58">
        <f>+'Combined Rate'!Y129</f>
        <v>8.5499999999999993E-2</v>
      </c>
      <c r="E131" s="60">
        <v>0.03</v>
      </c>
      <c r="F131" s="60">
        <f>+'Combined Rate'!Y129+'Other Taxes'!I128</f>
        <v>0.1487</v>
      </c>
      <c r="G131" s="60">
        <f>+'Combined Rate'!Y129+'Other Taxes'!N128</f>
        <v>9.5499999999999988E-2</v>
      </c>
      <c r="H131" s="60">
        <f>+'Combined Rate'!Y129+'Other Taxes'!L128</f>
        <v>0.11049999999999999</v>
      </c>
      <c r="I131" s="60">
        <f>+D131+'Other Taxes'!M128</f>
        <v>8.5499999999999993E-2</v>
      </c>
      <c r="J131" s="60">
        <f>IF(D131='Combined Rate'!Y129-'Combined Rate'!V129-'Combined Rate'!W129,0,'Combined Rate'!Y129-'Combined Rate'!V129-'Combined Rate'!W129)</f>
        <v>7.4499999999999997E-2</v>
      </c>
    </row>
    <row r="132" spans="1:10" x14ac:dyDescent="0.25">
      <c r="A132" s="55" t="s">
        <v>225</v>
      </c>
      <c r="B132" s="56"/>
      <c r="C132" s="57" t="s">
        <v>226</v>
      </c>
      <c r="D132" s="58">
        <f>+'Combined Rate'!Y130</f>
        <v>7.3499999999999996E-2</v>
      </c>
      <c r="E132" s="60">
        <v>0.03</v>
      </c>
      <c r="F132" s="60">
        <f>+'Combined Rate'!Y130+'Other Taxes'!I129</f>
        <v>0.13669999999999999</v>
      </c>
      <c r="G132" s="60">
        <f>+'Combined Rate'!Y130+'Other Taxes'!N129</f>
        <v>8.3499999999999991E-2</v>
      </c>
      <c r="H132" s="60">
        <f>+'Combined Rate'!Y130+'Other Taxes'!L129</f>
        <v>9.8500000000000004E-2</v>
      </c>
      <c r="I132" s="60">
        <f>+D132+'Other Taxes'!M129</f>
        <v>7.3499999999999996E-2</v>
      </c>
      <c r="J132" s="60">
        <f>IF(D132='Combined Rate'!Y130-'Combined Rate'!V130-'Combined Rate'!W130,0,'Combined Rate'!Y130-'Combined Rate'!V130-'Combined Rate'!W130)</f>
        <v>0</v>
      </c>
    </row>
    <row r="133" spans="1:10" x14ac:dyDescent="0.25">
      <c r="A133" s="55" t="s">
        <v>227</v>
      </c>
      <c r="B133" s="56"/>
      <c r="C133" s="57" t="s">
        <v>228</v>
      </c>
      <c r="D133" s="58">
        <f>+'Combined Rate'!Y131</f>
        <v>8.4499999999999992E-2</v>
      </c>
      <c r="E133" s="60">
        <v>0.03</v>
      </c>
      <c r="F133" s="60">
        <f>+'Combined Rate'!Y131+'Other Taxes'!I130</f>
        <v>0.1477</v>
      </c>
      <c r="G133" s="60">
        <f>+'Combined Rate'!Y131+'Other Taxes'!N130</f>
        <v>9.4499999999999987E-2</v>
      </c>
      <c r="H133" s="60">
        <f>+'Combined Rate'!Y131+'Other Taxes'!L130</f>
        <v>0.10949999999999999</v>
      </c>
      <c r="I133" s="60">
        <f>+D133+'Other Taxes'!M130</f>
        <v>8.4499999999999992E-2</v>
      </c>
      <c r="J133" s="60">
        <f>IF(D133='Combined Rate'!Y131-'Combined Rate'!V131-'Combined Rate'!W131,0,'Combined Rate'!Y131-'Combined Rate'!V131-'Combined Rate'!W131)</f>
        <v>7.3499999999999996E-2</v>
      </c>
    </row>
    <row r="134" spans="1:10" x14ac:dyDescent="0.25">
      <c r="A134" s="55" t="s">
        <v>229</v>
      </c>
      <c r="B134" s="56"/>
      <c r="C134" s="57" t="s">
        <v>230</v>
      </c>
      <c r="D134" s="58">
        <f>+'Combined Rate'!Y132</f>
        <v>8.4499999999999992E-2</v>
      </c>
      <c r="E134" s="60">
        <v>0.03</v>
      </c>
      <c r="F134" s="60">
        <f>+'Combined Rate'!Y132+'Other Taxes'!I131</f>
        <v>0.1477</v>
      </c>
      <c r="G134" s="60">
        <f>+'Combined Rate'!Y132+'Other Taxes'!N131</f>
        <v>9.4499999999999987E-2</v>
      </c>
      <c r="H134" s="60">
        <f>+'Combined Rate'!Y132+'Other Taxes'!L131</f>
        <v>0.10949999999999999</v>
      </c>
      <c r="I134" s="60">
        <f>+D134+'Other Taxes'!M131</f>
        <v>8.4499999999999992E-2</v>
      </c>
      <c r="J134" s="60">
        <f>IF(D134='Combined Rate'!Y132-'Combined Rate'!V132-'Combined Rate'!W132,0,'Combined Rate'!Y132-'Combined Rate'!V132-'Combined Rate'!W132)</f>
        <v>7.3499999999999996E-2</v>
      </c>
    </row>
    <row r="135" spans="1:10" x14ac:dyDescent="0.25">
      <c r="A135" s="55" t="s">
        <v>231</v>
      </c>
      <c r="B135" s="56"/>
      <c r="C135" s="57" t="s">
        <v>232</v>
      </c>
      <c r="D135" s="58">
        <f>+'Combined Rate'!Y133</f>
        <v>7.3499999999999996E-2</v>
      </c>
      <c r="E135" s="60">
        <v>0.03</v>
      </c>
      <c r="F135" s="60">
        <f>+'Combined Rate'!Y133+'Other Taxes'!I132</f>
        <v>0.13669999999999999</v>
      </c>
      <c r="G135" s="60">
        <f>+'Combined Rate'!Y133+'Other Taxes'!N132</f>
        <v>8.3499999999999991E-2</v>
      </c>
      <c r="H135" s="60">
        <f>+'Combined Rate'!Y133+'Other Taxes'!L132</f>
        <v>9.8500000000000004E-2</v>
      </c>
      <c r="I135" s="60">
        <f>+D135+'Other Taxes'!M132</f>
        <v>7.3499999999999996E-2</v>
      </c>
      <c r="J135" s="60">
        <f>IF(D135='Combined Rate'!Y133-'Combined Rate'!V133-'Combined Rate'!W133,0,'Combined Rate'!Y133-'Combined Rate'!V133-'Combined Rate'!W133)</f>
        <v>0</v>
      </c>
    </row>
    <row r="136" spans="1:10" x14ac:dyDescent="0.25">
      <c r="A136" s="55" t="s">
        <v>233</v>
      </c>
      <c r="B136" s="56"/>
      <c r="C136" s="57" t="s">
        <v>234</v>
      </c>
      <c r="D136" s="58">
        <f>+'Combined Rate'!Y134</f>
        <v>8.3499999999999991E-2</v>
      </c>
      <c r="E136" s="60">
        <v>0.03</v>
      </c>
      <c r="F136" s="60">
        <f>+'Combined Rate'!Y134+'Other Taxes'!I133</f>
        <v>0.1467</v>
      </c>
      <c r="G136" s="60">
        <f>+'Combined Rate'!Y134+'Other Taxes'!N133</f>
        <v>9.3499999999999986E-2</v>
      </c>
      <c r="H136" s="60">
        <f>+'Combined Rate'!Y134+'Other Taxes'!L133</f>
        <v>0.10849999999999999</v>
      </c>
      <c r="I136" s="60">
        <f>+D136+'Other Taxes'!M133</f>
        <v>8.3499999999999991E-2</v>
      </c>
      <c r="J136" s="60">
        <f>IF(D136='Combined Rate'!Y134-'Combined Rate'!V134-'Combined Rate'!W134,0,'Combined Rate'!Y134-'Combined Rate'!V134-'Combined Rate'!W134)</f>
        <v>7.3499999999999996E-2</v>
      </c>
    </row>
    <row r="137" spans="1:10" x14ac:dyDescent="0.25">
      <c r="A137" s="55" t="s">
        <v>235</v>
      </c>
      <c r="B137" s="56"/>
      <c r="C137" s="57" t="s">
        <v>236</v>
      </c>
      <c r="D137" s="58">
        <f>+'Combined Rate'!Y135</f>
        <v>8.3499999999999991E-2</v>
      </c>
      <c r="E137" s="60">
        <v>0.03</v>
      </c>
      <c r="F137" s="60">
        <f>+'Combined Rate'!Y135+'Other Taxes'!I134</f>
        <v>0.1467</v>
      </c>
      <c r="G137" s="60">
        <f>+'Combined Rate'!Y135+'Other Taxes'!N134</f>
        <v>9.3499999999999986E-2</v>
      </c>
      <c r="H137" s="60">
        <f>+'Combined Rate'!Y135+'Other Taxes'!L134</f>
        <v>0.10849999999999999</v>
      </c>
      <c r="I137" s="60">
        <f>+D137+'Other Taxes'!M134</f>
        <v>8.3499999999999991E-2</v>
      </c>
      <c r="J137" s="60">
        <f>IF(D137='Combined Rate'!Y135-'Combined Rate'!V135-'Combined Rate'!W135,0,'Combined Rate'!Y135-'Combined Rate'!V135-'Combined Rate'!W135)</f>
        <v>7.3499999999999996E-2</v>
      </c>
    </row>
    <row r="138" spans="1:10" ht="6" customHeight="1" x14ac:dyDescent="0.25">
      <c r="A138" s="62"/>
      <c r="B138" s="63"/>
      <c r="C138" s="63"/>
      <c r="D138" s="64">
        <f>+'Combined Rate'!Y136</f>
        <v>0</v>
      </c>
      <c r="E138" s="64"/>
      <c r="F138" s="64">
        <f>+'Combined Rate'!Y136+'Other Taxes'!I135</f>
        <v>0</v>
      </c>
      <c r="G138" s="64">
        <f>+'Combined Rate'!Y136+'Other Taxes'!N135</f>
        <v>0</v>
      </c>
      <c r="H138" s="64">
        <f>+'Combined Rate'!Y136+'Other Taxes'!L135</f>
        <v>0</v>
      </c>
      <c r="I138" s="64"/>
      <c r="J138" s="64">
        <f>IF(D138='Combined Rate'!Y136-'Combined Rate'!V136-'Combined Rate'!W136,0,'Combined Rate'!Y136-'Combined Rate'!V136-'Combined Rate'!W136)</f>
        <v>0</v>
      </c>
    </row>
    <row r="139" spans="1:10" x14ac:dyDescent="0.25">
      <c r="A139" s="55" t="s">
        <v>237</v>
      </c>
      <c r="B139" s="56"/>
      <c r="C139" s="57" t="s">
        <v>238</v>
      </c>
      <c r="D139" s="58">
        <f>+'Combined Rate'!Y137</f>
        <v>6.8500000000000005E-2</v>
      </c>
      <c r="E139" s="60">
        <v>0.03</v>
      </c>
      <c r="F139" s="60">
        <f>+'Combined Rate'!Y137+'Other Taxes'!I136</f>
        <v>0.1217</v>
      </c>
      <c r="G139" s="60">
        <f>+'Combined Rate'!Y137+'Other Taxes'!N136</f>
        <v>7.85E-2</v>
      </c>
      <c r="H139" s="60">
        <f>+'Combined Rate'!Y137+'Other Taxes'!L136</f>
        <v>0.16350000000000001</v>
      </c>
      <c r="I139" s="60">
        <f>+D139+'Other Taxes'!M136</f>
        <v>0.13850000000000001</v>
      </c>
      <c r="J139" s="60">
        <f>IF(D139='Combined Rate'!Y137-'Combined Rate'!V137-'Combined Rate'!W137,0,'Combined Rate'!Y137-'Combined Rate'!V137-'Combined Rate'!W137)</f>
        <v>0</v>
      </c>
    </row>
    <row r="140" spans="1:10" x14ac:dyDescent="0.25">
      <c r="A140" s="55" t="s">
        <v>240</v>
      </c>
      <c r="B140" s="56"/>
      <c r="C140" s="66" t="s">
        <v>241</v>
      </c>
      <c r="D140" s="58">
        <f>+'Combined Rate'!Y138</f>
        <v>6.8500000000000005E-2</v>
      </c>
      <c r="E140" s="60">
        <v>0.03</v>
      </c>
      <c r="F140" s="60">
        <f>+'Combined Rate'!Y138+'Other Taxes'!I137</f>
        <v>0.1217</v>
      </c>
      <c r="G140" s="60">
        <f>+'Combined Rate'!Y138+'Other Taxes'!N137</f>
        <v>7.85E-2</v>
      </c>
      <c r="H140" s="60">
        <f>+'Combined Rate'!Y138+'Other Taxes'!L137</f>
        <v>0.16350000000000001</v>
      </c>
      <c r="I140" s="60">
        <f>+D140+'Other Taxes'!M137</f>
        <v>0.13850000000000001</v>
      </c>
      <c r="J140" s="60">
        <f>IF(D140='Combined Rate'!Y138-'Combined Rate'!V138-'Combined Rate'!W138,0,'Combined Rate'!Y138-'Combined Rate'!V138-'Combined Rate'!W138)</f>
        <v>0</v>
      </c>
    </row>
    <row r="141" spans="1:10" x14ac:dyDescent="0.25">
      <c r="A141" s="55" t="s">
        <v>242</v>
      </c>
      <c r="B141" s="56"/>
      <c r="C141" s="57" t="s">
        <v>243</v>
      </c>
      <c r="D141" s="58">
        <f>+'Combined Rate'!Y139</f>
        <v>8.8500000000000009E-2</v>
      </c>
      <c r="E141" s="60">
        <v>0.03</v>
      </c>
      <c r="F141" s="60">
        <f>+'Combined Rate'!Y139+'Other Taxes'!I138</f>
        <v>0.15670000000000001</v>
      </c>
      <c r="G141" s="60">
        <f>+'Combined Rate'!Y139+'Other Taxes'!N138</f>
        <v>9.8500000000000004E-2</v>
      </c>
      <c r="H141" s="60">
        <f>+'Combined Rate'!Y139+'Other Taxes'!L138</f>
        <v>0.1835</v>
      </c>
      <c r="I141" s="60">
        <f>+D141+'Other Taxes'!M138</f>
        <v>0.15850000000000003</v>
      </c>
      <c r="J141" s="60">
        <f>IF(D141='Combined Rate'!Y139-'Combined Rate'!V139-'Combined Rate'!W139,0,'Combined Rate'!Y139-'Combined Rate'!V139-'Combined Rate'!W139)</f>
        <v>7.2500000000000009E-2</v>
      </c>
    </row>
    <row r="142" spans="1:10" ht="6" customHeight="1" x14ac:dyDescent="0.25">
      <c r="A142" s="62"/>
      <c r="B142" s="63"/>
      <c r="C142" s="63"/>
      <c r="D142" s="64">
        <f>+'Combined Rate'!Y140</f>
        <v>0</v>
      </c>
      <c r="E142" s="64"/>
      <c r="F142" s="64">
        <f>+'Combined Rate'!Y140+'Other Taxes'!I139</f>
        <v>0</v>
      </c>
      <c r="G142" s="64">
        <f>+'Combined Rate'!Y140+'Other Taxes'!N139</f>
        <v>0</v>
      </c>
      <c r="H142" s="64">
        <f>+'Combined Rate'!Y140+'Other Taxes'!L139</f>
        <v>0</v>
      </c>
      <c r="I142" s="64"/>
      <c r="J142" s="64">
        <f>IF(D142='Combined Rate'!Y140-'Combined Rate'!V140-'Combined Rate'!W140,0,'Combined Rate'!Y140-'Combined Rate'!V140-'Combined Rate'!W140)</f>
        <v>0</v>
      </c>
    </row>
    <row r="143" spans="1:10" x14ac:dyDescent="0.25">
      <c r="A143" s="55" t="s">
        <v>244</v>
      </c>
      <c r="B143" s="56"/>
      <c r="C143" s="57" t="s">
        <v>245</v>
      </c>
      <c r="D143" s="58">
        <f>+'Combined Rate'!Y141</f>
        <v>6.6500000000000004E-2</v>
      </c>
      <c r="E143" s="60">
        <v>0.03</v>
      </c>
      <c r="F143" s="60">
        <f>+'Combined Rate'!Y141+'Other Taxes'!I140</f>
        <v>0.1197</v>
      </c>
      <c r="G143" s="60">
        <f>+'Combined Rate'!Y141+'Other Taxes'!N140</f>
        <v>7.6499999999999999E-2</v>
      </c>
      <c r="H143" s="60">
        <f>+'Combined Rate'!Y141+'Other Taxes'!L140</f>
        <v>9.1499999999999998E-2</v>
      </c>
      <c r="I143" s="60">
        <f>+D143+'Other Taxes'!M140</f>
        <v>6.6500000000000004E-2</v>
      </c>
      <c r="J143" s="60">
        <f>IF(D143='Combined Rate'!Y141-'Combined Rate'!V141-'Combined Rate'!W141,0,'Combined Rate'!Y141-'Combined Rate'!V141-'Combined Rate'!W141)</f>
        <v>0</v>
      </c>
    </row>
    <row r="144" spans="1:10" x14ac:dyDescent="0.25">
      <c r="A144" s="55" t="s">
        <v>246</v>
      </c>
      <c r="B144" s="56"/>
      <c r="C144" s="57" t="s">
        <v>247</v>
      </c>
      <c r="D144" s="58">
        <f>+'Combined Rate'!Y142</f>
        <v>6.7500000000000004E-2</v>
      </c>
      <c r="E144" s="60">
        <v>0.03</v>
      </c>
      <c r="F144" s="60">
        <f>+'Combined Rate'!Y142+'Other Taxes'!I141</f>
        <v>0.13070000000000001</v>
      </c>
      <c r="G144" s="60">
        <f>+'Combined Rate'!Y142+'Other Taxes'!N141</f>
        <v>7.7499999999999999E-2</v>
      </c>
      <c r="H144" s="60">
        <f>+'Combined Rate'!Y142+'Other Taxes'!L141</f>
        <v>9.2499999999999999E-2</v>
      </c>
      <c r="I144" s="60">
        <f>+D144+'Other Taxes'!M141</f>
        <v>6.7500000000000004E-2</v>
      </c>
      <c r="J144" s="60">
        <f>IF(D144='Combined Rate'!Y142-'Combined Rate'!V142-'Combined Rate'!W142,0,'Combined Rate'!Y142-'Combined Rate'!V142-'Combined Rate'!W142)</f>
        <v>0</v>
      </c>
    </row>
    <row r="145" spans="1:10" x14ac:dyDescent="0.25">
      <c r="A145" s="55" t="s">
        <v>248</v>
      </c>
      <c r="B145" s="56"/>
      <c r="C145" s="57" t="s">
        <v>249</v>
      </c>
      <c r="D145" s="58">
        <f>+'Combined Rate'!Y143</f>
        <v>6.6500000000000004E-2</v>
      </c>
      <c r="E145" s="60">
        <v>0.03</v>
      </c>
      <c r="F145" s="60">
        <f>+'Combined Rate'!Y143+'Other Taxes'!I142</f>
        <v>0.1197</v>
      </c>
      <c r="G145" s="60">
        <f>+'Combined Rate'!Y143+'Other Taxes'!N142</f>
        <v>7.6499999999999999E-2</v>
      </c>
      <c r="H145" s="60">
        <f>+'Combined Rate'!Y143+'Other Taxes'!L142</f>
        <v>9.1499999999999998E-2</v>
      </c>
      <c r="I145" s="60">
        <f>+D145+'Other Taxes'!M142</f>
        <v>6.6500000000000004E-2</v>
      </c>
      <c r="J145" s="60">
        <f>IF(D145='Combined Rate'!Y143-'Combined Rate'!V143-'Combined Rate'!W143,0,'Combined Rate'!Y143-'Combined Rate'!V143-'Combined Rate'!W143)</f>
        <v>0</v>
      </c>
    </row>
    <row r="146" spans="1:10" x14ac:dyDescent="0.25">
      <c r="A146" s="55" t="s">
        <v>250</v>
      </c>
      <c r="B146" s="56"/>
      <c r="C146" s="57" t="s">
        <v>251</v>
      </c>
      <c r="D146" s="58">
        <f>+'Combined Rate'!Y144</f>
        <v>6.6500000000000004E-2</v>
      </c>
      <c r="E146" s="60">
        <v>0.03</v>
      </c>
      <c r="F146" s="60">
        <f>+'Combined Rate'!Y144+'Other Taxes'!I143</f>
        <v>0.12970000000000001</v>
      </c>
      <c r="G146" s="60">
        <f>+'Combined Rate'!Y144+'Other Taxes'!N143</f>
        <v>7.6499999999999999E-2</v>
      </c>
      <c r="H146" s="60">
        <f>+'Combined Rate'!Y144+'Other Taxes'!L143</f>
        <v>9.1499999999999998E-2</v>
      </c>
      <c r="I146" s="60">
        <f>+D146+'Other Taxes'!M143</f>
        <v>6.6500000000000004E-2</v>
      </c>
      <c r="J146" s="60">
        <f>IF(D146='Combined Rate'!Y144-'Combined Rate'!V144-'Combined Rate'!W144,0,'Combined Rate'!Y144-'Combined Rate'!V144-'Combined Rate'!W144)</f>
        <v>0</v>
      </c>
    </row>
    <row r="147" spans="1:10" x14ac:dyDescent="0.25">
      <c r="A147" s="55" t="s">
        <v>252</v>
      </c>
      <c r="B147" s="56"/>
      <c r="C147" s="57" t="s">
        <v>253</v>
      </c>
      <c r="D147" s="58">
        <f>+'Combined Rate'!Y145</f>
        <v>6.6500000000000004E-2</v>
      </c>
      <c r="E147" s="60">
        <v>0.03</v>
      </c>
      <c r="F147" s="60">
        <f>+'Combined Rate'!Y145+'Other Taxes'!I144</f>
        <v>0.1197</v>
      </c>
      <c r="G147" s="60">
        <f>+'Combined Rate'!Y145+'Other Taxes'!N144</f>
        <v>7.6499999999999999E-2</v>
      </c>
      <c r="H147" s="60">
        <f>+'Combined Rate'!Y145+'Other Taxes'!L144</f>
        <v>9.1499999999999998E-2</v>
      </c>
      <c r="I147" s="60">
        <f>+D147+'Other Taxes'!M144</f>
        <v>6.6500000000000004E-2</v>
      </c>
      <c r="J147" s="60">
        <f>IF(D147='Combined Rate'!Y145-'Combined Rate'!V145-'Combined Rate'!W145,0,'Combined Rate'!Y145-'Combined Rate'!V145-'Combined Rate'!W145)</f>
        <v>0</v>
      </c>
    </row>
    <row r="148" spans="1:10" x14ac:dyDescent="0.25">
      <c r="A148" s="55" t="s">
        <v>254</v>
      </c>
      <c r="B148" s="56"/>
      <c r="C148" s="57" t="s">
        <v>255</v>
      </c>
      <c r="D148" s="58">
        <f>+'Combined Rate'!Y146</f>
        <v>6.7500000000000004E-2</v>
      </c>
      <c r="E148" s="60">
        <v>0.03</v>
      </c>
      <c r="F148" s="60">
        <f>+'Combined Rate'!Y146+'Other Taxes'!I145</f>
        <v>0.13070000000000001</v>
      </c>
      <c r="G148" s="60">
        <f>+'Combined Rate'!Y146+'Other Taxes'!N145</f>
        <v>7.7499999999999999E-2</v>
      </c>
      <c r="H148" s="60">
        <f>+'Combined Rate'!Y146+'Other Taxes'!L145</f>
        <v>9.2499999999999999E-2</v>
      </c>
      <c r="I148" s="60">
        <f>+D148+'Other Taxes'!M145</f>
        <v>6.7500000000000004E-2</v>
      </c>
      <c r="J148" s="60">
        <f>IF(D148='Combined Rate'!Y146-'Combined Rate'!V146-'Combined Rate'!W146,0,'Combined Rate'!Y146-'Combined Rate'!V146-'Combined Rate'!W146)</f>
        <v>0</v>
      </c>
    </row>
    <row r="149" spans="1:10" x14ac:dyDescent="0.25">
      <c r="A149" s="55" t="s">
        <v>256</v>
      </c>
      <c r="B149" s="56"/>
      <c r="C149" s="57" t="s">
        <v>257</v>
      </c>
      <c r="D149" s="58">
        <f>+'Combined Rate'!Y147</f>
        <v>8.6500000000000007E-2</v>
      </c>
      <c r="E149" s="60">
        <v>0.03</v>
      </c>
      <c r="F149" s="60">
        <f>+'Combined Rate'!Y147+'Other Taxes'!I146</f>
        <v>0.1497</v>
      </c>
      <c r="G149" s="60">
        <f>+'Combined Rate'!Y147+'Other Taxes'!N146</f>
        <v>9.6500000000000002E-2</v>
      </c>
      <c r="H149" s="60">
        <f>+'Combined Rate'!Y147+'Other Taxes'!L146</f>
        <v>0.11150000000000002</v>
      </c>
      <c r="I149" s="60">
        <f>+D149+'Other Taxes'!M146</f>
        <v>8.6500000000000007E-2</v>
      </c>
      <c r="J149" s="60">
        <f>IF(D149='Combined Rate'!Y147-'Combined Rate'!V147-'Combined Rate'!W147,0,'Combined Rate'!Y147-'Combined Rate'!V147-'Combined Rate'!W147)</f>
        <v>7.0500000000000007E-2</v>
      </c>
    </row>
    <row r="150" spans="1:10" x14ac:dyDescent="0.25">
      <c r="A150" s="55" t="s">
        <v>1881</v>
      </c>
      <c r="B150" s="56" t="s">
        <v>239</v>
      </c>
      <c r="C150" s="57" t="s">
        <v>1882</v>
      </c>
      <c r="D150" s="58">
        <f>+'Combined Rate'!Y148</f>
        <v>6.7500000000000004E-2</v>
      </c>
      <c r="E150" s="60">
        <v>0.03</v>
      </c>
      <c r="F150" s="60">
        <f>+'Combined Rate'!Y148+'Other Taxes'!I147</f>
        <v>0.13070000000000001</v>
      </c>
      <c r="G150" s="60">
        <f>+'Combined Rate'!Y148+'Other Taxes'!N147</f>
        <v>7.7499999999999999E-2</v>
      </c>
      <c r="H150" s="60">
        <f>+'Combined Rate'!Y148+'Other Taxes'!L147</f>
        <v>9.2499999999999999E-2</v>
      </c>
      <c r="I150" s="60">
        <f>+D150+'Other Taxes'!M147</f>
        <v>6.7500000000000004E-2</v>
      </c>
      <c r="J150" s="60">
        <f>IF(D150='Combined Rate'!Y148-'Combined Rate'!V148-'Combined Rate'!W148,0,'Combined Rate'!Y148-'Combined Rate'!V148-'Combined Rate'!W148)</f>
        <v>0</v>
      </c>
    </row>
    <row r="151" spans="1:10" x14ac:dyDescent="0.25">
      <c r="A151" s="55" t="s">
        <v>1758</v>
      </c>
      <c r="B151" s="56" t="s">
        <v>239</v>
      </c>
      <c r="C151" s="57" t="s">
        <v>1759</v>
      </c>
      <c r="D151" s="58">
        <f>+'Combined Rate'!Y149</f>
        <v>6.6500000000000004E-2</v>
      </c>
      <c r="E151" s="60">
        <v>0.03</v>
      </c>
      <c r="F151" s="60">
        <f>+'Combined Rate'!Y149+'Other Taxes'!I148</f>
        <v>0.1197</v>
      </c>
      <c r="G151" s="60">
        <f>+'Combined Rate'!Y149+'Other Taxes'!N148</f>
        <v>7.6499999999999999E-2</v>
      </c>
      <c r="H151" s="60">
        <f>+'Combined Rate'!Y149+'Other Taxes'!L148</f>
        <v>9.1499999999999998E-2</v>
      </c>
      <c r="I151" s="60">
        <f>+D151+'Other Taxes'!M148</f>
        <v>6.6500000000000004E-2</v>
      </c>
      <c r="J151" s="60">
        <f>IF(D151='Combined Rate'!Y149-'Combined Rate'!V149-'Combined Rate'!W149,0,'Combined Rate'!Y149-'Combined Rate'!V149-'Combined Rate'!W149)</f>
        <v>0</v>
      </c>
    </row>
    <row r="152" spans="1:10" ht="6" customHeight="1" x14ac:dyDescent="0.25">
      <c r="A152" s="62"/>
      <c r="B152" s="63"/>
      <c r="C152" s="63"/>
      <c r="D152" s="64">
        <f>+'Combined Rate'!Y150</f>
        <v>0</v>
      </c>
      <c r="E152" s="64"/>
      <c r="F152" s="64">
        <f>+'Combined Rate'!Y150+'Other Taxes'!I149</f>
        <v>0</v>
      </c>
      <c r="G152" s="64">
        <f>+'Combined Rate'!Y150+'Other Taxes'!N149</f>
        <v>0</v>
      </c>
      <c r="H152" s="64">
        <f>+'Combined Rate'!Y150+'Other Taxes'!L149</f>
        <v>0</v>
      </c>
      <c r="I152" s="64"/>
      <c r="J152" s="64">
        <f>IF(D152='Combined Rate'!Y150-'Combined Rate'!V150-'Combined Rate'!W150,0,'Combined Rate'!Y150-'Combined Rate'!V150-'Combined Rate'!W150)</f>
        <v>0</v>
      </c>
    </row>
    <row r="153" spans="1:10" x14ac:dyDescent="0.25">
      <c r="A153" s="55" t="s">
        <v>258</v>
      </c>
      <c r="B153" s="56"/>
      <c r="C153" s="57" t="s">
        <v>259</v>
      </c>
      <c r="D153" s="58">
        <f>+'Combined Rate'!Y151</f>
        <v>6.6500000000000004E-2</v>
      </c>
      <c r="E153" s="60">
        <v>0.03</v>
      </c>
      <c r="F153" s="60">
        <f>+'Combined Rate'!Y151+'Other Taxes'!I150</f>
        <v>0.1197</v>
      </c>
      <c r="G153" s="60">
        <f>+'Combined Rate'!Y151+'Other Taxes'!N150</f>
        <v>7.6499999999999999E-2</v>
      </c>
      <c r="H153" s="60">
        <f>+'Combined Rate'!Y151+'Other Taxes'!L150</f>
        <v>9.1499999999999998E-2</v>
      </c>
      <c r="I153" s="60">
        <f>+D153+'Other Taxes'!M150</f>
        <v>6.6500000000000004E-2</v>
      </c>
      <c r="J153" s="60">
        <f>IF(D153='Combined Rate'!Y151-'Combined Rate'!V151-'Combined Rate'!W151,0,'Combined Rate'!Y151-'Combined Rate'!V151-'Combined Rate'!W151)</f>
        <v>0</v>
      </c>
    </row>
    <row r="154" spans="1:10" x14ac:dyDescent="0.25">
      <c r="A154" s="55" t="s">
        <v>260</v>
      </c>
      <c r="B154" s="56"/>
      <c r="C154" s="57" t="s">
        <v>261</v>
      </c>
      <c r="D154" s="58">
        <f>+'Combined Rate'!Y152</f>
        <v>6.9500000000000006E-2</v>
      </c>
      <c r="E154" s="60">
        <v>0.03</v>
      </c>
      <c r="F154" s="60">
        <f>+'Combined Rate'!Y152+'Other Taxes'!I151</f>
        <v>0.13270000000000001</v>
      </c>
      <c r="G154" s="60">
        <f>+'Combined Rate'!Y152+'Other Taxes'!N151</f>
        <v>7.9500000000000001E-2</v>
      </c>
      <c r="H154" s="60">
        <f>+'Combined Rate'!Y152+'Other Taxes'!L151</f>
        <v>9.4500000000000001E-2</v>
      </c>
      <c r="I154" s="60">
        <f>+D154+'Other Taxes'!M151</f>
        <v>6.9500000000000006E-2</v>
      </c>
      <c r="J154" s="60">
        <f>IF(D154='Combined Rate'!Y152-'Combined Rate'!V152-'Combined Rate'!W152,0,'Combined Rate'!Y152-'Combined Rate'!V152-'Combined Rate'!W152)</f>
        <v>0</v>
      </c>
    </row>
    <row r="155" spans="1:10" x14ac:dyDescent="0.25">
      <c r="A155" s="55" t="s">
        <v>262</v>
      </c>
      <c r="B155" s="56"/>
      <c r="C155" s="57" t="s">
        <v>263</v>
      </c>
      <c r="D155" s="58">
        <f>+'Combined Rate'!Y153</f>
        <v>6.6500000000000004E-2</v>
      </c>
      <c r="E155" s="60">
        <v>0.03</v>
      </c>
      <c r="F155" s="60">
        <f>+'Combined Rate'!Y153+'Other Taxes'!I152</f>
        <v>0.1197</v>
      </c>
      <c r="G155" s="60">
        <f>+'Combined Rate'!Y153+'Other Taxes'!N152</f>
        <v>7.6499999999999999E-2</v>
      </c>
      <c r="H155" s="60">
        <f>+'Combined Rate'!Y153+'Other Taxes'!L152</f>
        <v>9.1499999999999998E-2</v>
      </c>
      <c r="I155" s="60">
        <f>+D155+'Other Taxes'!M152</f>
        <v>6.6500000000000004E-2</v>
      </c>
      <c r="J155" s="60">
        <f>IF(D155='Combined Rate'!Y153-'Combined Rate'!V153-'Combined Rate'!W153,0,'Combined Rate'!Y153-'Combined Rate'!V153-'Combined Rate'!W153)</f>
        <v>0</v>
      </c>
    </row>
    <row r="156" spans="1:10" x14ac:dyDescent="0.25">
      <c r="A156" s="55" t="s">
        <v>264</v>
      </c>
      <c r="B156" s="56"/>
      <c r="C156" s="57" t="s">
        <v>265</v>
      </c>
      <c r="D156" s="58">
        <f>+'Combined Rate'!Y154</f>
        <v>7.0500000000000007E-2</v>
      </c>
      <c r="E156" s="60">
        <v>0.03</v>
      </c>
      <c r="F156" s="60">
        <f>+'Combined Rate'!Y154+'Other Taxes'!I153</f>
        <v>0.13370000000000001</v>
      </c>
      <c r="G156" s="60">
        <f>+'Combined Rate'!Y154+'Other Taxes'!N153</f>
        <v>8.0500000000000002E-2</v>
      </c>
      <c r="H156" s="60">
        <f>+'Combined Rate'!Y154+'Other Taxes'!L153</f>
        <v>9.5500000000000002E-2</v>
      </c>
      <c r="I156" s="60">
        <f>+D156+'Other Taxes'!M153</f>
        <v>7.0500000000000007E-2</v>
      </c>
      <c r="J156" s="60">
        <f>IF(D156='Combined Rate'!Y154-'Combined Rate'!V154-'Combined Rate'!W154,0,'Combined Rate'!Y154-'Combined Rate'!V154-'Combined Rate'!W154)</f>
        <v>0</v>
      </c>
    </row>
    <row r="157" spans="1:10" x14ac:dyDescent="0.25">
      <c r="A157" s="55" t="s">
        <v>266</v>
      </c>
      <c r="B157" s="56"/>
      <c r="C157" s="57" t="s">
        <v>267</v>
      </c>
      <c r="D157" s="58">
        <f>+'Combined Rate'!Y155</f>
        <v>7.0500000000000007E-2</v>
      </c>
      <c r="E157" s="60">
        <v>0.03</v>
      </c>
      <c r="F157" s="60">
        <f>+'Combined Rate'!Y155+'Other Taxes'!I154</f>
        <v>0.13370000000000001</v>
      </c>
      <c r="G157" s="60">
        <f>+'Combined Rate'!Y155+'Other Taxes'!N154</f>
        <v>8.0500000000000002E-2</v>
      </c>
      <c r="H157" s="60">
        <f>+'Combined Rate'!Y155+'Other Taxes'!L154</f>
        <v>9.5500000000000002E-2</v>
      </c>
      <c r="I157" s="60">
        <f>+D157+'Other Taxes'!M154</f>
        <v>7.0500000000000007E-2</v>
      </c>
      <c r="J157" s="60">
        <f>IF(D157='Combined Rate'!Y155-'Combined Rate'!V155-'Combined Rate'!W155,0,'Combined Rate'!Y155-'Combined Rate'!V155-'Combined Rate'!W155)</f>
        <v>0</v>
      </c>
    </row>
    <row r="158" spans="1:10" x14ac:dyDescent="0.25">
      <c r="A158" s="55" t="s">
        <v>18</v>
      </c>
      <c r="B158" s="56"/>
      <c r="C158" s="66" t="s">
        <v>19</v>
      </c>
      <c r="D158" s="58">
        <f>+'Combined Rate'!Y156</f>
        <v>6.6500000000000004E-2</v>
      </c>
      <c r="E158" s="60">
        <v>0.03</v>
      </c>
      <c r="F158" s="60">
        <f>+'Combined Rate'!Y156+'Other Taxes'!I155</f>
        <v>0.1197</v>
      </c>
      <c r="G158" s="60">
        <f>+'Combined Rate'!Y156+'Other Taxes'!N155</f>
        <v>7.6499999999999999E-2</v>
      </c>
      <c r="H158" s="60">
        <f>+'Combined Rate'!Y156+'Other Taxes'!L155</f>
        <v>9.1499999999999998E-2</v>
      </c>
      <c r="I158" s="60">
        <f>+D158+'Other Taxes'!M155</f>
        <v>6.6500000000000004E-2</v>
      </c>
      <c r="J158" s="60">
        <f>IF(D158='Combined Rate'!Y156-'Combined Rate'!V156-'Combined Rate'!W156,0,'Combined Rate'!Y156-'Combined Rate'!V156-'Combined Rate'!W156)</f>
        <v>0</v>
      </c>
    </row>
    <row r="159" spans="1:10" x14ac:dyDescent="0.25">
      <c r="A159" s="55" t="s">
        <v>744</v>
      </c>
      <c r="B159" s="56"/>
      <c r="C159" s="66" t="s">
        <v>745</v>
      </c>
      <c r="D159" s="58">
        <f>+'Combined Rate'!Y157</f>
        <v>7.0000000000000007E-2</v>
      </c>
      <c r="E159" s="60">
        <v>0.03</v>
      </c>
      <c r="F159" s="60">
        <f>+'Combined Rate'!Y157+'Other Taxes'!I156</f>
        <v>0.1232</v>
      </c>
      <c r="G159" s="60">
        <f>+'Combined Rate'!Y157+'Other Taxes'!N156</f>
        <v>0.08</v>
      </c>
      <c r="H159" s="60">
        <f>+'Combined Rate'!Y157+'Other Taxes'!L156</f>
        <v>9.5000000000000001E-2</v>
      </c>
      <c r="I159" s="60">
        <f>+D159+'Other Taxes'!M156</f>
        <v>7.0000000000000007E-2</v>
      </c>
      <c r="J159" s="60">
        <f>IF(D159='Combined Rate'!Y157-'Combined Rate'!V157-'Combined Rate'!W157,0,'Combined Rate'!Y157-'Combined Rate'!V157-'Combined Rate'!W157)</f>
        <v>0</v>
      </c>
    </row>
    <row r="160" spans="1:10" x14ac:dyDescent="0.25">
      <c r="A160" s="55" t="s">
        <v>1883</v>
      </c>
      <c r="B160" s="65" t="s">
        <v>239</v>
      </c>
      <c r="C160" s="66" t="s">
        <v>1884</v>
      </c>
      <c r="D160" s="58">
        <f>+'Combined Rate'!Y158</f>
        <v>6.6500000000000004E-2</v>
      </c>
      <c r="E160" s="60">
        <v>0.03</v>
      </c>
      <c r="F160" s="60">
        <f>+'Combined Rate'!Y158+'Other Taxes'!I157</f>
        <v>0.1197</v>
      </c>
      <c r="G160" s="60">
        <f>+'Combined Rate'!Y158+'Other Taxes'!N157</f>
        <v>7.6499999999999999E-2</v>
      </c>
      <c r="H160" s="60">
        <f>+'Combined Rate'!Y158+'Other Taxes'!L157</f>
        <v>9.1499999999999998E-2</v>
      </c>
      <c r="I160" s="60">
        <f>+D160+'Other Taxes'!M157</f>
        <v>6.6500000000000004E-2</v>
      </c>
      <c r="J160" s="60">
        <f>IF(D160='Combined Rate'!Y158-'Combined Rate'!V158-'Combined Rate'!W158,0,'Combined Rate'!Y158-'Combined Rate'!V158-'Combined Rate'!W158)</f>
        <v>0</v>
      </c>
    </row>
    <row r="161" spans="1:10" x14ac:dyDescent="0.25">
      <c r="A161" s="55" t="s">
        <v>1804</v>
      </c>
      <c r="B161" s="65" t="s">
        <v>239</v>
      </c>
      <c r="C161" s="66" t="s">
        <v>1803</v>
      </c>
      <c r="D161" s="58">
        <f>+'Combined Rate'!Y159</f>
        <v>6.6500000000000004E-2</v>
      </c>
      <c r="E161" s="60">
        <v>0.03</v>
      </c>
      <c r="F161" s="60">
        <f>+'Combined Rate'!Y159+'Other Taxes'!I158</f>
        <v>0.1197</v>
      </c>
      <c r="G161" s="60">
        <f>+'Combined Rate'!Y159+'Other Taxes'!N158</f>
        <v>7.6499999999999999E-2</v>
      </c>
      <c r="H161" s="60">
        <f>+'Combined Rate'!Y159+'Other Taxes'!L158</f>
        <v>9.1499999999999998E-2</v>
      </c>
      <c r="I161" s="60">
        <f>+D161+'Other Taxes'!M158</f>
        <v>6.6500000000000004E-2</v>
      </c>
      <c r="J161" s="60">
        <f>IF(D161='Combined Rate'!Y159-'Combined Rate'!V159-'Combined Rate'!W159,0,'Combined Rate'!Y159-'Combined Rate'!V159-'Combined Rate'!W159)</f>
        <v>0</v>
      </c>
    </row>
    <row r="162" spans="1:10" ht="6" customHeight="1" x14ac:dyDescent="0.25">
      <c r="A162" s="62"/>
      <c r="B162" s="63"/>
      <c r="C162" s="63"/>
      <c r="D162" s="64">
        <f>+'Combined Rate'!Y160</f>
        <v>0</v>
      </c>
      <c r="E162" s="64"/>
      <c r="F162" s="64">
        <f>+'Combined Rate'!Y160+'Other Taxes'!I159</f>
        <v>0</v>
      </c>
      <c r="G162" s="64">
        <f>+'Combined Rate'!Y160+'Other Taxes'!N159</f>
        <v>0</v>
      </c>
      <c r="H162" s="64">
        <f>+'Combined Rate'!Y160+'Other Taxes'!L159</f>
        <v>0</v>
      </c>
      <c r="I162" s="64"/>
      <c r="J162" s="64">
        <f>IF(D162='Combined Rate'!Y160-'Combined Rate'!V160-'Combined Rate'!W160,0,'Combined Rate'!Y160-'Combined Rate'!V160-'Combined Rate'!W160)</f>
        <v>0</v>
      </c>
    </row>
    <row r="163" spans="1:10" x14ac:dyDescent="0.25">
      <c r="A163" s="55" t="s">
        <v>268</v>
      </c>
      <c r="B163" s="56"/>
      <c r="C163" s="57" t="s">
        <v>269</v>
      </c>
      <c r="D163" s="58">
        <f>+'Combined Rate'!Y161</f>
        <v>7.3499999999999996E-2</v>
      </c>
      <c r="E163" s="60">
        <v>0.03</v>
      </c>
      <c r="F163" s="60">
        <f>+'Combined Rate'!Y161+'Other Taxes'!I160</f>
        <v>0.12670000000000001</v>
      </c>
      <c r="G163" s="60">
        <f>+'Combined Rate'!Y161+'Other Taxes'!N160</f>
        <v>8.3499999999999991E-2</v>
      </c>
      <c r="H163" s="60">
        <f>+'Combined Rate'!Y161+'Other Taxes'!L160</f>
        <v>9.8500000000000004E-2</v>
      </c>
      <c r="I163" s="60">
        <f>+D163+'Other Taxes'!M160</f>
        <v>7.3499999999999996E-2</v>
      </c>
      <c r="J163" s="60">
        <f>IF(D163='Combined Rate'!Y161-'Combined Rate'!V161-'Combined Rate'!W161,0,'Combined Rate'!Y161-'Combined Rate'!V161-'Combined Rate'!W161)</f>
        <v>0</v>
      </c>
    </row>
    <row r="164" spans="1:10" x14ac:dyDescent="0.25">
      <c r="A164" s="55" t="s">
        <v>270</v>
      </c>
      <c r="B164" s="56"/>
      <c r="C164" s="57" t="s">
        <v>271</v>
      </c>
      <c r="D164" s="58">
        <f>+'Combined Rate'!Y162</f>
        <v>7.3499999999999996E-2</v>
      </c>
      <c r="E164" s="60">
        <v>0.03</v>
      </c>
      <c r="F164" s="60">
        <f>+'Combined Rate'!Y162+'Other Taxes'!I161</f>
        <v>0.12670000000000001</v>
      </c>
      <c r="G164" s="60">
        <f>+'Combined Rate'!Y162+'Other Taxes'!N161</f>
        <v>8.3499999999999991E-2</v>
      </c>
      <c r="H164" s="60">
        <f>+'Combined Rate'!Y162+'Other Taxes'!L161</f>
        <v>9.8500000000000004E-2</v>
      </c>
      <c r="I164" s="60">
        <f>+D164+'Other Taxes'!M161</f>
        <v>7.3499999999999996E-2</v>
      </c>
      <c r="J164" s="60">
        <f>IF(D164='Combined Rate'!Y162-'Combined Rate'!V162-'Combined Rate'!W162,0,'Combined Rate'!Y162-'Combined Rate'!V162-'Combined Rate'!W162)</f>
        <v>0</v>
      </c>
    </row>
    <row r="165" spans="1:10" x14ac:dyDescent="0.25">
      <c r="A165" s="55" t="s">
        <v>272</v>
      </c>
      <c r="B165" s="56"/>
      <c r="C165" s="57" t="s">
        <v>273</v>
      </c>
      <c r="D165" s="58">
        <f>+'Combined Rate'!Y163</f>
        <v>7.3499999999999996E-2</v>
      </c>
      <c r="E165" s="60">
        <v>0.03</v>
      </c>
      <c r="F165" s="60">
        <f>+'Combined Rate'!Y163+'Other Taxes'!I162</f>
        <v>0.13669999999999999</v>
      </c>
      <c r="G165" s="60">
        <f>+'Combined Rate'!Y163+'Other Taxes'!N162</f>
        <v>8.3499999999999991E-2</v>
      </c>
      <c r="H165" s="60">
        <f>+'Combined Rate'!Y163+'Other Taxes'!L162</f>
        <v>9.8500000000000004E-2</v>
      </c>
      <c r="I165" s="60">
        <f>+D165+'Other Taxes'!M162</f>
        <v>7.3499999999999996E-2</v>
      </c>
      <c r="J165" s="60">
        <f>IF(D165='Combined Rate'!Y163-'Combined Rate'!V163-'Combined Rate'!W163,0,'Combined Rate'!Y163-'Combined Rate'!V163-'Combined Rate'!W163)</f>
        <v>0</v>
      </c>
    </row>
    <row r="166" spans="1:10" x14ac:dyDescent="0.25">
      <c r="A166" s="55" t="s">
        <v>274</v>
      </c>
      <c r="B166" s="56"/>
      <c r="C166" s="57" t="s">
        <v>275</v>
      </c>
      <c r="D166" s="58">
        <f>+'Combined Rate'!Y164</f>
        <v>8.4499999999999992E-2</v>
      </c>
      <c r="E166" s="60">
        <v>0.03</v>
      </c>
      <c r="F166" s="60">
        <f>+'Combined Rate'!Y164+'Other Taxes'!I163</f>
        <v>0.1477</v>
      </c>
      <c r="G166" s="60">
        <f>+'Combined Rate'!Y164+'Other Taxes'!N163</f>
        <v>9.4499999999999987E-2</v>
      </c>
      <c r="H166" s="60">
        <f>+'Combined Rate'!Y164+'Other Taxes'!L163</f>
        <v>0.10949999999999999</v>
      </c>
      <c r="I166" s="60">
        <f>+D166+'Other Taxes'!M163</f>
        <v>8.4499999999999992E-2</v>
      </c>
      <c r="J166" s="60">
        <f>IF(D166='Combined Rate'!Y164-'Combined Rate'!V164-'Combined Rate'!W164,0,'Combined Rate'!Y164-'Combined Rate'!V164-'Combined Rate'!W164)</f>
        <v>7.4499999999999997E-2</v>
      </c>
    </row>
    <row r="167" spans="1:10" x14ac:dyDescent="0.25">
      <c r="A167" s="55" t="s">
        <v>276</v>
      </c>
      <c r="B167" s="56"/>
      <c r="C167" s="57" t="s">
        <v>277</v>
      </c>
      <c r="D167" s="58">
        <f>+'Combined Rate'!Y165</f>
        <v>8.3499999999999991E-2</v>
      </c>
      <c r="E167" s="60">
        <v>0.03</v>
      </c>
      <c r="F167" s="60">
        <f>+'Combined Rate'!Y165+'Other Taxes'!I164</f>
        <v>0.1467</v>
      </c>
      <c r="G167" s="60">
        <f>+'Combined Rate'!Y165+'Other Taxes'!N164</f>
        <v>9.3499999999999986E-2</v>
      </c>
      <c r="H167" s="60">
        <f>+'Combined Rate'!Y165+'Other Taxes'!L164</f>
        <v>0.10849999999999999</v>
      </c>
      <c r="I167" s="60">
        <f>+D167+'Other Taxes'!M164</f>
        <v>8.3499999999999991E-2</v>
      </c>
      <c r="J167" s="60">
        <f>IF(D167='Combined Rate'!Y165-'Combined Rate'!V165-'Combined Rate'!W165,0,'Combined Rate'!Y165-'Combined Rate'!V165-'Combined Rate'!W165)</f>
        <v>7.3499999999999996E-2</v>
      </c>
    </row>
    <row r="168" spans="1:10" x14ac:dyDescent="0.25">
      <c r="A168" s="55" t="s">
        <v>278</v>
      </c>
      <c r="B168" s="56"/>
      <c r="C168" s="57" t="s">
        <v>279</v>
      </c>
      <c r="D168" s="58">
        <f>+'Combined Rate'!Y166</f>
        <v>7.3499999999999996E-2</v>
      </c>
      <c r="E168" s="60">
        <v>0.03</v>
      </c>
      <c r="F168" s="60">
        <f>+'Combined Rate'!Y166+'Other Taxes'!I165</f>
        <v>0.13669999999999999</v>
      </c>
      <c r="G168" s="60">
        <f>+'Combined Rate'!Y166+'Other Taxes'!N165</f>
        <v>8.3499999999999991E-2</v>
      </c>
      <c r="H168" s="60">
        <f>+'Combined Rate'!Y166+'Other Taxes'!L165</f>
        <v>9.8500000000000004E-2</v>
      </c>
      <c r="I168" s="60">
        <f>+D168+'Other Taxes'!M165</f>
        <v>7.3499999999999996E-2</v>
      </c>
      <c r="J168" s="60">
        <f>IF(D168='Combined Rate'!Y166-'Combined Rate'!V166-'Combined Rate'!W166,0,'Combined Rate'!Y166-'Combined Rate'!V166-'Combined Rate'!W166)</f>
        <v>0</v>
      </c>
    </row>
    <row r="169" spans="1:10" ht="6" customHeight="1" x14ac:dyDescent="0.25">
      <c r="A169" s="62"/>
      <c r="B169" s="63"/>
      <c r="C169" s="63"/>
      <c r="D169" s="64">
        <f>+'Combined Rate'!Y167</f>
        <v>0</v>
      </c>
      <c r="E169" s="64"/>
      <c r="F169" s="64">
        <f>+'Combined Rate'!Y167+'Other Taxes'!I166</f>
        <v>0</v>
      </c>
      <c r="G169" s="64">
        <f>+'Combined Rate'!Y167+'Other Taxes'!N166</f>
        <v>0</v>
      </c>
      <c r="H169" s="64">
        <f>+'Combined Rate'!Y167+'Other Taxes'!L166</f>
        <v>0</v>
      </c>
      <c r="I169" s="64"/>
      <c r="J169" s="64">
        <f>IF(D169='Combined Rate'!Y167-'Combined Rate'!V167-'Combined Rate'!W167,0,'Combined Rate'!Y167-'Combined Rate'!V167-'Combined Rate'!W167)</f>
        <v>0</v>
      </c>
    </row>
    <row r="170" spans="1:10" x14ac:dyDescent="0.25">
      <c r="A170" s="55" t="s">
        <v>280</v>
      </c>
      <c r="B170" s="56"/>
      <c r="C170" s="57" t="s">
        <v>284</v>
      </c>
      <c r="D170" s="58">
        <f>+'Combined Rate'!Y168</f>
        <v>6.3500000000000001E-2</v>
      </c>
      <c r="E170" s="60">
        <v>0.03</v>
      </c>
      <c r="F170" s="60">
        <f>+'Combined Rate'!Y168+'Other Taxes'!I167</f>
        <v>0.1167</v>
      </c>
      <c r="G170" s="60">
        <f>+'Combined Rate'!Y168+'Other Taxes'!N167</f>
        <v>7.3499999999999996E-2</v>
      </c>
      <c r="H170" s="60">
        <f>+'Combined Rate'!Y168+'Other Taxes'!L167</f>
        <v>8.8499999999999995E-2</v>
      </c>
      <c r="I170" s="60">
        <f>+D170+'Other Taxes'!M167</f>
        <v>6.3500000000000001E-2</v>
      </c>
      <c r="J170" s="60">
        <f>IF(D170='Combined Rate'!Y168-'Combined Rate'!V168-'Combined Rate'!W168,0,'Combined Rate'!Y168-'Combined Rate'!V168-'Combined Rate'!W168)</f>
        <v>0</v>
      </c>
    </row>
    <row r="171" spans="1:10" x14ac:dyDescent="0.25">
      <c r="A171" s="55" t="s">
        <v>285</v>
      </c>
      <c r="B171" s="56"/>
      <c r="C171" s="57" t="s">
        <v>286</v>
      </c>
      <c r="D171" s="58">
        <f>+'Combined Rate'!Y169</f>
        <v>6.3500000000000001E-2</v>
      </c>
      <c r="E171" s="60">
        <v>0.03</v>
      </c>
      <c r="F171" s="60">
        <f>+'Combined Rate'!Y169+'Other Taxes'!I168</f>
        <v>0.12670000000000001</v>
      </c>
      <c r="G171" s="60">
        <f>+'Combined Rate'!Y169+'Other Taxes'!N168</f>
        <v>7.3499999999999996E-2</v>
      </c>
      <c r="H171" s="60">
        <f>+'Combined Rate'!Y169+'Other Taxes'!L168</f>
        <v>8.8499999999999995E-2</v>
      </c>
      <c r="I171" s="60">
        <f>+D171+'Other Taxes'!M168</f>
        <v>6.3500000000000001E-2</v>
      </c>
      <c r="J171" s="60">
        <f>IF(D171='Combined Rate'!Y169-'Combined Rate'!V169-'Combined Rate'!W169,0,'Combined Rate'!Y169-'Combined Rate'!V169-'Combined Rate'!W169)</f>
        <v>0</v>
      </c>
    </row>
    <row r="172" spans="1:10" x14ac:dyDescent="0.25">
      <c r="A172" s="55" t="s">
        <v>287</v>
      </c>
      <c r="B172" s="56"/>
      <c r="C172" s="57" t="s">
        <v>288</v>
      </c>
      <c r="D172" s="58">
        <f>+'Combined Rate'!Y170</f>
        <v>6.7500000000000004E-2</v>
      </c>
      <c r="E172" s="60">
        <v>0.03</v>
      </c>
      <c r="F172" s="60">
        <f>+'Combined Rate'!Y170+'Other Taxes'!I169</f>
        <v>0.13070000000000001</v>
      </c>
      <c r="G172" s="60">
        <f>+'Combined Rate'!Y170+'Other Taxes'!N169</f>
        <v>7.7499999999999999E-2</v>
      </c>
      <c r="H172" s="60">
        <f>+'Combined Rate'!Y170+'Other Taxes'!L169</f>
        <v>9.2499999999999999E-2</v>
      </c>
      <c r="I172" s="60">
        <f>+D172+'Other Taxes'!M169</f>
        <v>6.7500000000000004E-2</v>
      </c>
      <c r="J172" s="60">
        <f>IF(D172='Combined Rate'!Y170-'Combined Rate'!V170-'Combined Rate'!W170,0,'Combined Rate'!Y170-'Combined Rate'!V170-'Combined Rate'!W170)</f>
        <v>0</v>
      </c>
    </row>
    <row r="173" spans="1:10" x14ac:dyDescent="0.25">
      <c r="A173" s="55" t="s">
        <v>289</v>
      </c>
      <c r="B173" s="56"/>
      <c r="C173" s="57" t="s">
        <v>290</v>
      </c>
      <c r="D173" s="58">
        <f>+'Combined Rate'!Y171</f>
        <v>6.3500000000000001E-2</v>
      </c>
      <c r="E173" s="60">
        <v>0.03</v>
      </c>
      <c r="F173" s="60">
        <f>+'Combined Rate'!Y171+'Other Taxes'!I170</f>
        <v>0.1167</v>
      </c>
      <c r="G173" s="60">
        <f>+'Combined Rate'!Y171+'Other Taxes'!N170</f>
        <v>7.3499999999999996E-2</v>
      </c>
      <c r="H173" s="60">
        <f>+'Combined Rate'!Y171+'Other Taxes'!L170</f>
        <v>8.8499999999999995E-2</v>
      </c>
      <c r="I173" s="60">
        <f>+D173+'Other Taxes'!M170</f>
        <v>6.3500000000000001E-2</v>
      </c>
      <c r="J173" s="60">
        <f>IF(D173='Combined Rate'!Y171-'Combined Rate'!V171-'Combined Rate'!W171,0,'Combined Rate'!Y171-'Combined Rate'!V171-'Combined Rate'!W171)</f>
        <v>0</v>
      </c>
    </row>
    <row r="174" spans="1:10" x14ac:dyDescent="0.25">
      <c r="A174" s="55" t="s">
        <v>291</v>
      </c>
      <c r="B174" s="56"/>
      <c r="C174" s="57" t="s">
        <v>292</v>
      </c>
      <c r="D174" s="58">
        <f>+'Combined Rate'!Y172</f>
        <v>6.3500000000000001E-2</v>
      </c>
      <c r="E174" s="60">
        <v>0.03</v>
      </c>
      <c r="F174" s="60">
        <f>+'Combined Rate'!Y172+'Other Taxes'!I171</f>
        <v>0.1167</v>
      </c>
      <c r="G174" s="60">
        <f>+'Combined Rate'!Y172+'Other Taxes'!N171</f>
        <v>7.3499999999999996E-2</v>
      </c>
      <c r="H174" s="60">
        <f>+'Combined Rate'!Y172+'Other Taxes'!L171</f>
        <v>8.8499999999999995E-2</v>
      </c>
      <c r="I174" s="60">
        <f>+D174+'Other Taxes'!M171</f>
        <v>6.3500000000000001E-2</v>
      </c>
      <c r="J174" s="60">
        <f>IF(D174='Combined Rate'!Y172-'Combined Rate'!V172-'Combined Rate'!W172,0,'Combined Rate'!Y172-'Combined Rate'!V172-'Combined Rate'!W172)</f>
        <v>0</v>
      </c>
    </row>
    <row r="175" spans="1:10" x14ac:dyDescent="0.25">
      <c r="A175" s="55" t="s">
        <v>293</v>
      </c>
      <c r="B175" s="56"/>
      <c r="C175" s="57" t="s">
        <v>294</v>
      </c>
      <c r="D175" s="58">
        <f>+'Combined Rate'!Y173</f>
        <v>6.3500000000000001E-2</v>
      </c>
      <c r="E175" s="60">
        <v>0.03</v>
      </c>
      <c r="F175" s="60">
        <f>+'Combined Rate'!Y173+'Other Taxes'!I172</f>
        <v>0.1167</v>
      </c>
      <c r="G175" s="60">
        <f>+'Combined Rate'!Y173+'Other Taxes'!N172</f>
        <v>7.3499999999999996E-2</v>
      </c>
      <c r="H175" s="60">
        <f>+'Combined Rate'!Y173+'Other Taxes'!L172</f>
        <v>8.8499999999999995E-2</v>
      </c>
      <c r="I175" s="60">
        <f>+D175+'Other Taxes'!M172</f>
        <v>6.3500000000000001E-2</v>
      </c>
      <c r="J175" s="60">
        <f>IF(D175='Combined Rate'!Y173-'Combined Rate'!V173-'Combined Rate'!W173,0,'Combined Rate'!Y173-'Combined Rate'!V173-'Combined Rate'!W173)</f>
        <v>0</v>
      </c>
    </row>
    <row r="176" spans="1:10" x14ac:dyDescent="0.25">
      <c r="A176" s="55" t="s">
        <v>295</v>
      </c>
      <c r="B176" s="56"/>
      <c r="C176" s="57" t="s">
        <v>296</v>
      </c>
      <c r="D176" s="58">
        <f>+'Combined Rate'!Y174</f>
        <v>6.3500000000000001E-2</v>
      </c>
      <c r="E176" s="60">
        <v>0.03</v>
      </c>
      <c r="F176" s="60">
        <f>+'Combined Rate'!Y174+'Other Taxes'!I173</f>
        <v>0.1167</v>
      </c>
      <c r="G176" s="60">
        <f>+'Combined Rate'!Y174+'Other Taxes'!N173</f>
        <v>7.3499999999999996E-2</v>
      </c>
      <c r="H176" s="60">
        <f>+'Combined Rate'!Y174+'Other Taxes'!L173</f>
        <v>8.8499999999999995E-2</v>
      </c>
      <c r="I176" s="60">
        <f>+D176+'Other Taxes'!M173</f>
        <v>6.3500000000000001E-2</v>
      </c>
      <c r="J176" s="60">
        <f>IF(D176='Combined Rate'!Y174-'Combined Rate'!V174-'Combined Rate'!W174,0,'Combined Rate'!Y174-'Combined Rate'!V174-'Combined Rate'!W174)</f>
        <v>0</v>
      </c>
    </row>
    <row r="177" spans="1:10" x14ac:dyDescent="0.25">
      <c r="A177" s="55" t="s">
        <v>297</v>
      </c>
      <c r="B177" s="56"/>
      <c r="C177" s="57" t="s">
        <v>298</v>
      </c>
      <c r="D177" s="58">
        <f>+'Combined Rate'!Y175</f>
        <v>6.3500000000000001E-2</v>
      </c>
      <c r="E177" s="60">
        <v>0.03</v>
      </c>
      <c r="F177" s="60">
        <f>+'Combined Rate'!Y175+'Other Taxes'!I174</f>
        <v>0.1167</v>
      </c>
      <c r="G177" s="60">
        <f>+'Combined Rate'!Y175+'Other Taxes'!N174</f>
        <v>7.3499999999999996E-2</v>
      </c>
      <c r="H177" s="60">
        <f>+'Combined Rate'!Y175+'Other Taxes'!L174</f>
        <v>8.8499999999999995E-2</v>
      </c>
      <c r="I177" s="60">
        <f>+D177+'Other Taxes'!M174</f>
        <v>6.3500000000000001E-2</v>
      </c>
      <c r="J177" s="60">
        <f>IF(D177='Combined Rate'!Y175-'Combined Rate'!V175-'Combined Rate'!W175,0,'Combined Rate'!Y175-'Combined Rate'!V175-'Combined Rate'!W175)</f>
        <v>0</v>
      </c>
    </row>
    <row r="178" spans="1:10" x14ac:dyDescent="0.25">
      <c r="A178" s="55" t="s">
        <v>299</v>
      </c>
      <c r="B178" s="56"/>
      <c r="C178" s="57" t="s">
        <v>300</v>
      </c>
      <c r="D178" s="58">
        <f>+'Combined Rate'!Y176</f>
        <v>6.3500000000000001E-2</v>
      </c>
      <c r="E178" s="60">
        <v>0.03</v>
      </c>
      <c r="F178" s="60">
        <f>+'Combined Rate'!Y176+'Other Taxes'!I175</f>
        <v>0.1167</v>
      </c>
      <c r="G178" s="60">
        <f>+'Combined Rate'!Y176+'Other Taxes'!N175</f>
        <v>7.3499999999999996E-2</v>
      </c>
      <c r="H178" s="60">
        <f>+'Combined Rate'!Y176+'Other Taxes'!L175</f>
        <v>8.8499999999999995E-2</v>
      </c>
      <c r="I178" s="60">
        <f>+D178+'Other Taxes'!M175</f>
        <v>6.3500000000000001E-2</v>
      </c>
      <c r="J178" s="60">
        <f>IF(D178='Combined Rate'!Y176-'Combined Rate'!V176-'Combined Rate'!W176,0,'Combined Rate'!Y176-'Combined Rate'!V176-'Combined Rate'!W176)</f>
        <v>0</v>
      </c>
    </row>
    <row r="179" spans="1:10" x14ac:dyDescent="0.25">
      <c r="A179" s="55" t="s">
        <v>301</v>
      </c>
      <c r="B179" s="56"/>
      <c r="C179" s="57" t="s">
        <v>302</v>
      </c>
      <c r="D179" s="58">
        <f>+'Combined Rate'!Y177</f>
        <v>6.3500000000000001E-2</v>
      </c>
      <c r="E179" s="60">
        <v>0.03</v>
      </c>
      <c r="F179" s="60">
        <f>+'Combined Rate'!Y177+'Other Taxes'!I176</f>
        <v>0.1167</v>
      </c>
      <c r="G179" s="60">
        <f>+'Combined Rate'!Y177+'Other Taxes'!N176</f>
        <v>7.3499999999999996E-2</v>
      </c>
      <c r="H179" s="60">
        <f>+'Combined Rate'!Y177+'Other Taxes'!L176</f>
        <v>8.8499999999999995E-2</v>
      </c>
      <c r="I179" s="60">
        <f>+D179+'Other Taxes'!M176</f>
        <v>6.3500000000000001E-2</v>
      </c>
      <c r="J179" s="60">
        <f>IF(D179='Combined Rate'!Y177-'Combined Rate'!V177-'Combined Rate'!W177,0,'Combined Rate'!Y177-'Combined Rate'!V177-'Combined Rate'!W177)</f>
        <v>0</v>
      </c>
    </row>
    <row r="180" spans="1:10" x14ac:dyDescent="0.25">
      <c r="A180" s="55" t="s">
        <v>303</v>
      </c>
      <c r="B180" s="56"/>
      <c r="C180" s="57" t="s">
        <v>304</v>
      </c>
      <c r="D180" s="58">
        <f>+'Combined Rate'!Y178</f>
        <v>6.6500000000000004E-2</v>
      </c>
      <c r="E180" s="60">
        <v>0.03</v>
      </c>
      <c r="F180" s="60">
        <f>+'Combined Rate'!Y178+'Other Taxes'!I177</f>
        <v>0.12970000000000001</v>
      </c>
      <c r="G180" s="60">
        <f>+'Combined Rate'!Y178+'Other Taxes'!N177</f>
        <v>7.6499999999999999E-2</v>
      </c>
      <c r="H180" s="60">
        <f>+'Combined Rate'!Y178+'Other Taxes'!L177</f>
        <v>9.1499999999999998E-2</v>
      </c>
      <c r="I180" s="60">
        <f>+D180+'Other Taxes'!M177</f>
        <v>6.6500000000000004E-2</v>
      </c>
      <c r="J180" s="60">
        <f>IF(D180='Combined Rate'!Y178-'Combined Rate'!V178-'Combined Rate'!W178,0,'Combined Rate'!Y178-'Combined Rate'!V178-'Combined Rate'!W178)</f>
        <v>0</v>
      </c>
    </row>
    <row r="181" spans="1:10" x14ac:dyDescent="0.25">
      <c r="A181" s="55" t="s">
        <v>1885</v>
      </c>
      <c r="B181" s="65" t="s">
        <v>239</v>
      </c>
      <c r="C181" s="57" t="s">
        <v>1886</v>
      </c>
      <c r="D181" s="58">
        <f>+'Combined Rate'!Y179</f>
        <v>6.7500000000000004E-2</v>
      </c>
      <c r="E181" s="60">
        <v>0.03</v>
      </c>
      <c r="F181" s="60">
        <f>+'Combined Rate'!Y179+'Other Taxes'!I178</f>
        <v>0.13070000000000001</v>
      </c>
      <c r="G181" s="60">
        <f>+'Combined Rate'!Y179+'Other Taxes'!N178</f>
        <v>7.7499999999999999E-2</v>
      </c>
      <c r="H181" s="60">
        <f>+'Combined Rate'!Y179+'Other Taxes'!L178</f>
        <v>9.2499999999999999E-2</v>
      </c>
      <c r="I181" s="60">
        <f>+D181+'Other Taxes'!M178</f>
        <v>6.7500000000000004E-2</v>
      </c>
      <c r="J181" s="60">
        <f>IF(D181='Combined Rate'!Y179-'Combined Rate'!V179-'Combined Rate'!W179,0,'Combined Rate'!Y179-'Combined Rate'!V179-'Combined Rate'!W179)</f>
        <v>0</v>
      </c>
    </row>
    <row r="182" spans="1:10" x14ac:dyDescent="0.25">
      <c r="A182" s="55" t="s">
        <v>1871</v>
      </c>
      <c r="B182" s="65" t="s">
        <v>239</v>
      </c>
      <c r="C182" s="57" t="s">
        <v>1869</v>
      </c>
      <c r="D182" s="58">
        <f>+'Combined Rate'!Y180</f>
        <v>6.3500000000000001E-2</v>
      </c>
      <c r="E182" s="60">
        <v>0.03</v>
      </c>
      <c r="F182" s="60">
        <f>+'Combined Rate'!Y180+'Other Taxes'!I179</f>
        <v>0.1167</v>
      </c>
      <c r="G182" s="60">
        <f>+'Combined Rate'!Y180+'Other Taxes'!N179</f>
        <v>7.3499999999999996E-2</v>
      </c>
      <c r="H182" s="60">
        <f>+'Combined Rate'!Y180+'Other Taxes'!L179</f>
        <v>8.8499999999999995E-2</v>
      </c>
      <c r="I182" s="60">
        <f>+D182+'Other Taxes'!M179</f>
        <v>6.3500000000000001E-2</v>
      </c>
      <c r="J182" s="60">
        <f>IF(D182='Combined Rate'!Y180-'Combined Rate'!V180-'Combined Rate'!W180,0,'Combined Rate'!Y180-'Combined Rate'!V180-'Combined Rate'!W180)</f>
        <v>0</v>
      </c>
    </row>
    <row r="183" spans="1:10" x14ac:dyDescent="0.25">
      <c r="A183" s="55" t="s">
        <v>1872</v>
      </c>
      <c r="B183" s="65" t="s">
        <v>239</v>
      </c>
      <c r="C183" s="57" t="s">
        <v>1870</v>
      </c>
      <c r="D183" s="58">
        <f>+'Combined Rate'!Y181</f>
        <v>6.7500000000000004E-2</v>
      </c>
      <c r="E183" s="60">
        <v>0.03</v>
      </c>
      <c r="F183" s="60">
        <f>+'Combined Rate'!Y181+'Other Taxes'!I180</f>
        <v>0.13070000000000001</v>
      </c>
      <c r="G183" s="60">
        <f>+'Combined Rate'!Y181+'Other Taxes'!N180</f>
        <v>7.7499999999999999E-2</v>
      </c>
      <c r="H183" s="60">
        <f>+'Combined Rate'!Y181+'Other Taxes'!L180</f>
        <v>9.2499999999999999E-2</v>
      </c>
      <c r="I183" s="60">
        <f>+D183+'Other Taxes'!M180</f>
        <v>6.7500000000000004E-2</v>
      </c>
      <c r="J183" s="60">
        <f>IF(D183='Combined Rate'!Y181-'Combined Rate'!V181-'Combined Rate'!W181,0,'Combined Rate'!Y181-'Combined Rate'!V181-'Combined Rate'!W181)</f>
        <v>0</v>
      </c>
    </row>
    <row r="184" spans="1:10" ht="6" customHeight="1" x14ac:dyDescent="0.25">
      <c r="A184" s="62"/>
      <c r="B184" s="63"/>
      <c r="C184" s="63"/>
      <c r="D184" s="64">
        <f>+'Combined Rate'!Y182</f>
        <v>0</v>
      </c>
      <c r="E184" s="64"/>
      <c r="F184" s="64">
        <f>+'Combined Rate'!Y182+'Other Taxes'!I181</f>
        <v>0</v>
      </c>
      <c r="G184" s="64">
        <f>+'Combined Rate'!Y182+'Other Taxes'!N181</f>
        <v>0</v>
      </c>
      <c r="H184" s="64">
        <f>+'Combined Rate'!Y182+'Other Taxes'!L181</f>
        <v>0</v>
      </c>
      <c r="I184" s="64"/>
      <c r="J184" s="64">
        <f>IF(D184='Combined Rate'!Y182-'Combined Rate'!V182-'Combined Rate'!W182,0,'Combined Rate'!Y182-'Combined Rate'!V182-'Combined Rate'!W182)</f>
        <v>0</v>
      </c>
    </row>
    <row r="185" spans="1:10" x14ac:dyDescent="0.25">
      <c r="A185" s="55" t="s">
        <v>305</v>
      </c>
      <c r="B185" s="56"/>
      <c r="C185" s="57" t="s">
        <v>306</v>
      </c>
      <c r="D185" s="58">
        <f>+'Combined Rate'!Y183</f>
        <v>6.7000000000000004E-2</v>
      </c>
      <c r="E185" s="60">
        <v>0.03</v>
      </c>
      <c r="F185" s="60">
        <f>+'Combined Rate'!Y183+'Other Taxes'!I182</f>
        <v>0.1202</v>
      </c>
      <c r="G185" s="60">
        <f>+'Combined Rate'!Y183+'Other Taxes'!N182</f>
        <v>7.6999999999999999E-2</v>
      </c>
      <c r="H185" s="60">
        <f>+'Combined Rate'!Y183+'Other Taxes'!L182</f>
        <v>0.16200000000000001</v>
      </c>
      <c r="I185" s="60">
        <f>+D185+'Other Taxes'!M182</f>
        <v>6.7000000000000004E-2</v>
      </c>
      <c r="J185" s="60">
        <f>IF(D185='Combined Rate'!Y183-'Combined Rate'!V183-'Combined Rate'!W183,0,'Combined Rate'!Y183-'Combined Rate'!V183-'Combined Rate'!W183)</f>
        <v>0</v>
      </c>
    </row>
    <row r="186" spans="1:10" x14ac:dyDescent="0.25">
      <c r="A186" s="55" t="s">
        <v>307</v>
      </c>
      <c r="B186" s="56"/>
      <c r="C186" s="57" t="s">
        <v>308</v>
      </c>
      <c r="D186" s="58">
        <f>+'Combined Rate'!Y184</f>
        <v>6.9500000000000006E-2</v>
      </c>
      <c r="E186" s="60">
        <v>0.03</v>
      </c>
      <c r="F186" s="60">
        <f>+'Combined Rate'!Y184+'Other Taxes'!I183</f>
        <v>0.13270000000000001</v>
      </c>
      <c r="G186" s="60">
        <f>+'Combined Rate'!Y184+'Other Taxes'!N183</f>
        <v>7.9500000000000001E-2</v>
      </c>
      <c r="H186" s="60">
        <f>+'Combined Rate'!Y184+'Other Taxes'!L183</f>
        <v>0.16450000000000001</v>
      </c>
      <c r="I186" s="60">
        <f>+D186+'Other Taxes'!M183</f>
        <v>6.9500000000000006E-2</v>
      </c>
      <c r="J186" s="60">
        <f>IF(D186='Combined Rate'!Y184-'Combined Rate'!V184-'Combined Rate'!W184,0,'Combined Rate'!Y184-'Combined Rate'!V184-'Combined Rate'!W184)</f>
        <v>0</v>
      </c>
    </row>
    <row r="187" spans="1:10" ht="6" customHeight="1" x14ac:dyDescent="0.25">
      <c r="A187" s="62"/>
      <c r="B187" s="63"/>
      <c r="C187" s="63"/>
      <c r="D187" s="64">
        <f>+'Combined Rate'!Y185</f>
        <v>0</v>
      </c>
      <c r="E187" s="64"/>
      <c r="F187" s="64">
        <f>+'Combined Rate'!Y185+'Other Taxes'!I184</f>
        <v>0</v>
      </c>
      <c r="G187" s="64">
        <f>+'Combined Rate'!Y185+'Other Taxes'!N184</f>
        <v>0</v>
      </c>
      <c r="H187" s="64">
        <f>+'Combined Rate'!Y185+'Other Taxes'!L184</f>
        <v>0</v>
      </c>
      <c r="I187" s="64"/>
      <c r="J187" s="64">
        <f>IF(D187='Combined Rate'!Y185-'Combined Rate'!V185-'Combined Rate'!W185,0,'Combined Rate'!Y185-'Combined Rate'!V185-'Combined Rate'!W185)</f>
        <v>0</v>
      </c>
    </row>
    <row r="188" spans="1:10" x14ac:dyDescent="0.25">
      <c r="A188" s="55" t="s">
        <v>309</v>
      </c>
      <c r="B188" s="56"/>
      <c r="C188" s="57" t="s">
        <v>310</v>
      </c>
      <c r="D188" s="58">
        <f>+'Combined Rate'!Y186</f>
        <v>6.3500000000000001E-2</v>
      </c>
      <c r="E188" s="60">
        <v>0.03</v>
      </c>
      <c r="F188" s="60">
        <f>+'Combined Rate'!Y186+'Other Taxes'!I185</f>
        <v>0.1167</v>
      </c>
      <c r="G188" s="60">
        <f>+'Combined Rate'!Y186+'Other Taxes'!N185</f>
        <v>7.3499999999999996E-2</v>
      </c>
      <c r="H188" s="60">
        <f>+'Combined Rate'!Y186+'Other Taxes'!L185</f>
        <v>0.1585</v>
      </c>
      <c r="I188" s="60">
        <f>+D188+'Other Taxes'!M185</f>
        <v>6.3500000000000001E-2</v>
      </c>
      <c r="J188" s="60">
        <f>IF(D188='Combined Rate'!Y186-'Combined Rate'!V186-'Combined Rate'!W186,0,'Combined Rate'!Y186-'Combined Rate'!V186-'Combined Rate'!W186)</f>
        <v>0</v>
      </c>
    </row>
    <row r="189" spans="1:10" x14ac:dyDescent="0.25">
      <c r="A189" s="55" t="s">
        <v>311</v>
      </c>
      <c r="B189" s="56"/>
      <c r="C189" s="57" t="s">
        <v>312</v>
      </c>
      <c r="D189" s="58">
        <f>+'Combined Rate'!Y187</f>
        <v>6.3500000000000001E-2</v>
      </c>
      <c r="E189" s="60">
        <v>0.03</v>
      </c>
      <c r="F189" s="60">
        <f>+'Combined Rate'!Y187+'Other Taxes'!I186</f>
        <v>0.1167</v>
      </c>
      <c r="G189" s="60">
        <f>+'Combined Rate'!Y187+'Other Taxes'!N186</f>
        <v>7.3499999999999996E-2</v>
      </c>
      <c r="H189" s="60">
        <f>+'Combined Rate'!Y187+'Other Taxes'!L186</f>
        <v>0.1585</v>
      </c>
      <c r="I189" s="60">
        <f>+D189+'Other Taxes'!M186</f>
        <v>6.3500000000000001E-2</v>
      </c>
      <c r="J189" s="60">
        <f>IF(D189='Combined Rate'!Y187-'Combined Rate'!V187-'Combined Rate'!W187,0,'Combined Rate'!Y187-'Combined Rate'!V187-'Combined Rate'!W187)</f>
        <v>0</v>
      </c>
    </row>
    <row r="190" spans="1:10" x14ac:dyDescent="0.25">
      <c r="A190" s="55" t="s">
        <v>313</v>
      </c>
      <c r="B190" s="56"/>
      <c r="C190" s="57" t="s">
        <v>314</v>
      </c>
      <c r="D190" s="58">
        <f>+'Combined Rate'!Y188</f>
        <v>6.3500000000000001E-2</v>
      </c>
      <c r="E190" s="60">
        <v>0.03</v>
      </c>
      <c r="F190" s="60">
        <f>+'Combined Rate'!Y188+'Other Taxes'!I187</f>
        <v>0.1167</v>
      </c>
      <c r="G190" s="60">
        <f>+'Combined Rate'!Y188+'Other Taxes'!N187</f>
        <v>7.3499999999999996E-2</v>
      </c>
      <c r="H190" s="60">
        <f>+'Combined Rate'!Y188+'Other Taxes'!L187</f>
        <v>0.1585</v>
      </c>
      <c r="I190" s="60">
        <f>+D190+'Other Taxes'!M187</f>
        <v>6.3500000000000001E-2</v>
      </c>
      <c r="J190" s="60">
        <f>IF(D190='Combined Rate'!Y188-'Combined Rate'!V188-'Combined Rate'!W188,0,'Combined Rate'!Y188-'Combined Rate'!V188-'Combined Rate'!W188)</f>
        <v>0</v>
      </c>
    </row>
    <row r="191" spans="1:10" x14ac:dyDescent="0.25">
      <c r="A191" s="55" t="s">
        <v>315</v>
      </c>
      <c r="B191" s="56"/>
      <c r="C191" s="57" t="s">
        <v>316</v>
      </c>
      <c r="D191" s="58">
        <f>+'Combined Rate'!Y189</f>
        <v>6.3500000000000001E-2</v>
      </c>
      <c r="E191" s="60">
        <v>0.03</v>
      </c>
      <c r="F191" s="60">
        <f>+'Combined Rate'!Y189+'Other Taxes'!I188</f>
        <v>0.1167</v>
      </c>
      <c r="G191" s="60">
        <f>+'Combined Rate'!Y189+'Other Taxes'!N188</f>
        <v>7.3499999999999996E-2</v>
      </c>
      <c r="H191" s="60">
        <f>+'Combined Rate'!Y189+'Other Taxes'!L188</f>
        <v>0.1585</v>
      </c>
      <c r="I191" s="60">
        <f>+D191+'Other Taxes'!M188</f>
        <v>6.3500000000000001E-2</v>
      </c>
      <c r="J191" s="60">
        <f>IF(D191='Combined Rate'!Y189-'Combined Rate'!V189-'Combined Rate'!W189,0,'Combined Rate'!Y189-'Combined Rate'!V189-'Combined Rate'!W189)</f>
        <v>0</v>
      </c>
    </row>
    <row r="192" spans="1:10" x14ac:dyDescent="0.25">
      <c r="A192" s="55" t="s">
        <v>317</v>
      </c>
      <c r="B192" s="56"/>
      <c r="C192" s="57" t="s">
        <v>318</v>
      </c>
      <c r="D192" s="58">
        <f>+'Combined Rate'!Y190</f>
        <v>6.3500000000000001E-2</v>
      </c>
      <c r="E192" s="60">
        <v>0.03</v>
      </c>
      <c r="F192" s="60">
        <f>+'Combined Rate'!Y190+'Other Taxes'!I189</f>
        <v>0.12670000000000001</v>
      </c>
      <c r="G192" s="60">
        <f>+'Combined Rate'!Y190+'Other Taxes'!N189</f>
        <v>7.3499999999999996E-2</v>
      </c>
      <c r="H192" s="60">
        <f>+'Combined Rate'!Y190+'Other Taxes'!L189</f>
        <v>0.1585</v>
      </c>
      <c r="I192" s="60">
        <f>+D192+'Other Taxes'!M189</f>
        <v>6.3500000000000001E-2</v>
      </c>
      <c r="J192" s="60">
        <f>IF(D192='Combined Rate'!Y190-'Combined Rate'!V190-'Combined Rate'!W190,0,'Combined Rate'!Y190-'Combined Rate'!V190-'Combined Rate'!W190)</f>
        <v>0</v>
      </c>
    </row>
    <row r="193" spans="1:10" ht="6" customHeight="1" x14ac:dyDescent="0.25">
      <c r="A193" s="62"/>
      <c r="B193" s="63"/>
      <c r="C193" s="63"/>
      <c r="D193" s="64">
        <f>+'Combined Rate'!Y191</f>
        <v>0</v>
      </c>
      <c r="E193" s="64"/>
      <c r="F193" s="64">
        <f>+'Combined Rate'!Y191+'Other Taxes'!I190</f>
        <v>0</v>
      </c>
      <c r="G193" s="64">
        <f>+'Combined Rate'!Y191+'Other Taxes'!N190</f>
        <v>0</v>
      </c>
      <c r="H193" s="64">
        <f>+'Combined Rate'!Y191+'Other Taxes'!L190</f>
        <v>0</v>
      </c>
      <c r="I193" s="64"/>
      <c r="J193" s="64">
        <f>IF(D193='Combined Rate'!Y191-'Combined Rate'!V191-'Combined Rate'!W191,0,'Combined Rate'!Y191-'Combined Rate'!V191-'Combined Rate'!W191)</f>
        <v>0</v>
      </c>
    </row>
    <row r="194" spans="1:10" x14ac:dyDescent="0.25">
      <c r="A194" s="55" t="s">
        <v>319</v>
      </c>
      <c r="B194" s="56"/>
      <c r="C194" s="57" t="s">
        <v>320</v>
      </c>
      <c r="D194" s="58">
        <f>+'Combined Rate'!Y192</f>
        <v>6.6500000000000004E-2</v>
      </c>
      <c r="E194" s="60">
        <v>0.03</v>
      </c>
      <c r="F194" s="60">
        <f>+'Combined Rate'!Y192+'Other Taxes'!I191</f>
        <v>0.1197</v>
      </c>
      <c r="G194" s="60">
        <f>+'Combined Rate'!Y192+'Other Taxes'!N191</f>
        <v>7.6499999999999999E-2</v>
      </c>
      <c r="H194" s="60">
        <f>+'Combined Rate'!Y192+'Other Taxes'!L191</f>
        <v>9.1499999999999998E-2</v>
      </c>
      <c r="I194" s="60">
        <f>+D194+'Other Taxes'!M191</f>
        <v>6.6500000000000004E-2</v>
      </c>
      <c r="J194" s="60">
        <f>IF(D194='Combined Rate'!Y192-'Combined Rate'!V192-'Combined Rate'!W192,0,'Combined Rate'!Y192-'Combined Rate'!V192-'Combined Rate'!W192)</f>
        <v>0</v>
      </c>
    </row>
    <row r="195" spans="1:10" x14ac:dyDescent="0.25">
      <c r="A195" s="55" t="s">
        <v>321</v>
      </c>
      <c r="B195" s="56"/>
      <c r="C195" s="57" t="s">
        <v>322</v>
      </c>
      <c r="D195" s="58">
        <f>+'Combined Rate'!Y193</f>
        <v>8.2500000000000004E-2</v>
      </c>
      <c r="E195" s="60">
        <v>0.03</v>
      </c>
      <c r="F195" s="60">
        <f>+'Combined Rate'!Y193+'Other Taxes'!I192</f>
        <v>0.1457</v>
      </c>
      <c r="G195" s="60">
        <f>+'Combined Rate'!Y193+'Other Taxes'!N192</f>
        <v>9.2499999999999999E-2</v>
      </c>
      <c r="H195" s="60">
        <f>+'Combined Rate'!Y193+'Other Taxes'!L192</f>
        <v>0.10750000000000001</v>
      </c>
      <c r="I195" s="60">
        <f>+D195+'Other Taxes'!M192</f>
        <v>8.2500000000000004E-2</v>
      </c>
      <c r="J195" s="60">
        <f>IF(D195='Combined Rate'!Y193-'Combined Rate'!V193-'Combined Rate'!W193,0,'Combined Rate'!Y193-'Combined Rate'!V193-'Combined Rate'!W193)</f>
        <v>6.6500000000000004E-2</v>
      </c>
    </row>
    <row r="196" spans="1:10" x14ac:dyDescent="0.25">
      <c r="A196" s="55" t="s">
        <v>323</v>
      </c>
      <c r="B196" s="56"/>
      <c r="C196" s="57" t="s">
        <v>324</v>
      </c>
      <c r="D196" s="58">
        <f>+'Combined Rate'!Y194</f>
        <v>6.6500000000000004E-2</v>
      </c>
      <c r="E196" s="60">
        <v>0.03</v>
      </c>
      <c r="F196" s="60">
        <f>+'Combined Rate'!Y194+'Other Taxes'!I193</f>
        <v>0.1197</v>
      </c>
      <c r="G196" s="60">
        <f>+'Combined Rate'!Y194+'Other Taxes'!N193</f>
        <v>7.6499999999999999E-2</v>
      </c>
      <c r="H196" s="60">
        <f>+'Combined Rate'!Y194+'Other Taxes'!L193</f>
        <v>9.1499999999999998E-2</v>
      </c>
      <c r="I196" s="60">
        <f>+D196+'Other Taxes'!M193</f>
        <v>6.6500000000000004E-2</v>
      </c>
      <c r="J196" s="60">
        <f>IF(D196='Combined Rate'!Y194-'Combined Rate'!V194-'Combined Rate'!W194,0,'Combined Rate'!Y194-'Combined Rate'!V194-'Combined Rate'!W194)</f>
        <v>0</v>
      </c>
    </row>
    <row r="197" spans="1:10" x14ac:dyDescent="0.25">
      <c r="A197" s="55" t="s">
        <v>325</v>
      </c>
      <c r="B197" s="56"/>
      <c r="C197" s="57" t="s">
        <v>326</v>
      </c>
      <c r="D197" s="58">
        <f>+'Combined Rate'!Y195</f>
        <v>6.6500000000000004E-2</v>
      </c>
      <c r="E197" s="60">
        <v>0.03</v>
      </c>
      <c r="F197" s="60">
        <f>+'Combined Rate'!Y195+'Other Taxes'!I194</f>
        <v>0.1197</v>
      </c>
      <c r="G197" s="60">
        <f>+'Combined Rate'!Y195+'Other Taxes'!N194</f>
        <v>7.6499999999999999E-2</v>
      </c>
      <c r="H197" s="60">
        <f>+'Combined Rate'!Y195+'Other Taxes'!L194</f>
        <v>9.1499999999999998E-2</v>
      </c>
      <c r="I197" s="60">
        <f>+D197+'Other Taxes'!M194</f>
        <v>6.6500000000000004E-2</v>
      </c>
      <c r="J197" s="60">
        <f>IF(D197='Combined Rate'!Y195-'Combined Rate'!V195-'Combined Rate'!W195,0,'Combined Rate'!Y195-'Combined Rate'!V195-'Combined Rate'!W195)</f>
        <v>0</v>
      </c>
    </row>
    <row r="198" spans="1:10" x14ac:dyDescent="0.25">
      <c r="A198" s="55" t="s">
        <v>327</v>
      </c>
      <c r="B198" s="56"/>
      <c r="C198" s="57" t="s">
        <v>328</v>
      </c>
      <c r="D198" s="58">
        <f>+'Combined Rate'!Y196</f>
        <v>6.6500000000000004E-2</v>
      </c>
      <c r="E198" s="60">
        <v>0.03</v>
      </c>
      <c r="F198" s="60">
        <f>+'Combined Rate'!Y196+'Other Taxes'!I195</f>
        <v>0.1197</v>
      </c>
      <c r="G198" s="60">
        <f>+'Combined Rate'!Y196+'Other Taxes'!N195</f>
        <v>7.6499999999999999E-2</v>
      </c>
      <c r="H198" s="60">
        <f>+'Combined Rate'!Y196+'Other Taxes'!L195</f>
        <v>9.1499999999999998E-2</v>
      </c>
      <c r="I198" s="60">
        <f>+D198+'Other Taxes'!M195</f>
        <v>6.6500000000000004E-2</v>
      </c>
      <c r="J198" s="60">
        <f>IF(D198='Combined Rate'!Y196-'Combined Rate'!V196-'Combined Rate'!W196,0,'Combined Rate'!Y196-'Combined Rate'!V196-'Combined Rate'!W196)</f>
        <v>0</v>
      </c>
    </row>
    <row r="199" spans="1:10" ht="6" customHeight="1" x14ac:dyDescent="0.25">
      <c r="A199" s="62"/>
      <c r="B199" s="63"/>
      <c r="C199" s="63"/>
      <c r="D199" s="64">
        <f>+'Combined Rate'!Y197</f>
        <v>0</v>
      </c>
      <c r="E199" s="64"/>
      <c r="F199" s="64">
        <f>+'Combined Rate'!Y197+'Other Taxes'!I196</f>
        <v>0</v>
      </c>
      <c r="G199" s="64">
        <f>+'Combined Rate'!Y197+'Other Taxes'!N196</f>
        <v>0</v>
      </c>
      <c r="H199" s="64">
        <f>+'Combined Rate'!Y197+'Other Taxes'!L196</f>
        <v>0</v>
      </c>
      <c r="I199" s="64"/>
      <c r="J199" s="64">
        <f>IF(D199='Combined Rate'!Y197-'Combined Rate'!V197-'Combined Rate'!W197,0,'Combined Rate'!Y197-'Combined Rate'!V197-'Combined Rate'!W197)</f>
        <v>0</v>
      </c>
    </row>
    <row r="200" spans="1:10" x14ac:dyDescent="0.25">
      <c r="A200" s="55" t="s">
        <v>329</v>
      </c>
      <c r="B200" s="56"/>
      <c r="C200" s="57" t="s">
        <v>330</v>
      </c>
      <c r="D200" s="58">
        <f>+'Combined Rate'!Y198</f>
        <v>7.4500000000000011E-2</v>
      </c>
      <c r="E200" s="60">
        <v>0.03</v>
      </c>
      <c r="F200" s="60">
        <f>+'Combined Rate'!Y198+'Other Taxes'!I197</f>
        <v>0.13520000000000001</v>
      </c>
      <c r="G200" s="60">
        <f>+'Combined Rate'!Y198+'Other Taxes'!N197</f>
        <v>8.4500000000000006E-2</v>
      </c>
      <c r="H200" s="60">
        <f>+'Combined Rate'!Y198+'Other Taxes'!L197</f>
        <v>0.16950000000000001</v>
      </c>
      <c r="I200" s="60">
        <f>+D200+'Other Taxes'!M197</f>
        <v>7.4500000000000011E-2</v>
      </c>
      <c r="J200" s="60">
        <f>IF(D200='Combined Rate'!Y198-'Combined Rate'!V198-'Combined Rate'!W198,0,'Combined Rate'!Y198-'Combined Rate'!V198-'Combined Rate'!W198)</f>
        <v>0</v>
      </c>
    </row>
    <row r="201" spans="1:10" x14ac:dyDescent="0.25">
      <c r="A201" s="55" t="s">
        <v>331</v>
      </c>
      <c r="B201" s="56"/>
      <c r="C201" s="57" t="s">
        <v>332</v>
      </c>
      <c r="D201" s="58">
        <f>+'Combined Rate'!Y199</f>
        <v>9.0500000000000011E-2</v>
      </c>
      <c r="E201" s="60">
        <v>0.03</v>
      </c>
      <c r="F201" s="60">
        <f>+'Combined Rate'!Y199+'Other Taxes'!I198</f>
        <v>0.1512</v>
      </c>
      <c r="G201" s="60">
        <f>+'Combined Rate'!Y199+'Other Taxes'!N198</f>
        <v>0.10050000000000001</v>
      </c>
      <c r="H201" s="60">
        <f>+'Combined Rate'!Y199+'Other Taxes'!L198</f>
        <v>0.1855</v>
      </c>
      <c r="I201" s="60">
        <f>+D201+'Other Taxes'!M198</f>
        <v>9.0500000000000011E-2</v>
      </c>
      <c r="J201" s="60">
        <f>IF(D201='Combined Rate'!Y199-'Combined Rate'!V199-'Combined Rate'!W199,0,'Combined Rate'!Y199-'Combined Rate'!V199-'Combined Rate'!W199)</f>
        <v>7.4500000000000011E-2</v>
      </c>
    </row>
    <row r="202" spans="1:10" x14ac:dyDescent="0.25">
      <c r="A202" s="55" t="s">
        <v>1346</v>
      </c>
      <c r="B202" s="56"/>
      <c r="C202" s="57" t="s">
        <v>1347</v>
      </c>
      <c r="D202" s="58">
        <f>+'Combined Rate'!Y200</f>
        <v>8.5500000000000007E-2</v>
      </c>
      <c r="E202" s="60">
        <v>0.03</v>
      </c>
      <c r="F202" s="60">
        <f>+'Combined Rate'!Y200+'Other Taxes'!I199</f>
        <v>0.15620000000000001</v>
      </c>
      <c r="G202" s="60">
        <f>+'Combined Rate'!Y200+'Other Taxes'!N199</f>
        <v>9.5500000000000002E-2</v>
      </c>
      <c r="H202" s="60">
        <f>+'Combined Rate'!Y200+'Other Taxes'!L199</f>
        <v>0.18049999999999999</v>
      </c>
      <c r="I202" s="60">
        <f>+D202+'Other Taxes'!M199</f>
        <v>8.5500000000000007E-2</v>
      </c>
      <c r="J202" s="60">
        <f>IF(D202='Combined Rate'!Y200-'Combined Rate'!V200-'Combined Rate'!W200,0,'Combined Rate'!Y200-'Combined Rate'!V200-'Combined Rate'!W200)</f>
        <v>7.4500000000000011E-2</v>
      </c>
    </row>
    <row r="203" spans="1:10" x14ac:dyDescent="0.25">
      <c r="A203" s="55" t="s">
        <v>333</v>
      </c>
      <c r="B203" s="56"/>
      <c r="C203" s="66" t="s">
        <v>334</v>
      </c>
      <c r="D203" s="58">
        <f>+'Combined Rate'!Y201</f>
        <v>7.4500000000000011E-2</v>
      </c>
      <c r="E203" s="60">
        <v>0.03</v>
      </c>
      <c r="F203" s="60">
        <f>+'Combined Rate'!Y201+'Other Taxes'!I200</f>
        <v>0.1452</v>
      </c>
      <c r="G203" s="60">
        <f>+'Combined Rate'!Y201+'Other Taxes'!N200</f>
        <v>8.4500000000000006E-2</v>
      </c>
      <c r="H203" s="60">
        <f>+'Combined Rate'!Y201+'Other Taxes'!L200</f>
        <v>0.16950000000000001</v>
      </c>
      <c r="I203" s="60">
        <f>+D203+'Other Taxes'!M200</f>
        <v>7.4500000000000011E-2</v>
      </c>
      <c r="J203" s="60">
        <f>IF(D203='Combined Rate'!Y201-'Combined Rate'!V201-'Combined Rate'!W201,0,'Combined Rate'!Y201-'Combined Rate'!V201-'Combined Rate'!W201)</f>
        <v>0</v>
      </c>
    </row>
    <row r="204" spans="1:10" x14ac:dyDescent="0.25">
      <c r="A204" s="55" t="s">
        <v>687</v>
      </c>
      <c r="B204" s="56"/>
      <c r="C204" s="66" t="s">
        <v>688</v>
      </c>
      <c r="D204" s="58">
        <f>+'Combined Rate'!Y202</f>
        <v>7.4500000000000011E-2</v>
      </c>
      <c r="E204" s="60">
        <v>0.03</v>
      </c>
      <c r="F204" s="60">
        <f>+'Combined Rate'!Y202+'Other Taxes'!I201</f>
        <v>0.1452</v>
      </c>
      <c r="G204" s="60">
        <f>+'Combined Rate'!Y202+'Other Taxes'!N201</f>
        <v>8.4500000000000006E-2</v>
      </c>
      <c r="H204" s="60">
        <f>+'Combined Rate'!Y202+'Other Taxes'!L201</f>
        <v>0.16950000000000001</v>
      </c>
      <c r="I204" s="60">
        <f>+D204+'Other Taxes'!M201</f>
        <v>7.4500000000000011E-2</v>
      </c>
      <c r="J204" s="60">
        <f>IF(D204='Combined Rate'!Y202-'Combined Rate'!V202-'Combined Rate'!W202,0,'Combined Rate'!Y202-'Combined Rate'!V202-'Combined Rate'!W202)</f>
        <v>0</v>
      </c>
    </row>
    <row r="205" spans="1:10" x14ac:dyDescent="0.25">
      <c r="A205" s="55" t="s">
        <v>335</v>
      </c>
      <c r="B205" s="56"/>
      <c r="C205" s="57" t="s">
        <v>336</v>
      </c>
      <c r="D205" s="58">
        <f>+'Combined Rate'!Y203</f>
        <v>7.4500000000000011E-2</v>
      </c>
      <c r="E205" s="60">
        <v>0.03</v>
      </c>
      <c r="F205" s="60">
        <f>+'Combined Rate'!Y203+'Other Taxes'!I202</f>
        <v>0.1452</v>
      </c>
      <c r="G205" s="60">
        <f>+'Combined Rate'!Y203+'Other Taxes'!N202</f>
        <v>8.4500000000000006E-2</v>
      </c>
      <c r="H205" s="60">
        <f>+'Combined Rate'!Y203+'Other Taxes'!L202</f>
        <v>0.16950000000000001</v>
      </c>
      <c r="I205" s="60">
        <f>+D205+'Other Taxes'!M202</f>
        <v>7.4500000000000011E-2</v>
      </c>
      <c r="J205" s="60">
        <f>IF(D205='Combined Rate'!Y203-'Combined Rate'!V203-'Combined Rate'!W203,0,'Combined Rate'!Y203-'Combined Rate'!V203-'Combined Rate'!W203)</f>
        <v>0</v>
      </c>
    </row>
    <row r="206" spans="1:10" x14ac:dyDescent="0.25">
      <c r="A206" s="55" t="s">
        <v>14</v>
      </c>
      <c r="B206" s="56"/>
      <c r="C206" s="66" t="s">
        <v>15</v>
      </c>
      <c r="D206" s="58">
        <f>+'Combined Rate'!Y204</f>
        <v>7.4500000000000011E-2</v>
      </c>
      <c r="E206" s="60">
        <v>0.03</v>
      </c>
      <c r="F206" s="60">
        <f>+'Combined Rate'!Y204+'Other Taxes'!I203</f>
        <v>0.1452</v>
      </c>
      <c r="G206" s="60">
        <f>+'Combined Rate'!Y204+'Other Taxes'!N203</f>
        <v>8.4500000000000006E-2</v>
      </c>
      <c r="H206" s="60">
        <f>+'Combined Rate'!Y204+'Other Taxes'!L203</f>
        <v>0.16950000000000001</v>
      </c>
      <c r="I206" s="60">
        <f>+D206+'Other Taxes'!M203</f>
        <v>7.4500000000000011E-2</v>
      </c>
      <c r="J206" s="60">
        <f>IF(D206='Combined Rate'!Y204-'Combined Rate'!V204-'Combined Rate'!W204,0,'Combined Rate'!Y204-'Combined Rate'!V204-'Combined Rate'!W204)</f>
        <v>0</v>
      </c>
    </row>
    <row r="207" spans="1:10" x14ac:dyDescent="0.25">
      <c r="A207" s="67" t="s">
        <v>668</v>
      </c>
      <c r="B207" s="65"/>
      <c r="C207" s="66" t="s">
        <v>681</v>
      </c>
      <c r="D207" s="58">
        <f>+'Combined Rate'!Y205</f>
        <v>7.4500000000000011E-2</v>
      </c>
      <c r="E207" s="60">
        <v>0.03</v>
      </c>
      <c r="F207" s="60">
        <f>+'Combined Rate'!Y205+'Other Taxes'!I204</f>
        <v>0.1452</v>
      </c>
      <c r="G207" s="60">
        <f>+'Combined Rate'!Y205+'Other Taxes'!N204</f>
        <v>8.4500000000000006E-2</v>
      </c>
      <c r="H207" s="60">
        <f>+'Combined Rate'!Y205+'Other Taxes'!L204</f>
        <v>0.16950000000000001</v>
      </c>
      <c r="I207" s="60">
        <f>+D207+'Other Taxes'!M204</f>
        <v>7.4500000000000011E-2</v>
      </c>
      <c r="J207" s="60">
        <f>IF(D207='Combined Rate'!Y205-'Combined Rate'!V205-'Combined Rate'!W205,0,'Combined Rate'!Y205-'Combined Rate'!V205-'Combined Rate'!W205)</f>
        <v>0</v>
      </c>
    </row>
    <row r="208" spans="1:10" x14ac:dyDescent="0.25">
      <c r="A208" s="55" t="s">
        <v>337</v>
      </c>
      <c r="B208" s="56"/>
      <c r="C208" s="57" t="s">
        <v>338</v>
      </c>
      <c r="D208" s="58">
        <f>+'Combined Rate'!Y206</f>
        <v>7.4500000000000011E-2</v>
      </c>
      <c r="E208" s="60">
        <v>0.03</v>
      </c>
      <c r="F208" s="60">
        <f>+'Combined Rate'!Y206+'Other Taxes'!I205</f>
        <v>0.1452</v>
      </c>
      <c r="G208" s="60">
        <f>+'Combined Rate'!Y206+'Other Taxes'!N205</f>
        <v>8.4500000000000006E-2</v>
      </c>
      <c r="H208" s="60">
        <f>+'Combined Rate'!Y206+'Other Taxes'!L205</f>
        <v>0.16950000000000001</v>
      </c>
      <c r="I208" s="60">
        <f>+D208+'Other Taxes'!M205</f>
        <v>7.4500000000000011E-2</v>
      </c>
      <c r="J208" s="60">
        <f>IF(D208='Combined Rate'!Y206-'Combined Rate'!V206-'Combined Rate'!W206,0,'Combined Rate'!Y206-'Combined Rate'!V206-'Combined Rate'!W206)</f>
        <v>0</v>
      </c>
    </row>
    <row r="209" spans="1:10" x14ac:dyDescent="0.25">
      <c r="A209" s="55" t="s">
        <v>1270</v>
      </c>
      <c r="B209" s="56"/>
      <c r="C209" s="57" t="s">
        <v>1271</v>
      </c>
      <c r="D209" s="58">
        <f>+'Combined Rate'!Y207</f>
        <v>7.4500000000000011E-2</v>
      </c>
      <c r="E209" s="60">
        <v>0.03</v>
      </c>
      <c r="F209" s="60">
        <f>+'Combined Rate'!Y207+'Other Taxes'!I206</f>
        <v>0.1452</v>
      </c>
      <c r="G209" s="60">
        <f>+'Combined Rate'!Y207+'Other Taxes'!N206</f>
        <v>8.4500000000000006E-2</v>
      </c>
      <c r="H209" s="60">
        <f>+'Combined Rate'!Y207+'Other Taxes'!L206</f>
        <v>0.16950000000000001</v>
      </c>
      <c r="I209" s="60">
        <f>+D209+'Other Taxes'!M206</f>
        <v>7.4500000000000011E-2</v>
      </c>
      <c r="J209" s="60">
        <f>IF(D209='Combined Rate'!Y207-'Combined Rate'!V207-'Combined Rate'!W207,0,'Combined Rate'!Y207-'Combined Rate'!V207-'Combined Rate'!W207)</f>
        <v>0</v>
      </c>
    </row>
    <row r="210" spans="1:10" x14ac:dyDescent="0.25">
      <c r="A210" s="55" t="s">
        <v>339</v>
      </c>
      <c r="B210" s="56"/>
      <c r="C210" s="57" t="s">
        <v>340</v>
      </c>
      <c r="D210" s="58">
        <f>+'Combined Rate'!Y208</f>
        <v>7.6500000000000012E-2</v>
      </c>
      <c r="E210" s="60">
        <v>0.03</v>
      </c>
      <c r="F210" s="60">
        <f>+'Combined Rate'!Y208+'Other Taxes'!I207</f>
        <v>0.1472</v>
      </c>
      <c r="G210" s="60">
        <f>+'Combined Rate'!Y208+'Other Taxes'!N207</f>
        <v>8.6500000000000007E-2</v>
      </c>
      <c r="H210" s="60">
        <f>+'Combined Rate'!Y208+'Other Taxes'!L207</f>
        <v>0.17150000000000001</v>
      </c>
      <c r="I210" s="60">
        <f>+D210+'Other Taxes'!M207</f>
        <v>7.6500000000000012E-2</v>
      </c>
      <c r="J210" s="60">
        <f>IF(D210='Combined Rate'!Y208-'Combined Rate'!V208-'Combined Rate'!W208,0,'Combined Rate'!Y208-'Combined Rate'!V208-'Combined Rate'!W208)</f>
        <v>0</v>
      </c>
    </row>
    <row r="211" spans="1:10" x14ac:dyDescent="0.25">
      <c r="A211" s="55" t="s">
        <v>341</v>
      </c>
      <c r="B211" s="56"/>
      <c r="C211" s="57" t="s">
        <v>342</v>
      </c>
      <c r="D211" s="58">
        <f>+'Combined Rate'!Y209</f>
        <v>7.4500000000000011E-2</v>
      </c>
      <c r="E211" s="60">
        <v>0.03</v>
      </c>
      <c r="F211" s="60">
        <f>+'Combined Rate'!Y209+'Other Taxes'!I208</f>
        <v>0.1452</v>
      </c>
      <c r="G211" s="60">
        <f>+'Combined Rate'!Y209+'Other Taxes'!N208</f>
        <v>8.4500000000000006E-2</v>
      </c>
      <c r="H211" s="60">
        <f>+'Combined Rate'!Y209+'Other Taxes'!L208</f>
        <v>0.16950000000000001</v>
      </c>
      <c r="I211" s="60">
        <f>+D211+'Other Taxes'!M208</f>
        <v>7.4500000000000011E-2</v>
      </c>
      <c r="J211" s="60">
        <f>IF(D211='Combined Rate'!Y209-'Combined Rate'!V209-'Combined Rate'!W209,0,'Combined Rate'!Y209-'Combined Rate'!V209-'Combined Rate'!W209)</f>
        <v>0</v>
      </c>
    </row>
    <row r="212" spans="1:10" x14ac:dyDescent="0.25">
      <c r="A212" s="55" t="s">
        <v>343</v>
      </c>
      <c r="B212" s="56"/>
      <c r="C212" s="57" t="s">
        <v>344</v>
      </c>
      <c r="D212" s="58">
        <f>+'Combined Rate'!Y210</f>
        <v>8.450000000000002E-2</v>
      </c>
      <c r="E212" s="60">
        <v>0.03</v>
      </c>
      <c r="F212" s="60">
        <f>+'Combined Rate'!Y210+'Other Taxes'!I209</f>
        <v>0.1552</v>
      </c>
      <c r="G212" s="60">
        <f>+'Combined Rate'!Y210+'Other Taxes'!N209</f>
        <v>9.4500000000000015E-2</v>
      </c>
      <c r="H212" s="60">
        <f>+'Combined Rate'!Y210+'Other Taxes'!L209</f>
        <v>0.17950000000000002</v>
      </c>
      <c r="I212" s="60">
        <f>+D212+'Other Taxes'!M209</f>
        <v>8.450000000000002E-2</v>
      </c>
      <c r="J212" s="60">
        <f>IF(D212='Combined Rate'!Y210-'Combined Rate'!V210-'Combined Rate'!W210,0,'Combined Rate'!Y210-'Combined Rate'!V210-'Combined Rate'!W210)-0.5%</f>
        <v>7.4500000000000011E-2</v>
      </c>
    </row>
    <row r="213" spans="1:10" x14ac:dyDescent="0.25">
      <c r="A213" s="55" t="s">
        <v>345</v>
      </c>
      <c r="B213" s="56"/>
      <c r="C213" s="57" t="s">
        <v>346</v>
      </c>
      <c r="D213" s="58">
        <f>+'Combined Rate'!Y211</f>
        <v>7.4500000000000011E-2</v>
      </c>
      <c r="E213" s="60">
        <v>0.03</v>
      </c>
      <c r="F213" s="60">
        <f>+'Combined Rate'!Y211+'Other Taxes'!I210</f>
        <v>0.1502</v>
      </c>
      <c r="G213" s="60">
        <f>+'Combined Rate'!Y211+'Other Taxes'!N210</f>
        <v>8.4500000000000006E-2</v>
      </c>
      <c r="H213" s="60">
        <f>+'Combined Rate'!Y211+'Other Taxes'!L210</f>
        <v>0.16950000000000001</v>
      </c>
      <c r="I213" s="60">
        <f>+D213+'Other Taxes'!M210</f>
        <v>7.4500000000000011E-2</v>
      </c>
      <c r="J213" s="60">
        <f>IF(D213='Combined Rate'!Y211-'Combined Rate'!V211-'Combined Rate'!W211,0,'Combined Rate'!Y211-'Combined Rate'!V211-'Combined Rate'!W211)</f>
        <v>0</v>
      </c>
    </row>
    <row r="214" spans="1:10" x14ac:dyDescent="0.25">
      <c r="A214" s="55" t="s">
        <v>347</v>
      </c>
      <c r="B214" s="56"/>
      <c r="C214" s="57" t="s">
        <v>348</v>
      </c>
      <c r="D214" s="58">
        <f>+'Combined Rate'!Y212</f>
        <v>7.4500000000000011E-2</v>
      </c>
      <c r="E214" s="60">
        <v>0.03</v>
      </c>
      <c r="F214" s="60">
        <f>+'Combined Rate'!Y212+'Other Taxes'!I211</f>
        <v>0.1452</v>
      </c>
      <c r="G214" s="60">
        <f>+'Combined Rate'!Y212+'Other Taxes'!N211</f>
        <v>8.4500000000000006E-2</v>
      </c>
      <c r="H214" s="60">
        <f>+'Combined Rate'!Y212+'Other Taxes'!L211</f>
        <v>0.16950000000000001</v>
      </c>
      <c r="I214" s="60">
        <f>+D214+'Other Taxes'!M211</f>
        <v>7.4500000000000011E-2</v>
      </c>
      <c r="J214" s="60">
        <f>IF(D214='Combined Rate'!Y212-'Combined Rate'!V212-'Combined Rate'!W212,0,'Combined Rate'!Y212-'Combined Rate'!V212-'Combined Rate'!W212)</f>
        <v>0</v>
      </c>
    </row>
    <row r="215" spans="1:10" x14ac:dyDescent="0.25">
      <c r="A215" s="55" t="s">
        <v>349</v>
      </c>
      <c r="B215" s="56"/>
      <c r="C215" s="57" t="s">
        <v>350</v>
      </c>
      <c r="D215" s="58">
        <f>+'Combined Rate'!Y213</f>
        <v>7.6500000000000012E-2</v>
      </c>
      <c r="E215" s="60">
        <v>0.03</v>
      </c>
      <c r="F215" s="60">
        <f>+'Combined Rate'!Y213+'Other Taxes'!I212</f>
        <v>0.1472</v>
      </c>
      <c r="G215" s="60">
        <f>+'Combined Rate'!Y213+'Other Taxes'!N212</f>
        <v>8.6500000000000007E-2</v>
      </c>
      <c r="H215" s="60">
        <f>+'Combined Rate'!Y213+'Other Taxes'!L212</f>
        <v>0.17150000000000001</v>
      </c>
      <c r="I215" s="60">
        <f>+D215+'Other Taxes'!M212</f>
        <v>7.6500000000000012E-2</v>
      </c>
      <c r="J215" s="60">
        <f>IF(D215='Combined Rate'!Y213-'Combined Rate'!V213-'Combined Rate'!W213,0,'Combined Rate'!Y213-'Combined Rate'!V213-'Combined Rate'!W213)</f>
        <v>0</v>
      </c>
    </row>
    <row r="216" spans="1:10" x14ac:dyDescent="0.25">
      <c r="A216" s="67" t="s">
        <v>351</v>
      </c>
      <c r="B216" s="65"/>
      <c r="C216" s="66" t="s">
        <v>352</v>
      </c>
      <c r="D216" s="58">
        <f>+'Combined Rate'!Y214</f>
        <v>7.4500000000000011E-2</v>
      </c>
      <c r="E216" s="60">
        <v>0.03</v>
      </c>
      <c r="F216" s="60">
        <f>+'Combined Rate'!Y214+'Other Taxes'!I213</f>
        <v>0.1452</v>
      </c>
      <c r="G216" s="60">
        <f>+'Combined Rate'!Y214+'Other Taxes'!N213</f>
        <v>8.4500000000000006E-2</v>
      </c>
      <c r="H216" s="60">
        <f>+'Combined Rate'!Y214+'Other Taxes'!L213</f>
        <v>0.16950000000000001</v>
      </c>
      <c r="I216" s="60">
        <f>+D216+'Other Taxes'!M213</f>
        <v>7.4500000000000011E-2</v>
      </c>
      <c r="J216" s="60">
        <f>IF(D216='Combined Rate'!Y214-'Combined Rate'!V214-'Combined Rate'!W214,0,'Combined Rate'!Y214-'Combined Rate'!V214-'Combined Rate'!W214)</f>
        <v>0</v>
      </c>
    </row>
    <row r="217" spans="1:10" x14ac:dyDescent="0.25">
      <c r="A217" s="55" t="s">
        <v>353</v>
      </c>
      <c r="B217" s="56"/>
      <c r="C217" s="57" t="s">
        <v>354</v>
      </c>
      <c r="D217" s="58">
        <f>+'Combined Rate'!Y215</f>
        <v>7.4500000000000011E-2</v>
      </c>
      <c r="E217" s="60">
        <v>0.03</v>
      </c>
      <c r="F217" s="60">
        <f>+'Combined Rate'!Y215+'Other Taxes'!I214</f>
        <v>0.1452</v>
      </c>
      <c r="G217" s="60">
        <f>+'Combined Rate'!Y215+'Other Taxes'!N214</f>
        <v>8.4500000000000006E-2</v>
      </c>
      <c r="H217" s="60">
        <f>+'Combined Rate'!Y215+'Other Taxes'!L214</f>
        <v>0.16950000000000001</v>
      </c>
      <c r="I217" s="60">
        <f>+D217+'Other Taxes'!M214</f>
        <v>7.4500000000000011E-2</v>
      </c>
      <c r="J217" s="60">
        <f>IF(D217='Combined Rate'!Y215-'Combined Rate'!V215-'Combined Rate'!W215,0,'Combined Rate'!Y215-'Combined Rate'!V215-'Combined Rate'!W215)</f>
        <v>0</v>
      </c>
    </row>
    <row r="218" spans="1:10" x14ac:dyDescent="0.25">
      <c r="A218" s="55" t="s">
        <v>645</v>
      </c>
      <c r="B218" s="56"/>
      <c r="C218" s="57" t="s">
        <v>355</v>
      </c>
      <c r="D218" s="58">
        <f>+'Combined Rate'!Y216</f>
        <v>7.4500000000000011E-2</v>
      </c>
      <c r="E218" s="60">
        <v>0.03</v>
      </c>
      <c r="F218" s="60">
        <f>+'Combined Rate'!Y216+'Other Taxes'!I215</f>
        <v>0.1502</v>
      </c>
      <c r="G218" s="60">
        <f>+'Combined Rate'!Y216+'Other Taxes'!N215</f>
        <v>8.4500000000000006E-2</v>
      </c>
      <c r="H218" s="60">
        <f>+'Combined Rate'!Y216+'Other Taxes'!L215</f>
        <v>0.16950000000000001</v>
      </c>
      <c r="I218" s="60">
        <f>+D218+'Other Taxes'!M215</f>
        <v>7.4500000000000011E-2</v>
      </c>
      <c r="J218" s="60">
        <f>IF(D218='Combined Rate'!Y216-'Combined Rate'!V216-'Combined Rate'!W216,0,'Combined Rate'!Y216-'Combined Rate'!V216-'Combined Rate'!W216)</f>
        <v>0</v>
      </c>
    </row>
    <row r="219" spans="1:10" x14ac:dyDescent="0.25">
      <c r="A219" s="67" t="s">
        <v>1194</v>
      </c>
      <c r="B219" s="65" t="s">
        <v>239</v>
      </c>
      <c r="C219" s="57" t="s">
        <v>753</v>
      </c>
      <c r="D219" s="58">
        <f>+'Combined Rate'!Y217</f>
        <v>7.4500000000000011E-2</v>
      </c>
      <c r="E219" s="60">
        <v>0.03</v>
      </c>
      <c r="F219" s="60">
        <f>+'Combined Rate'!Y217+'Other Taxes'!I216</f>
        <v>0.13520000000000001</v>
      </c>
      <c r="G219" s="60">
        <f>+'Combined Rate'!Y217+'Other Taxes'!N216</f>
        <v>8.4500000000000006E-2</v>
      </c>
      <c r="H219" s="60">
        <f>+'Combined Rate'!Y217+'Other Taxes'!L216</f>
        <v>0.16950000000000001</v>
      </c>
      <c r="I219" s="60">
        <f>+D219+'Other Taxes'!M216</f>
        <v>7.4500000000000011E-2</v>
      </c>
      <c r="J219" s="60">
        <f>IF(D219='Combined Rate'!Y217-'Combined Rate'!V217-'Combined Rate'!W217,0,'Combined Rate'!Y217-'Combined Rate'!V217-'Combined Rate'!W217)</f>
        <v>0</v>
      </c>
    </row>
    <row r="220" spans="1:10" x14ac:dyDescent="0.25">
      <c r="A220" s="306" t="s">
        <v>1862</v>
      </c>
      <c r="B220" s="65" t="s">
        <v>239</v>
      </c>
      <c r="C220" s="57" t="s">
        <v>1844</v>
      </c>
      <c r="D220" s="58">
        <f>+'Combined Rate'!Y218</f>
        <v>0.10050000000000002</v>
      </c>
      <c r="E220" s="60">
        <v>0.03</v>
      </c>
      <c r="F220" s="60">
        <f>+'Other Taxes'!I217</f>
        <v>0.15</v>
      </c>
      <c r="G220" s="60">
        <f>+'Combined Rate'!Y218+'Other Taxes'!N217</f>
        <v>0.11050000000000001</v>
      </c>
      <c r="H220" s="60">
        <f>+'Combined Rate'!Y218+'Other Taxes'!L217</f>
        <v>0.19550000000000001</v>
      </c>
      <c r="I220" s="60">
        <f>+D220+'Other Taxes'!M217</f>
        <v>0.10050000000000002</v>
      </c>
      <c r="J220" s="60">
        <f>IF(D220='Combined Rate'!Y218-'Combined Rate'!V218-'Combined Rate'!W218,0,'Combined Rate'!Y218-'Combined Rate'!V218-'Combined Rate'!W218)-0.5%</f>
        <v>7.4500000000000011E-2</v>
      </c>
    </row>
    <row r="221" spans="1:10" x14ac:dyDescent="0.25">
      <c r="A221" s="55" t="s">
        <v>1888</v>
      </c>
      <c r="B221" s="56" t="s">
        <v>239</v>
      </c>
      <c r="C221" s="57" t="s">
        <v>1887</v>
      </c>
      <c r="D221" s="58">
        <f>+'Combined Rate'!Y219</f>
        <v>7.4500000000000011E-2</v>
      </c>
      <c r="E221" s="60">
        <v>0.03</v>
      </c>
      <c r="F221" s="60">
        <f>+'Combined Rate'!Y219+'Other Taxes'!I218</f>
        <v>0.13520000000000001</v>
      </c>
      <c r="G221" s="60">
        <f>+'Combined Rate'!Y219+'Other Taxes'!N218</f>
        <v>8.4500000000000006E-2</v>
      </c>
      <c r="H221" s="60">
        <f>+'Combined Rate'!Y219+'Other Taxes'!L218</f>
        <v>0.16950000000000001</v>
      </c>
      <c r="I221" s="60">
        <f>+D221+'Other Taxes'!M218</f>
        <v>7.4500000000000011E-2</v>
      </c>
      <c r="J221" s="60">
        <f>IF(D221='Combined Rate'!Y219-'Combined Rate'!V219-'Combined Rate'!W219,0,'Combined Rate'!Y219-'Combined Rate'!V219-'Combined Rate'!W219)</f>
        <v>0</v>
      </c>
    </row>
    <row r="222" spans="1:10" x14ac:dyDescent="0.25">
      <c r="A222" s="55" t="s">
        <v>1889</v>
      </c>
      <c r="B222" s="56" t="s">
        <v>239</v>
      </c>
      <c r="C222" s="66" t="s">
        <v>1890</v>
      </c>
      <c r="D222" s="58">
        <f>+'Combined Rate'!Y220</f>
        <v>7.4500000000000011E-2</v>
      </c>
      <c r="E222" s="60">
        <v>0.03</v>
      </c>
      <c r="F222" s="60">
        <f>+'Combined Rate'!Y220+'Other Taxes'!I219</f>
        <v>0.1452</v>
      </c>
      <c r="G222" s="60">
        <f>+'Combined Rate'!Y220+'Other Taxes'!N219</f>
        <v>8.4500000000000006E-2</v>
      </c>
      <c r="H222" s="60">
        <f>+'Combined Rate'!Y220+'Other Taxes'!L219</f>
        <v>0.16950000000000001</v>
      </c>
      <c r="I222" s="60">
        <f>+D222+'Other Taxes'!M219</f>
        <v>7.4500000000000011E-2</v>
      </c>
      <c r="J222" s="60">
        <f>IF(D222='Combined Rate'!Y220-'Combined Rate'!V220-'Combined Rate'!W220,0,'Combined Rate'!Y220-'Combined Rate'!V220-'Combined Rate'!W220)</f>
        <v>0</v>
      </c>
    </row>
    <row r="223" spans="1:10" x14ac:dyDescent="0.25">
      <c r="A223" s="55" t="s">
        <v>1892</v>
      </c>
      <c r="B223" s="56" t="s">
        <v>239</v>
      </c>
      <c r="C223" s="66" t="s">
        <v>1891</v>
      </c>
      <c r="D223" s="58">
        <f>+'Combined Rate'!Y221</f>
        <v>7.4500000000000011E-2</v>
      </c>
      <c r="E223" s="60">
        <v>0.03</v>
      </c>
      <c r="F223" s="60">
        <f>+'Combined Rate'!Y221+'Other Taxes'!I220</f>
        <v>0.1452</v>
      </c>
      <c r="G223" s="60">
        <f>+'Combined Rate'!Y221+'Other Taxes'!N220</f>
        <v>8.4500000000000006E-2</v>
      </c>
      <c r="H223" s="60">
        <f>+'Combined Rate'!Y221+'Other Taxes'!L220</f>
        <v>0.16950000000000001</v>
      </c>
      <c r="I223" s="60">
        <f>+D223+'Other Taxes'!M220</f>
        <v>7.4500000000000011E-2</v>
      </c>
      <c r="J223" s="60">
        <f>IF(D223='Combined Rate'!Y221-'Combined Rate'!V221-'Combined Rate'!W221,0,'Combined Rate'!Y221-'Combined Rate'!V221-'Combined Rate'!W221)</f>
        <v>0</v>
      </c>
    </row>
    <row r="224" spans="1:10" x14ac:dyDescent="0.25">
      <c r="A224" s="55" t="s">
        <v>1893</v>
      </c>
      <c r="B224" s="56" t="s">
        <v>239</v>
      </c>
      <c r="C224" s="57" t="s">
        <v>1894</v>
      </c>
      <c r="D224" s="58">
        <f>+'Combined Rate'!Y222</f>
        <v>7.4500000000000011E-2</v>
      </c>
      <c r="E224" s="60">
        <v>0.03</v>
      </c>
      <c r="F224" s="60">
        <f>+'Combined Rate'!Y222+'Other Taxes'!I221</f>
        <v>0.1452</v>
      </c>
      <c r="G224" s="60">
        <f>+'Combined Rate'!Y222+'Other Taxes'!N221</f>
        <v>8.4500000000000006E-2</v>
      </c>
      <c r="H224" s="60">
        <f>+'Combined Rate'!Y222+'Other Taxes'!L221</f>
        <v>0.16950000000000001</v>
      </c>
      <c r="I224" s="60">
        <f>+D224+'Other Taxes'!M221</f>
        <v>7.4500000000000011E-2</v>
      </c>
      <c r="J224" s="60">
        <f>IF(D224='Combined Rate'!Y222-'Combined Rate'!V222-'Combined Rate'!W222,0,'Combined Rate'!Y222-'Combined Rate'!V222-'Combined Rate'!W222)</f>
        <v>0</v>
      </c>
    </row>
    <row r="225" spans="1:10" x14ac:dyDescent="0.25">
      <c r="A225" s="55" t="s">
        <v>1277</v>
      </c>
      <c r="B225" s="65"/>
      <c r="C225" s="57" t="s">
        <v>1272</v>
      </c>
      <c r="D225" s="58">
        <f>+'Combined Rate'!Y223</f>
        <v>7.4500000000000011E-2</v>
      </c>
      <c r="E225" s="60">
        <v>0.03</v>
      </c>
      <c r="F225" s="60">
        <f>+'Combined Rate'!Y223+'Other Taxes'!I222</f>
        <v>0.13520000000000001</v>
      </c>
      <c r="G225" s="60">
        <f>+'Combined Rate'!Y223+'Other Taxes'!N222</f>
        <v>8.4500000000000006E-2</v>
      </c>
      <c r="H225" s="60">
        <f>+'Combined Rate'!Y223+'Other Taxes'!L222</f>
        <v>0.16950000000000001</v>
      </c>
      <c r="I225" s="60">
        <f>+D225+'Other Taxes'!M222</f>
        <v>7.4500000000000011E-2</v>
      </c>
      <c r="J225" s="60">
        <f>IF(D225='Combined Rate'!Y223-'Combined Rate'!V223-'Combined Rate'!W223,0,'Combined Rate'!Y223-'Combined Rate'!V223-'Combined Rate'!W223)</f>
        <v>0</v>
      </c>
    </row>
    <row r="226" spans="1:10" x14ac:dyDescent="0.25">
      <c r="A226" s="55" t="s">
        <v>1278</v>
      </c>
      <c r="B226" s="65"/>
      <c r="C226" s="57" t="s">
        <v>1273</v>
      </c>
      <c r="D226" s="58">
        <f>+'Combined Rate'!Y224</f>
        <v>7.4500000000000011E-2</v>
      </c>
      <c r="E226" s="60">
        <v>0.03</v>
      </c>
      <c r="F226" s="60">
        <f>+'Combined Rate'!Y224+'Other Taxes'!I223</f>
        <v>0.13520000000000001</v>
      </c>
      <c r="G226" s="60">
        <f>+'Combined Rate'!Y224+'Other Taxes'!N223</f>
        <v>8.4500000000000006E-2</v>
      </c>
      <c r="H226" s="60">
        <f>+'Combined Rate'!Y224+'Other Taxes'!L223</f>
        <v>0.16950000000000001</v>
      </c>
      <c r="I226" s="60">
        <f>+D226+'Other Taxes'!M223</f>
        <v>7.4500000000000011E-2</v>
      </c>
      <c r="J226" s="60">
        <f>IF(D226='Combined Rate'!Y224-'Combined Rate'!V224-'Combined Rate'!W224,0,'Combined Rate'!Y224-'Combined Rate'!V224-'Combined Rate'!W224)</f>
        <v>0</v>
      </c>
    </row>
    <row r="227" spans="1:10" x14ac:dyDescent="0.25">
      <c r="A227" s="55" t="s">
        <v>1279</v>
      </c>
      <c r="B227" s="65"/>
      <c r="C227" s="57" t="s">
        <v>1274</v>
      </c>
      <c r="D227" s="58">
        <f>+'Combined Rate'!Y225</f>
        <v>7.4500000000000011E-2</v>
      </c>
      <c r="E227" s="60">
        <v>0.03</v>
      </c>
      <c r="F227" s="60">
        <f>+'Combined Rate'!Y225+'Other Taxes'!I224</f>
        <v>0.13520000000000001</v>
      </c>
      <c r="G227" s="60">
        <f>+'Combined Rate'!Y225+'Other Taxes'!N224</f>
        <v>8.4500000000000006E-2</v>
      </c>
      <c r="H227" s="60">
        <f>+'Combined Rate'!Y225+'Other Taxes'!L224</f>
        <v>0.16950000000000001</v>
      </c>
      <c r="I227" s="60">
        <f>+D227+'Other Taxes'!M224</f>
        <v>7.4500000000000011E-2</v>
      </c>
      <c r="J227" s="60">
        <f>IF(D227='Combined Rate'!Y225-'Combined Rate'!V225-'Combined Rate'!W225,0,'Combined Rate'!Y225-'Combined Rate'!V225-'Combined Rate'!W225)</f>
        <v>0</v>
      </c>
    </row>
    <row r="228" spans="1:10" x14ac:dyDescent="0.25">
      <c r="A228" s="55" t="s">
        <v>1280</v>
      </c>
      <c r="B228" s="65"/>
      <c r="C228" s="57" t="s">
        <v>1275</v>
      </c>
      <c r="D228" s="58">
        <f>+'Combined Rate'!Y226</f>
        <v>7.4500000000000011E-2</v>
      </c>
      <c r="E228" s="60">
        <v>0.03</v>
      </c>
      <c r="F228" s="60">
        <f>+'Combined Rate'!Y226+'Other Taxes'!I225</f>
        <v>0.13520000000000001</v>
      </c>
      <c r="G228" s="60">
        <f>+'Combined Rate'!Y226+'Other Taxes'!N225</f>
        <v>8.4500000000000006E-2</v>
      </c>
      <c r="H228" s="60">
        <f>+'Combined Rate'!Y226+'Other Taxes'!L225</f>
        <v>0.16950000000000001</v>
      </c>
      <c r="I228" s="60">
        <f>+D228+'Other Taxes'!M225</f>
        <v>7.4500000000000011E-2</v>
      </c>
      <c r="J228" s="60">
        <f>IF(D228='Combined Rate'!Y226-'Combined Rate'!V226-'Combined Rate'!W226,0,'Combined Rate'!Y226-'Combined Rate'!V226-'Combined Rate'!W226)</f>
        <v>0</v>
      </c>
    </row>
    <row r="229" spans="1:10" x14ac:dyDescent="0.25">
      <c r="A229" s="55" t="s">
        <v>1281</v>
      </c>
      <c r="B229" s="65"/>
      <c r="C229" s="57" t="s">
        <v>1276</v>
      </c>
      <c r="D229" s="58">
        <f>+'Combined Rate'!Y227</f>
        <v>7.4500000000000011E-2</v>
      </c>
      <c r="E229" s="60">
        <v>0.03</v>
      </c>
      <c r="F229" s="60">
        <f>+'Combined Rate'!Y227+'Other Taxes'!I226</f>
        <v>0.13520000000000001</v>
      </c>
      <c r="G229" s="60">
        <f>+'Combined Rate'!Y227+'Other Taxes'!N226</f>
        <v>8.4500000000000006E-2</v>
      </c>
      <c r="H229" s="60">
        <f>+'Combined Rate'!Y227+'Other Taxes'!L226</f>
        <v>0.16950000000000001</v>
      </c>
      <c r="I229" s="60">
        <f>+D229+'Other Taxes'!M226</f>
        <v>7.4500000000000011E-2</v>
      </c>
      <c r="J229" s="60">
        <f>IF(D229='Combined Rate'!Y227-'Combined Rate'!V227-'Combined Rate'!W227,0,'Combined Rate'!Y227-'Combined Rate'!V227-'Combined Rate'!W227)</f>
        <v>0</v>
      </c>
    </row>
    <row r="230" spans="1:10" x14ac:dyDescent="0.25">
      <c r="A230" s="67" t="s">
        <v>1703</v>
      </c>
      <c r="B230" s="65" t="s">
        <v>239</v>
      </c>
      <c r="C230" s="57" t="s">
        <v>1699</v>
      </c>
      <c r="D230" s="58">
        <f>+'Combined Rate'!Y228</f>
        <v>8.450000000000002E-2</v>
      </c>
      <c r="E230" s="60">
        <v>0.03</v>
      </c>
      <c r="F230" s="60">
        <f>+'Combined Rate'!Y228+'Other Taxes'!I227</f>
        <v>0.1552</v>
      </c>
      <c r="G230" s="60">
        <f>+'Combined Rate'!Y228+'Other Taxes'!N227</f>
        <v>9.4500000000000015E-2</v>
      </c>
      <c r="H230" s="60">
        <f>+'Combined Rate'!Y228+'Other Taxes'!L227</f>
        <v>0.17950000000000002</v>
      </c>
      <c r="I230" s="60">
        <f>+D230+'Other Taxes'!M227</f>
        <v>8.450000000000002E-2</v>
      </c>
      <c r="J230" s="60">
        <f>IF(D230='Combined Rate'!Y228-'Combined Rate'!V228-'Combined Rate'!W228,0,'Combined Rate'!Y228-'Combined Rate'!V228-'Combined Rate'!W228)-0.5%</f>
        <v>7.4500000000000011E-2</v>
      </c>
    </row>
    <row r="231" spans="1:10" x14ac:dyDescent="0.25">
      <c r="A231" s="67" t="s">
        <v>1704</v>
      </c>
      <c r="B231" s="65" t="s">
        <v>239</v>
      </c>
      <c r="C231" s="57" t="s">
        <v>1700</v>
      </c>
      <c r="D231" s="58">
        <f>+'Combined Rate'!Y229</f>
        <v>7.4500000000000011E-2</v>
      </c>
      <c r="E231" s="60">
        <v>0.03</v>
      </c>
      <c r="F231" s="60">
        <f>+'Combined Rate'!Y229+'Other Taxes'!I228</f>
        <v>0.1502</v>
      </c>
      <c r="G231" s="60">
        <f>+'Combined Rate'!Y229+'Other Taxes'!N228</f>
        <v>8.4500000000000006E-2</v>
      </c>
      <c r="H231" s="60">
        <f>+'Combined Rate'!Y229+'Other Taxes'!L228</f>
        <v>0.16950000000000001</v>
      </c>
      <c r="I231" s="60">
        <f>+D231+'Other Taxes'!M228</f>
        <v>7.4500000000000011E-2</v>
      </c>
      <c r="J231" s="60">
        <f>IF(D231='Combined Rate'!Y229-'Combined Rate'!V229-'Combined Rate'!W229,0,'Combined Rate'!Y229-'Combined Rate'!V229-'Combined Rate'!W229)</f>
        <v>0</v>
      </c>
    </row>
    <row r="232" spans="1:10" x14ac:dyDescent="0.25">
      <c r="A232" s="67" t="s">
        <v>1705</v>
      </c>
      <c r="B232" s="65" t="s">
        <v>239</v>
      </c>
      <c r="C232" s="57" t="s">
        <v>1701</v>
      </c>
      <c r="D232" s="58">
        <f>+'Combined Rate'!Y230</f>
        <v>7.4500000000000011E-2</v>
      </c>
      <c r="E232" s="60">
        <v>0.03</v>
      </c>
      <c r="F232" s="60">
        <f>+'Combined Rate'!Y230+'Other Taxes'!I229</f>
        <v>0.13520000000000001</v>
      </c>
      <c r="G232" s="60">
        <f>+'Combined Rate'!Y230+'Other Taxes'!N229</f>
        <v>8.4500000000000006E-2</v>
      </c>
      <c r="H232" s="60">
        <f>+'Combined Rate'!Y230+'Other Taxes'!L229</f>
        <v>0.16950000000000001</v>
      </c>
      <c r="I232" s="60">
        <f>+D232+'Other Taxes'!M229</f>
        <v>7.4500000000000011E-2</v>
      </c>
      <c r="J232" s="60">
        <f>IF(D232='Combined Rate'!Y230-'Combined Rate'!V230-'Combined Rate'!W230,0,'Combined Rate'!Y230-'Combined Rate'!V230-'Combined Rate'!W230)</f>
        <v>0</v>
      </c>
    </row>
    <row r="233" spans="1:10" x14ac:dyDescent="0.25">
      <c r="A233" s="67" t="s">
        <v>1706</v>
      </c>
      <c r="B233" s="65" t="s">
        <v>239</v>
      </c>
      <c r="C233" s="57" t="s">
        <v>1702</v>
      </c>
      <c r="D233" s="58">
        <f>+'Combined Rate'!Y231</f>
        <v>7.4500000000000011E-2</v>
      </c>
      <c r="E233" s="60">
        <v>0.03</v>
      </c>
      <c r="F233" s="60">
        <f>+'Combined Rate'!Y231+'Other Taxes'!I230</f>
        <v>0.13520000000000001</v>
      </c>
      <c r="G233" s="60">
        <f>+'Combined Rate'!Y231+'Other Taxes'!N230</f>
        <v>8.4500000000000006E-2</v>
      </c>
      <c r="H233" s="60">
        <f>+'Combined Rate'!Y231+'Other Taxes'!L230</f>
        <v>0.16950000000000001</v>
      </c>
      <c r="I233" s="60">
        <f>+D233+'Other Taxes'!M230</f>
        <v>7.4500000000000011E-2</v>
      </c>
      <c r="J233" s="60">
        <f>IF(D233='Combined Rate'!Y231-'Combined Rate'!V231-'Combined Rate'!W231,0,'Combined Rate'!Y231-'Combined Rate'!V231-'Combined Rate'!W231)</f>
        <v>0</v>
      </c>
    </row>
    <row r="234" spans="1:10" x14ac:dyDescent="0.25">
      <c r="A234" s="67" t="s">
        <v>1724</v>
      </c>
      <c r="B234" s="65" t="s">
        <v>239</v>
      </c>
      <c r="C234" s="66" t="s">
        <v>1725</v>
      </c>
      <c r="D234" s="58">
        <f>+'Combined Rate'!Y232</f>
        <v>8.450000000000002E-2</v>
      </c>
      <c r="E234" s="60">
        <v>0.03</v>
      </c>
      <c r="F234" s="60">
        <f>+'Combined Rate'!Y232+'Other Taxes'!I231</f>
        <v>0.1552</v>
      </c>
      <c r="G234" s="60">
        <f>+'Combined Rate'!Y232+'Other Taxes'!N231</f>
        <v>9.4500000000000015E-2</v>
      </c>
      <c r="H234" s="60">
        <f>+'Combined Rate'!Y232+'Other Taxes'!L231</f>
        <v>0.17950000000000002</v>
      </c>
      <c r="I234" s="60">
        <f>+D234+'Other Taxes'!M231</f>
        <v>8.450000000000002E-2</v>
      </c>
      <c r="J234" s="60">
        <f>IF(D234='Combined Rate'!Y232-'Combined Rate'!V232-'Combined Rate'!W232,0,'Combined Rate'!Y232-'Combined Rate'!V232-'Combined Rate'!W232)-0.5%</f>
        <v>7.4500000000000011E-2</v>
      </c>
    </row>
    <row r="235" spans="1:10" x14ac:dyDescent="0.25">
      <c r="A235" s="55" t="s">
        <v>1863</v>
      </c>
      <c r="B235" s="65" t="s">
        <v>239</v>
      </c>
      <c r="C235" s="57" t="s">
        <v>1864</v>
      </c>
      <c r="D235" s="58">
        <f>+'Combined Rate'!Y233</f>
        <v>8.450000000000002E-2</v>
      </c>
      <c r="E235" s="60">
        <v>0.03</v>
      </c>
      <c r="F235" s="60">
        <f>+'Combined Rate'!Y233+'Other Taxes'!I232</f>
        <v>0.14520000000000002</v>
      </c>
      <c r="G235" s="60">
        <f>+'Combined Rate'!Y233+'Other Taxes'!N232</f>
        <v>9.4500000000000015E-2</v>
      </c>
      <c r="H235" s="60">
        <f>+'Combined Rate'!Y233+'Other Taxes'!L232</f>
        <v>0.17950000000000002</v>
      </c>
      <c r="I235" s="60">
        <f>+D235+'Other Taxes'!M232</f>
        <v>8.450000000000002E-2</v>
      </c>
      <c r="J235" s="60">
        <f>IF(D235='Combined Rate'!Y233-'Combined Rate'!V233-'Combined Rate'!W233,0,'Combined Rate'!Y233-'Combined Rate'!V233-'Combined Rate'!W233)-0.5%</f>
        <v>7.4500000000000011E-2</v>
      </c>
    </row>
    <row r="236" spans="1:10" x14ac:dyDescent="0.25">
      <c r="A236" s="55" t="s">
        <v>1866</v>
      </c>
      <c r="B236" s="65" t="s">
        <v>239</v>
      </c>
      <c r="C236" s="57" t="s">
        <v>1865</v>
      </c>
      <c r="D236" s="58">
        <f>+'Combined Rate'!Y234</f>
        <v>7.4500000000000011E-2</v>
      </c>
      <c r="E236" s="60">
        <v>0.03</v>
      </c>
      <c r="F236" s="60">
        <f>+'Combined Rate'!Y234+'Other Taxes'!I233</f>
        <v>0.1452</v>
      </c>
      <c r="G236" s="60">
        <f>+'Combined Rate'!Y234+'Other Taxes'!N233</f>
        <v>8.4500000000000006E-2</v>
      </c>
      <c r="H236" s="60">
        <f>+'Combined Rate'!Y234+'Other Taxes'!L233</f>
        <v>0.16950000000000001</v>
      </c>
      <c r="I236" s="60">
        <f>+D236+'Other Taxes'!M233</f>
        <v>7.4500000000000011E-2</v>
      </c>
      <c r="J236" s="60">
        <f>IF(D236='Combined Rate'!Y234-'Combined Rate'!V234-'Combined Rate'!W234,0,'Combined Rate'!Y234-'Combined Rate'!V234-'Combined Rate'!W234)</f>
        <v>0</v>
      </c>
    </row>
    <row r="237" spans="1:10" x14ac:dyDescent="0.25">
      <c r="A237" s="67" t="s">
        <v>1780</v>
      </c>
      <c r="B237" s="65" t="s">
        <v>1782</v>
      </c>
      <c r="C237" s="57" t="s">
        <v>1781</v>
      </c>
      <c r="D237" s="58">
        <f>+'Combined Rate'!Y235</f>
        <v>8.450000000000002E-2</v>
      </c>
      <c r="E237" s="60">
        <v>0.03</v>
      </c>
      <c r="F237" s="60">
        <f>+'Combined Rate'!Y235+'Other Taxes'!I234</f>
        <v>0.1552</v>
      </c>
      <c r="G237" s="60">
        <f>+'Combined Rate'!Y235+'Other Taxes'!N234</f>
        <v>9.4500000000000015E-2</v>
      </c>
      <c r="H237" s="60">
        <f>+'Combined Rate'!Y235+'Other Taxes'!L234</f>
        <v>0.17950000000000002</v>
      </c>
      <c r="I237" s="60">
        <f>+D237+'Other Taxes'!M234</f>
        <v>8.450000000000002E-2</v>
      </c>
      <c r="J237" s="60">
        <f>IF(D237='Combined Rate'!Y235-'Combined Rate'!V235-'Combined Rate'!W235,0,'Combined Rate'!Y235-'Combined Rate'!V235-'Combined Rate'!W235)-0.5%</f>
        <v>7.4500000000000011E-2</v>
      </c>
    </row>
    <row r="238" spans="1:10" x14ac:dyDescent="0.25">
      <c r="A238" s="67" t="s">
        <v>1785</v>
      </c>
      <c r="B238" s="65" t="s">
        <v>1782</v>
      </c>
      <c r="C238" s="57" t="s">
        <v>1783</v>
      </c>
      <c r="D238" s="58">
        <f>+'Combined Rate'!Y236</f>
        <v>7.4500000000000011E-2</v>
      </c>
      <c r="E238" s="60">
        <v>0.03</v>
      </c>
      <c r="F238" s="60">
        <f>+'Combined Rate'!Y236+'Other Taxes'!I235</f>
        <v>0.1502</v>
      </c>
      <c r="G238" s="60">
        <f>+'Combined Rate'!Y236+'Other Taxes'!N235</f>
        <v>8.4500000000000006E-2</v>
      </c>
      <c r="H238" s="60">
        <f>+'Combined Rate'!Y236+'Other Taxes'!L235</f>
        <v>0.16950000000000001</v>
      </c>
      <c r="I238" s="60">
        <f>+D238+'Other Taxes'!M235</f>
        <v>7.4500000000000011E-2</v>
      </c>
      <c r="J238" s="60">
        <f>IF(D238='Combined Rate'!Y236-'Combined Rate'!V236-'Combined Rate'!W236,0,'Combined Rate'!Y236-'Combined Rate'!V236-'Combined Rate'!W236)</f>
        <v>0</v>
      </c>
    </row>
    <row r="239" spans="1:10" x14ac:dyDescent="0.25">
      <c r="A239" s="67" t="s">
        <v>1786</v>
      </c>
      <c r="B239" s="65" t="s">
        <v>1782</v>
      </c>
      <c r="C239" s="57" t="s">
        <v>1784</v>
      </c>
      <c r="D239" s="58">
        <f>+'Combined Rate'!Y237</f>
        <v>7.6500000000000012E-2</v>
      </c>
      <c r="E239" s="60">
        <v>0.03</v>
      </c>
      <c r="F239" s="60">
        <f>+'Combined Rate'!Y237+'Other Taxes'!I236</f>
        <v>0.1472</v>
      </c>
      <c r="G239" s="60">
        <f>+'Combined Rate'!Y237+'Other Taxes'!N236</f>
        <v>8.6500000000000007E-2</v>
      </c>
      <c r="H239" s="60">
        <f>+'Combined Rate'!Y237+'Other Taxes'!L236</f>
        <v>0.17150000000000001</v>
      </c>
      <c r="I239" s="60">
        <f>+D239+'Other Taxes'!M236</f>
        <v>7.6500000000000012E-2</v>
      </c>
      <c r="J239" s="60">
        <f>IF(D239='Combined Rate'!Y237-'Combined Rate'!V237-'Combined Rate'!W237,0,'Combined Rate'!Y237-'Combined Rate'!V237-'Combined Rate'!W237)</f>
        <v>0</v>
      </c>
    </row>
    <row r="240" spans="1:10" x14ac:dyDescent="0.25">
      <c r="A240" s="55" t="s">
        <v>1867</v>
      </c>
      <c r="B240" s="65" t="s">
        <v>1782</v>
      </c>
      <c r="C240" s="57" t="s">
        <v>1868</v>
      </c>
      <c r="D240" s="58">
        <f>+'Combined Rate'!Y238</f>
        <v>7.4500000000000011E-2</v>
      </c>
      <c r="E240" s="60">
        <v>0.03</v>
      </c>
      <c r="F240" s="60">
        <f>+'Combined Rate'!Y238+'Other Taxes'!I237</f>
        <v>0.1452</v>
      </c>
      <c r="G240" s="60">
        <f>+'Combined Rate'!Y238+'Other Taxes'!N237</f>
        <v>8.4500000000000006E-2</v>
      </c>
      <c r="H240" s="60">
        <f>+'Combined Rate'!Y238+'Other Taxes'!L237</f>
        <v>0.16950000000000001</v>
      </c>
      <c r="I240" s="60">
        <f>+D240+'Other Taxes'!M237</f>
        <v>7.4500000000000011E-2</v>
      </c>
      <c r="J240" s="60">
        <f>IF(D240='Combined Rate'!Y238-'Combined Rate'!V238-'Combined Rate'!W238,0,'Combined Rate'!Y238-'Combined Rate'!V238-'Combined Rate'!W238)</f>
        <v>0</v>
      </c>
    </row>
    <row r="241" spans="1:13" ht="6" customHeight="1" x14ac:dyDescent="0.25">
      <c r="A241" s="62"/>
      <c r="B241" s="63"/>
      <c r="C241" s="63"/>
      <c r="D241" s="64">
        <f>+'Combined Rate'!Y239</f>
        <v>0</v>
      </c>
      <c r="E241" s="64"/>
      <c r="F241" s="64">
        <f>+'Combined Rate'!Y239+'Other Taxes'!I238</f>
        <v>0</v>
      </c>
      <c r="G241" s="64">
        <f>+'Combined Rate'!Y239+'Other Taxes'!N238</f>
        <v>0</v>
      </c>
      <c r="H241" s="64">
        <f>+'Combined Rate'!Y239+'Other Taxes'!L238</f>
        <v>0</v>
      </c>
      <c r="I241" s="64"/>
      <c r="J241" s="64">
        <f>IF(D241='Combined Rate'!Y239-'Combined Rate'!V239-'Combined Rate'!W239,0,'Combined Rate'!Y239-'Combined Rate'!V239-'Combined Rate'!W239)</f>
        <v>0</v>
      </c>
    </row>
    <row r="242" spans="1:13" x14ac:dyDescent="0.25">
      <c r="A242" s="55" t="s">
        <v>356</v>
      </c>
      <c r="B242" s="56"/>
      <c r="C242" s="57" t="s">
        <v>357</v>
      </c>
      <c r="D242" s="58">
        <f>+'Combined Rate'!Y240</f>
        <v>6.3500000000000001E-2</v>
      </c>
      <c r="E242" s="60">
        <v>0.03</v>
      </c>
      <c r="F242" s="60">
        <f>+'Combined Rate'!Y240+'Other Taxes'!I239</f>
        <v>0.1167</v>
      </c>
      <c r="G242" s="60">
        <f>+'Combined Rate'!Y240+'Other Taxes'!N239</f>
        <v>7.3499999999999996E-2</v>
      </c>
      <c r="H242" s="60">
        <f>+'Combined Rate'!Y240+'Other Taxes'!L239</f>
        <v>8.8499999999999995E-2</v>
      </c>
      <c r="I242" s="60">
        <f>+D242+'Other Taxes'!M239</f>
        <v>6.3500000000000001E-2</v>
      </c>
      <c r="J242" s="60">
        <f>IF(D242='Combined Rate'!Y240-'Combined Rate'!V240-'Combined Rate'!W240,0,'Combined Rate'!Y240-'Combined Rate'!V240-'Combined Rate'!W240)</f>
        <v>0</v>
      </c>
    </row>
    <row r="243" spans="1:13" x14ac:dyDescent="0.25">
      <c r="A243" s="55" t="s">
        <v>358</v>
      </c>
      <c r="B243" s="56"/>
      <c r="C243" s="57" t="s">
        <v>359</v>
      </c>
      <c r="D243" s="58">
        <f>+'Combined Rate'!Y241</f>
        <v>6.7500000000000004E-2</v>
      </c>
      <c r="E243" s="60">
        <v>0.03</v>
      </c>
      <c r="F243" s="60">
        <f>+'Combined Rate'!Y241+'Other Taxes'!I240</f>
        <v>0.13070000000000001</v>
      </c>
      <c r="G243" s="60">
        <f>+'Combined Rate'!Y241+'Other Taxes'!N240</f>
        <v>7.7499999999999999E-2</v>
      </c>
      <c r="H243" s="60">
        <f>+'Combined Rate'!Y241+'Other Taxes'!L240</f>
        <v>9.2499999999999999E-2</v>
      </c>
      <c r="I243" s="60">
        <f>+D243+'Other Taxes'!M240</f>
        <v>6.7500000000000004E-2</v>
      </c>
      <c r="J243" s="60">
        <f>IF(D243='Combined Rate'!Y241-'Combined Rate'!V241-'Combined Rate'!W241,0,'Combined Rate'!Y241-'Combined Rate'!V241-'Combined Rate'!W241)</f>
        <v>0</v>
      </c>
    </row>
    <row r="244" spans="1:13" x14ac:dyDescent="0.25">
      <c r="A244" s="55" t="s">
        <v>1328</v>
      </c>
      <c r="B244" s="56"/>
      <c r="C244" s="57" t="s">
        <v>1329</v>
      </c>
      <c r="D244" s="58">
        <f>+'Combined Rate'!Y242</f>
        <v>7.4499999999999997E-2</v>
      </c>
      <c r="E244" s="60">
        <v>0.03</v>
      </c>
      <c r="F244" s="60">
        <f>+'Combined Rate'!Y242+'Other Taxes'!I241</f>
        <v>0.13769999999999999</v>
      </c>
      <c r="G244" s="60">
        <f>+'Combined Rate'!Y242+'Other Taxes'!N241</f>
        <v>8.4499999999999992E-2</v>
      </c>
      <c r="H244" s="60">
        <f>+'Combined Rate'!Y242+'Other Taxes'!L241</f>
        <v>9.9500000000000005E-2</v>
      </c>
      <c r="I244" s="60">
        <f>+D244+'Other Taxes'!M241</f>
        <v>7.4499999999999997E-2</v>
      </c>
      <c r="J244" s="60">
        <f>IF(D244='Combined Rate'!Y242-'Combined Rate'!V242-'Combined Rate'!W242,0,'Combined Rate'!Y242-'Combined Rate'!V242-'Combined Rate'!W242)</f>
        <v>6.3500000000000001E-2</v>
      </c>
    </row>
    <row r="245" spans="1:13" x14ac:dyDescent="0.25">
      <c r="A245" s="55" t="s">
        <v>360</v>
      </c>
      <c r="B245" s="56"/>
      <c r="C245" s="57" t="s">
        <v>361</v>
      </c>
      <c r="D245" s="58">
        <f>+'Combined Rate'!Y243</f>
        <v>6.7500000000000004E-2</v>
      </c>
      <c r="E245" s="60">
        <v>0.03</v>
      </c>
      <c r="F245" s="60">
        <f>+'Combined Rate'!Y243+'Other Taxes'!I242</f>
        <v>0.13070000000000001</v>
      </c>
      <c r="G245" s="60">
        <f>+'Combined Rate'!Y243+'Other Taxes'!N242</f>
        <v>7.7499999999999999E-2</v>
      </c>
      <c r="H245" s="60">
        <f>+'Combined Rate'!Y243+'Other Taxes'!L242</f>
        <v>9.2499999999999999E-2</v>
      </c>
      <c r="I245" s="60">
        <f>+D245+'Other Taxes'!M242</f>
        <v>6.7500000000000004E-2</v>
      </c>
      <c r="J245" s="60">
        <f>IF(D245='Combined Rate'!Y243-'Combined Rate'!V243-'Combined Rate'!W243,0,'Combined Rate'!Y243-'Combined Rate'!V243-'Combined Rate'!W243)</f>
        <v>0</v>
      </c>
    </row>
    <row r="246" spans="1:13" x14ac:dyDescent="0.25">
      <c r="A246" s="55" t="s">
        <v>1895</v>
      </c>
      <c r="B246" s="65" t="s">
        <v>239</v>
      </c>
      <c r="C246" s="57" t="s">
        <v>1896</v>
      </c>
      <c r="D246" s="58">
        <f>+'Combined Rate'!Y244</f>
        <v>6.3500000000000001E-2</v>
      </c>
      <c r="E246" s="60">
        <v>0.03</v>
      </c>
      <c r="F246" s="60">
        <f>+'Combined Rate'!Y244+'Other Taxes'!I243</f>
        <v>0.1167</v>
      </c>
      <c r="G246" s="60">
        <f>+'Combined Rate'!Y244+'Other Taxes'!N243</f>
        <v>7.3499999999999996E-2</v>
      </c>
      <c r="H246" s="60">
        <f>+'Combined Rate'!Y244+'Other Taxes'!L243</f>
        <v>8.8499999999999995E-2</v>
      </c>
      <c r="I246" s="60">
        <f>+D246+'Other Taxes'!M243</f>
        <v>6.3500000000000001E-2</v>
      </c>
      <c r="J246" s="60">
        <f>IF(D246='Combined Rate'!Y244-'Combined Rate'!V244-'Combined Rate'!W244,0,'Combined Rate'!Y244-'Combined Rate'!V244-'Combined Rate'!W244)</f>
        <v>0</v>
      </c>
    </row>
    <row r="247" spans="1:13" ht="6" customHeight="1" x14ac:dyDescent="0.25">
      <c r="A247" s="62"/>
      <c r="B247" s="63"/>
      <c r="C247" s="63"/>
      <c r="D247" s="64">
        <f>+'Combined Rate'!Y245</f>
        <v>0</v>
      </c>
      <c r="E247" s="64"/>
      <c r="F247" s="64">
        <f>+'Combined Rate'!Y245+'Other Taxes'!I244</f>
        <v>0</v>
      </c>
      <c r="G247" s="64">
        <f>+'Combined Rate'!Y245+'Other Taxes'!N244</f>
        <v>0</v>
      </c>
      <c r="H247" s="64">
        <f>+'Combined Rate'!Y245+'Other Taxes'!L244</f>
        <v>0</v>
      </c>
      <c r="I247" s="64"/>
      <c r="J247" s="64">
        <f>IF(D247='Combined Rate'!Y245-'Combined Rate'!V245-'Combined Rate'!W245,0,'Combined Rate'!Y245-'Combined Rate'!V245-'Combined Rate'!W245)</f>
        <v>0</v>
      </c>
    </row>
    <row r="248" spans="1:13" x14ac:dyDescent="0.25">
      <c r="A248" s="55" t="s">
        <v>362</v>
      </c>
      <c r="B248" s="56"/>
      <c r="C248" s="57" t="s">
        <v>363</v>
      </c>
      <c r="D248" s="58">
        <f>+'Combined Rate'!Y246</f>
        <v>6.3500000000000001E-2</v>
      </c>
      <c r="E248" s="60">
        <v>0.03</v>
      </c>
      <c r="F248" s="60">
        <f>+'Combined Rate'!Y246+'Other Taxes'!I245</f>
        <v>0.1167</v>
      </c>
      <c r="G248" s="60">
        <f>+'Combined Rate'!Y246+'Other Taxes'!N245</f>
        <v>7.3499999999999996E-2</v>
      </c>
      <c r="H248" s="60">
        <f>+'Combined Rate'!Y246+'Other Taxes'!L245</f>
        <v>8.8499999999999995E-2</v>
      </c>
      <c r="I248" s="60">
        <f>+D248+'Other Taxes'!M245</f>
        <v>6.3500000000000001E-2</v>
      </c>
      <c r="J248" s="60">
        <f>IF(D248='Combined Rate'!Y246-'Combined Rate'!V246-'Combined Rate'!W246,0,'Combined Rate'!Y246-'Combined Rate'!V246-'Combined Rate'!W246)</f>
        <v>0</v>
      </c>
    </row>
    <row r="249" spans="1:13" x14ac:dyDescent="0.25">
      <c r="A249" s="55" t="s">
        <v>364</v>
      </c>
      <c r="B249" s="56"/>
      <c r="C249" s="57" t="s">
        <v>365</v>
      </c>
      <c r="D249" s="58">
        <f>+'Combined Rate'!Y247</f>
        <v>6.4500000000000002E-2</v>
      </c>
      <c r="E249" s="60">
        <v>0.03</v>
      </c>
      <c r="F249" s="60">
        <f>+'Combined Rate'!Y247+'Other Taxes'!I246</f>
        <v>0.1177</v>
      </c>
      <c r="G249" s="60">
        <f>+'Combined Rate'!Y247+'Other Taxes'!N246</f>
        <v>7.4499999999999997E-2</v>
      </c>
      <c r="H249" s="60">
        <f>+'Combined Rate'!Y247+'Other Taxes'!L246</f>
        <v>8.9499999999999996E-2</v>
      </c>
      <c r="I249" s="60">
        <f>+D249+'Other Taxes'!M246</f>
        <v>6.4500000000000002E-2</v>
      </c>
      <c r="J249" s="60">
        <f>IF(D249='Combined Rate'!Y247-'Combined Rate'!V247-'Combined Rate'!W247,0,'Combined Rate'!Y247-'Combined Rate'!V247-'Combined Rate'!W247)</f>
        <v>0</v>
      </c>
    </row>
    <row r="250" spans="1:13" x14ac:dyDescent="0.25">
      <c r="A250" s="55" t="s">
        <v>366</v>
      </c>
      <c r="B250" s="56"/>
      <c r="C250" s="57" t="s">
        <v>367</v>
      </c>
      <c r="D250" s="58">
        <f>+'Combined Rate'!Y248</f>
        <v>6.7500000000000004E-2</v>
      </c>
      <c r="E250" s="60">
        <v>0.03</v>
      </c>
      <c r="F250" s="60">
        <f>+'Combined Rate'!Y248+'Other Taxes'!I247</f>
        <v>0.1207</v>
      </c>
      <c r="G250" s="60">
        <f>+'Combined Rate'!Y248+'Other Taxes'!N247</f>
        <v>7.7499999999999999E-2</v>
      </c>
      <c r="H250" s="60">
        <f>+'Combined Rate'!Y248+'Other Taxes'!L247</f>
        <v>9.2499999999999999E-2</v>
      </c>
      <c r="I250" s="60">
        <f>+D250+'Other Taxes'!M247</f>
        <v>6.7500000000000004E-2</v>
      </c>
      <c r="J250" s="60">
        <f>IF(D250='Combined Rate'!Y248-'Combined Rate'!V248-'Combined Rate'!W248,0,'Combined Rate'!Y248-'Combined Rate'!V248-'Combined Rate'!W248)</f>
        <v>0</v>
      </c>
    </row>
    <row r="251" spans="1:13" x14ac:dyDescent="0.25">
      <c r="A251" s="55" t="s">
        <v>368</v>
      </c>
      <c r="B251" s="56"/>
      <c r="C251" s="57" t="s">
        <v>369</v>
      </c>
      <c r="D251" s="58">
        <f>+'Combined Rate'!Y249</f>
        <v>6.7500000000000004E-2</v>
      </c>
      <c r="E251" s="60">
        <v>0.03</v>
      </c>
      <c r="F251" s="60">
        <f>+'Combined Rate'!Y249+'Other Taxes'!I248</f>
        <v>0.1207</v>
      </c>
      <c r="G251" s="60">
        <f>+'Combined Rate'!Y249+'Other Taxes'!N248</f>
        <v>7.7499999999999999E-2</v>
      </c>
      <c r="H251" s="60">
        <f>+'Combined Rate'!Y249+'Other Taxes'!L248</f>
        <v>9.2499999999999999E-2</v>
      </c>
      <c r="I251" s="60">
        <f>+D251+'Other Taxes'!M248</f>
        <v>6.7500000000000004E-2</v>
      </c>
      <c r="J251" s="60">
        <f>IF(D251='Combined Rate'!Y249-'Combined Rate'!V249-'Combined Rate'!W249,0,'Combined Rate'!Y249-'Combined Rate'!V249-'Combined Rate'!W249)</f>
        <v>0</v>
      </c>
    </row>
    <row r="252" spans="1:13" x14ac:dyDescent="0.25">
      <c r="A252" s="55" t="s">
        <v>370</v>
      </c>
      <c r="B252" s="56"/>
      <c r="C252" s="57" t="s">
        <v>371</v>
      </c>
      <c r="D252" s="58">
        <f>+'Combined Rate'!Y250</f>
        <v>6.3500000000000001E-2</v>
      </c>
      <c r="E252" s="60">
        <v>0.03</v>
      </c>
      <c r="F252" s="60">
        <f>+'Combined Rate'!Y250+'Other Taxes'!I249</f>
        <v>0.1167</v>
      </c>
      <c r="G252" s="60">
        <f>+'Combined Rate'!Y250+'Other Taxes'!N249</f>
        <v>7.3499999999999996E-2</v>
      </c>
      <c r="H252" s="60">
        <f>+'Combined Rate'!Y250+'Other Taxes'!L249</f>
        <v>8.8499999999999995E-2</v>
      </c>
      <c r="I252" s="60">
        <f>+D252+'Other Taxes'!M249</f>
        <v>6.3500000000000001E-2</v>
      </c>
      <c r="J252" s="60">
        <f>IF(D252='Combined Rate'!Y250-'Combined Rate'!V250-'Combined Rate'!W250,0,'Combined Rate'!Y250-'Combined Rate'!V250-'Combined Rate'!W250)</f>
        <v>0</v>
      </c>
      <c r="M252" s="69"/>
    </row>
    <row r="253" spans="1:13" x14ac:dyDescent="0.25">
      <c r="A253" s="55" t="s">
        <v>372</v>
      </c>
      <c r="B253" s="56"/>
      <c r="C253" s="57" t="s">
        <v>373</v>
      </c>
      <c r="D253" s="58">
        <f>+'Combined Rate'!Y251</f>
        <v>6.3500000000000001E-2</v>
      </c>
      <c r="E253" s="60">
        <v>0.03</v>
      </c>
      <c r="F253" s="60">
        <f>+'Combined Rate'!Y251+'Other Taxes'!I250</f>
        <v>0.1167</v>
      </c>
      <c r="G253" s="60">
        <f>+'Combined Rate'!Y251+'Other Taxes'!N250</f>
        <v>7.3499999999999996E-2</v>
      </c>
      <c r="H253" s="60">
        <f>+'Combined Rate'!Y251+'Other Taxes'!L250</f>
        <v>8.8499999999999995E-2</v>
      </c>
      <c r="I253" s="60">
        <f>+D253+'Other Taxes'!M250</f>
        <v>6.3500000000000001E-2</v>
      </c>
      <c r="J253" s="60">
        <f>IF(D253='Combined Rate'!Y251-'Combined Rate'!V251-'Combined Rate'!W251,0,'Combined Rate'!Y251-'Combined Rate'!V251-'Combined Rate'!W251)</f>
        <v>0</v>
      </c>
    </row>
    <row r="254" spans="1:13" x14ac:dyDescent="0.25">
      <c r="A254" s="67" t="s">
        <v>698</v>
      </c>
      <c r="B254" s="65"/>
      <c r="C254" s="57" t="s">
        <v>374</v>
      </c>
      <c r="D254" s="58">
        <f>+'Combined Rate'!Y252</f>
        <v>6.7500000000000004E-2</v>
      </c>
      <c r="E254" s="60">
        <v>0.03</v>
      </c>
      <c r="F254" s="60">
        <f>+'Combined Rate'!Y252+'Other Taxes'!I251</f>
        <v>0.1207</v>
      </c>
      <c r="G254" s="60">
        <f>+'Combined Rate'!Y252+'Other Taxes'!N251</f>
        <v>7.7499999999999999E-2</v>
      </c>
      <c r="H254" s="60">
        <f>+'Combined Rate'!Y252+'Other Taxes'!L251</f>
        <v>9.2499999999999999E-2</v>
      </c>
      <c r="I254" s="60">
        <f>+D254+'Other Taxes'!M251</f>
        <v>6.7500000000000004E-2</v>
      </c>
      <c r="J254" s="60">
        <f>IF(D254='Combined Rate'!Y252-'Combined Rate'!V252-'Combined Rate'!W252,0,'Combined Rate'!Y252-'Combined Rate'!V252-'Combined Rate'!W252)</f>
        <v>0</v>
      </c>
    </row>
    <row r="255" spans="1:13" x14ac:dyDescent="0.25">
      <c r="A255" s="55" t="s">
        <v>375</v>
      </c>
      <c r="B255" s="56"/>
      <c r="C255" s="57" t="s">
        <v>376</v>
      </c>
      <c r="D255" s="58">
        <f>+'Combined Rate'!Y253</f>
        <v>6.6500000000000004E-2</v>
      </c>
      <c r="E255" s="60">
        <v>0.03</v>
      </c>
      <c r="F255" s="60">
        <f>+'Combined Rate'!Y253+'Other Taxes'!I252</f>
        <v>0.12970000000000001</v>
      </c>
      <c r="G255" s="60">
        <f>+'Combined Rate'!Y253+'Other Taxes'!N252</f>
        <v>7.6499999999999999E-2</v>
      </c>
      <c r="H255" s="60">
        <f>+'Combined Rate'!Y253+'Other Taxes'!L252</f>
        <v>9.1499999999999998E-2</v>
      </c>
      <c r="I255" s="60">
        <f>+D255+'Other Taxes'!M252</f>
        <v>6.6500000000000004E-2</v>
      </c>
      <c r="J255" s="60">
        <f>IF(D255='Combined Rate'!Y253-'Combined Rate'!V253-'Combined Rate'!W253,0,'Combined Rate'!Y253-'Combined Rate'!V253-'Combined Rate'!W253)</f>
        <v>0</v>
      </c>
    </row>
    <row r="256" spans="1:13" x14ac:dyDescent="0.25">
      <c r="A256" s="55" t="s">
        <v>377</v>
      </c>
      <c r="B256" s="56"/>
      <c r="C256" s="57" t="s">
        <v>378</v>
      </c>
      <c r="D256" s="58">
        <f>+'Combined Rate'!Y254</f>
        <v>6.4500000000000002E-2</v>
      </c>
      <c r="E256" s="60">
        <v>0.03</v>
      </c>
      <c r="F256" s="60">
        <f>+'Combined Rate'!Y254+'Other Taxes'!I253</f>
        <v>0.1177</v>
      </c>
      <c r="G256" s="60">
        <f>+'Combined Rate'!Y254+'Other Taxes'!N253</f>
        <v>7.4499999999999997E-2</v>
      </c>
      <c r="H256" s="60">
        <f>+'Combined Rate'!Y254+'Other Taxes'!L253</f>
        <v>8.9499999999999996E-2</v>
      </c>
      <c r="I256" s="60">
        <f>+D256+'Other Taxes'!M253</f>
        <v>6.4500000000000002E-2</v>
      </c>
      <c r="J256" s="60">
        <f>IF(D256='Combined Rate'!Y254-'Combined Rate'!V254-'Combined Rate'!W254,0,'Combined Rate'!Y254-'Combined Rate'!V254-'Combined Rate'!W254)</f>
        <v>0</v>
      </c>
    </row>
    <row r="257" spans="1:10" x14ac:dyDescent="0.25">
      <c r="A257" s="55" t="s">
        <v>379</v>
      </c>
      <c r="B257" s="56"/>
      <c r="C257" s="57" t="s">
        <v>380</v>
      </c>
      <c r="D257" s="58">
        <f>+'Combined Rate'!Y255</f>
        <v>6.3500000000000001E-2</v>
      </c>
      <c r="E257" s="60">
        <v>0.03</v>
      </c>
      <c r="F257" s="60">
        <f>+'Combined Rate'!Y255+'Other Taxes'!I254</f>
        <v>0.1167</v>
      </c>
      <c r="G257" s="60">
        <f>+'Combined Rate'!Y255+'Other Taxes'!N254</f>
        <v>7.3499999999999996E-2</v>
      </c>
      <c r="H257" s="60">
        <f>+'Combined Rate'!Y255+'Other Taxes'!L254</f>
        <v>8.8499999999999995E-2</v>
      </c>
      <c r="I257" s="60">
        <f>+D257+'Other Taxes'!M254</f>
        <v>6.3500000000000001E-2</v>
      </c>
      <c r="J257" s="60">
        <f>IF(D257='Combined Rate'!Y255-'Combined Rate'!V255-'Combined Rate'!W255,0,'Combined Rate'!Y255-'Combined Rate'!V255-'Combined Rate'!W255)</f>
        <v>0</v>
      </c>
    </row>
    <row r="258" spans="1:10" x14ac:dyDescent="0.25">
      <c r="A258" s="55" t="s">
        <v>381</v>
      </c>
      <c r="B258" s="56"/>
      <c r="C258" s="57" t="s">
        <v>382</v>
      </c>
      <c r="D258" s="58">
        <f>+'Combined Rate'!Y256</f>
        <v>6.7500000000000004E-2</v>
      </c>
      <c r="E258" s="60">
        <v>0.03</v>
      </c>
      <c r="F258" s="60">
        <f>+'Combined Rate'!Y256+'Other Taxes'!I255</f>
        <v>0.13070000000000001</v>
      </c>
      <c r="G258" s="60">
        <f>+'Combined Rate'!Y256+'Other Taxes'!N255</f>
        <v>7.7499999999999999E-2</v>
      </c>
      <c r="H258" s="60">
        <f>+'Combined Rate'!Y256+'Other Taxes'!L255</f>
        <v>9.2499999999999999E-2</v>
      </c>
      <c r="I258" s="60">
        <f>+D258+'Other Taxes'!M255</f>
        <v>6.7500000000000004E-2</v>
      </c>
      <c r="J258" s="60">
        <f>IF(D258='Combined Rate'!Y256-'Combined Rate'!V256-'Combined Rate'!W256,0,'Combined Rate'!Y256-'Combined Rate'!V256-'Combined Rate'!W256)</f>
        <v>0</v>
      </c>
    </row>
    <row r="259" spans="1:10" x14ac:dyDescent="0.25">
      <c r="A259" s="55" t="s">
        <v>383</v>
      </c>
      <c r="B259" s="56"/>
      <c r="C259" s="57" t="s">
        <v>384</v>
      </c>
      <c r="D259" s="58">
        <f>+'Combined Rate'!Y257</f>
        <v>6.3500000000000001E-2</v>
      </c>
      <c r="E259" s="60">
        <v>0.03</v>
      </c>
      <c r="F259" s="60">
        <f>+'Combined Rate'!Y257+'Other Taxes'!I256</f>
        <v>0.12670000000000001</v>
      </c>
      <c r="G259" s="60">
        <f>+'Combined Rate'!Y257+'Other Taxes'!N256</f>
        <v>7.3499999999999996E-2</v>
      </c>
      <c r="H259" s="60">
        <f>+'Combined Rate'!Y257+'Other Taxes'!L256</f>
        <v>8.8499999999999995E-2</v>
      </c>
      <c r="I259" s="60">
        <f>+D259+'Other Taxes'!M256</f>
        <v>6.3500000000000001E-2</v>
      </c>
      <c r="J259" s="60">
        <f>IF(D259='Combined Rate'!Y257-'Combined Rate'!V257-'Combined Rate'!W257,0,'Combined Rate'!Y257-'Combined Rate'!V257-'Combined Rate'!W257)</f>
        <v>0</v>
      </c>
    </row>
    <row r="260" spans="1:10" x14ac:dyDescent="0.25">
      <c r="A260" s="55" t="s">
        <v>385</v>
      </c>
      <c r="B260" s="56"/>
      <c r="C260" s="57" t="s">
        <v>386</v>
      </c>
      <c r="D260" s="58">
        <f>+'Combined Rate'!Y258</f>
        <v>6.6500000000000004E-2</v>
      </c>
      <c r="E260" s="60">
        <v>0.03</v>
      </c>
      <c r="F260" s="60">
        <f>+'Combined Rate'!Y258+'Other Taxes'!I257</f>
        <v>0.12970000000000001</v>
      </c>
      <c r="G260" s="60">
        <f>+'Combined Rate'!Y258+'Other Taxes'!N257</f>
        <v>7.6499999999999999E-2</v>
      </c>
      <c r="H260" s="60">
        <f>+'Combined Rate'!Y258+'Other Taxes'!L257</f>
        <v>9.1499999999999998E-2</v>
      </c>
      <c r="I260" s="60">
        <f>+D260+'Other Taxes'!M257</f>
        <v>6.6500000000000004E-2</v>
      </c>
      <c r="J260" s="60">
        <f>IF(D260='Combined Rate'!Y258-'Combined Rate'!V258-'Combined Rate'!W258,0,'Combined Rate'!Y258-'Combined Rate'!V258-'Combined Rate'!W258)</f>
        <v>0</v>
      </c>
    </row>
    <row r="261" spans="1:10" x14ac:dyDescent="0.25">
      <c r="A261" s="55" t="s">
        <v>387</v>
      </c>
      <c r="B261" s="56"/>
      <c r="C261" s="57" t="s">
        <v>388</v>
      </c>
      <c r="D261" s="58">
        <f>+'Combined Rate'!Y259</f>
        <v>6.3500000000000001E-2</v>
      </c>
      <c r="E261" s="60">
        <v>0.03</v>
      </c>
      <c r="F261" s="60">
        <f>+'Combined Rate'!Y259+'Other Taxes'!I258</f>
        <v>0.1167</v>
      </c>
      <c r="G261" s="60">
        <f>+'Combined Rate'!Y259+'Other Taxes'!N258</f>
        <v>7.3499999999999996E-2</v>
      </c>
      <c r="H261" s="60">
        <f>+'Combined Rate'!Y259+'Other Taxes'!L258</f>
        <v>8.8499999999999995E-2</v>
      </c>
      <c r="I261" s="60">
        <f>+D261+'Other Taxes'!M258</f>
        <v>6.3500000000000001E-2</v>
      </c>
      <c r="J261" s="60">
        <f>IF(D261='Combined Rate'!Y259-'Combined Rate'!V259-'Combined Rate'!W259,0,'Combined Rate'!Y259-'Combined Rate'!V259-'Combined Rate'!W259)</f>
        <v>0</v>
      </c>
    </row>
    <row r="262" spans="1:10" x14ac:dyDescent="0.25">
      <c r="A262" s="55" t="s">
        <v>1899</v>
      </c>
      <c r="B262" s="65" t="s">
        <v>239</v>
      </c>
      <c r="C262" s="57" t="s">
        <v>1897</v>
      </c>
      <c r="D262" s="58">
        <f>+'Combined Rate'!Y260</f>
        <v>6.6500000000000004E-2</v>
      </c>
      <c r="E262" s="60">
        <v>0.03</v>
      </c>
      <c r="F262" s="60">
        <f>+'Combined Rate'!Y260+'Other Taxes'!I259</f>
        <v>0.12970000000000001</v>
      </c>
      <c r="G262" s="60">
        <f>+'Combined Rate'!Y260+'Other Taxes'!N259</f>
        <v>7.6499999999999999E-2</v>
      </c>
      <c r="H262" s="60">
        <f>+'Combined Rate'!Y260+'Other Taxes'!L259</f>
        <v>9.1499999999999998E-2</v>
      </c>
      <c r="I262" s="60">
        <f>+D262+'Other Taxes'!M259</f>
        <v>6.6500000000000004E-2</v>
      </c>
      <c r="J262" s="60">
        <f>IF(D262='Combined Rate'!Y260-'Combined Rate'!V260-'Combined Rate'!W260,0,'Combined Rate'!Y260-'Combined Rate'!V260-'Combined Rate'!W260)</f>
        <v>0</v>
      </c>
    </row>
    <row r="263" spans="1:10" x14ac:dyDescent="0.25">
      <c r="A263" s="55" t="s">
        <v>1900</v>
      </c>
      <c r="B263" s="65" t="s">
        <v>239</v>
      </c>
      <c r="C263" s="57" t="s">
        <v>1898</v>
      </c>
      <c r="D263" s="58">
        <f>+'Combined Rate'!Y261</f>
        <v>6.7500000000000004E-2</v>
      </c>
      <c r="E263" s="60">
        <v>0.03</v>
      </c>
      <c r="F263" s="60">
        <f>+'Combined Rate'!Y261+'Other Taxes'!I260</f>
        <v>0.13070000000000001</v>
      </c>
      <c r="G263" s="60">
        <f>+'Combined Rate'!Y261+'Other Taxes'!N260</f>
        <v>7.7499999999999999E-2</v>
      </c>
      <c r="H263" s="60">
        <f>+'Combined Rate'!Y261+'Other Taxes'!L260</f>
        <v>9.2499999999999999E-2</v>
      </c>
      <c r="I263" s="60">
        <f>+D263+'Other Taxes'!M260</f>
        <v>6.7500000000000004E-2</v>
      </c>
      <c r="J263" s="60">
        <f>IF(D263='Combined Rate'!Y261-'Combined Rate'!V261-'Combined Rate'!W261,0,'Combined Rate'!Y261-'Combined Rate'!V261-'Combined Rate'!W261)</f>
        <v>0</v>
      </c>
    </row>
    <row r="264" spans="1:10" ht="6" customHeight="1" x14ac:dyDescent="0.25">
      <c r="A264" s="62"/>
      <c r="B264" s="63"/>
      <c r="C264" s="63"/>
      <c r="D264" s="64">
        <f>+'Combined Rate'!Y262</f>
        <v>0</v>
      </c>
      <c r="E264" s="64"/>
      <c r="F264" s="64">
        <f>+'Combined Rate'!Y262+'Other Taxes'!I261</f>
        <v>0</v>
      </c>
      <c r="G264" s="64">
        <f>+'Combined Rate'!Y262+'Other Taxes'!N261</f>
        <v>0</v>
      </c>
      <c r="H264" s="64">
        <f>+'Combined Rate'!Y262+'Other Taxes'!L261</f>
        <v>0</v>
      </c>
      <c r="I264" s="64"/>
      <c r="J264" s="64">
        <f>IF(D264='Combined Rate'!Y262-'Combined Rate'!V262-'Combined Rate'!W262,0,'Combined Rate'!Y262-'Combined Rate'!V262-'Combined Rate'!W262)</f>
        <v>0</v>
      </c>
    </row>
    <row r="265" spans="1:10" x14ac:dyDescent="0.25">
      <c r="A265" s="55" t="s">
        <v>389</v>
      </c>
      <c r="B265" s="56"/>
      <c r="C265" s="57" t="s">
        <v>390</v>
      </c>
      <c r="D265" s="58">
        <f>+'Combined Rate'!Y263</f>
        <v>6.6500000000000004E-2</v>
      </c>
      <c r="E265" s="60">
        <v>0.03</v>
      </c>
      <c r="F265" s="60">
        <f>+'Combined Rate'!Y263+'Other Taxes'!I262</f>
        <v>0.1197</v>
      </c>
      <c r="G265" s="60">
        <f>+'Combined Rate'!Y263+'Other Taxes'!N262</f>
        <v>7.6499999999999999E-2</v>
      </c>
      <c r="H265" s="60">
        <f>+'Combined Rate'!Y263+'Other Taxes'!L262</f>
        <v>0.1615</v>
      </c>
      <c r="I265" s="60">
        <f>+D265+'Other Taxes'!M262</f>
        <v>6.6500000000000004E-2</v>
      </c>
      <c r="J265" s="60">
        <f>IF(D265='Combined Rate'!Y263-'Combined Rate'!V263-'Combined Rate'!W263,0,'Combined Rate'!Y263-'Combined Rate'!V263-'Combined Rate'!W263)</f>
        <v>0</v>
      </c>
    </row>
    <row r="266" spans="1:10" x14ac:dyDescent="0.25">
      <c r="A266" s="55" t="s">
        <v>391</v>
      </c>
      <c r="B266" s="56"/>
      <c r="C266" s="57" t="s">
        <v>392</v>
      </c>
      <c r="D266" s="58">
        <f>+'Combined Rate'!Y264</f>
        <v>6.6500000000000004E-2</v>
      </c>
      <c r="E266" s="60">
        <v>0.03</v>
      </c>
      <c r="F266" s="60">
        <f>+'Combined Rate'!Y264+'Other Taxes'!I263</f>
        <v>0.12970000000000001</v>
      </c>
      <c r="G266" s="60">
        <f>+'Combined Rate'!Y264+'Other Taxes'!N263</f>
        <v>7.6499999999999999E-2</v>
      </c>
      <c r="H266" s="60">
        <f>+'Combined Rate'!Y264+'Other Taxes'!L263</f>
        <v>0.1615</v>
      </c>
      <c r="I266" s="60">
        <f>+D266+'Other Taxes'!M263</f>
        <v>6.6500000000000004E-2</v>
      </c>
      <c r="J266" s="60">
        <f>IF(D266='Combined Rate'!Y264-'Combined Rate'!V264-'Combined Rate'!W264,0,'Combined Rate'!Y264-'Combined Rate'!V264-'Combined Rate'!W264)</f>
        <v>0</v>
      </c>
    </row>
    <row r="267" spans="1:10" x14ac:dyDescent="0.25">
      <c r="A267" s="55" t="s">
        <v>393</v>
      </c>
      <c r="B267" s="56"/>
      <c r="C267" s="57" t="s">
        <v>394</v>
      </c>
      <c r="D267" s="58">
        <f>+'Combined Rate'!Y265</f>
        <v>6.7500000000000004E-2</v>
      </c>
      <c r="E267" s="60">
        <v>0.03</v>
      </c>
      <c r="F267" s="60">
        <f>+'Combined Rate'!Y265+'Other Taxes'!I264</f>
        <v>0.13070000000000001</v>
      </c>
      <c r="G267" s="60">
        <f>+'Combined Rate'!Y265+'Other Taxes'!N264</f>
        <v>7.7499999999999999E-2</v>
      </c>
      <c r="H267" s="60">
        <f>+'Combined Rate'!Y265+'Other Taxes'!L264</f>
        <v>0.16250000000000001</v>
      </c>
      <c r="I267" s="60">
        <f>+D267+'Other Taxes'!M264</f>
        <v>6.7500000000000004E-2</v>
      </c>
      <c r="J267" s="60">
        <f>IF(D267='Combined Rate'!Y265-'Combined Rate'!V265-'Combined Rate'!W265,0,'Combined Rate'!Y265-'Combined Rate'!V265-'Combined Rate'!W265)</f>
        <v>0</v>
      </c>
    </row>
    <row r="268" spans="1:10" x14ac:dyDescent="0.25">
      <c r="A268" s="55" t="s">
        <v>685</v>
      </c>
      <c r="B268" s="56"/>
      <c r="C268" s="66" t="s">
        <v>686</v>
      </c>
      <c r="D268" s="58">
        <f>+'Combined Rate'!Y266</f>
        <v>6.6500000000000004E-2</v>
      </c>
      <c r="E268" s="60">
        <v>0.03</v>
      </c>
      <c r="F268" s="60">
        <f>+'Combined Rate'!Y266+'Other Taxes'!I265</f>
        <v>0.1197</v>
      </c>
      <c r="G268" s="60">
        <f>+'Combined Rate'!Y266+'Other Taxes'!N265</f>
        <v>7.6499999999999999E-2</v>
      </c>
      <c r="H268" s="60">
        <f>+'Combined Rate'!Y266+'Other Taxes'!L265</f>
        <v>0.1615</v>
      </c>
      <c r="I268" s="60">
        <f>+D268+'Other Taxes'!M265</f>
        <v>6.6500000000000004E-2</v>
      </c>
      <c r="J268" s="60">
        <f>IF(D268='Combined Rate'!Y266-'Combined Rate'!V266-'Combined Rate'!W266,0,'Combined Rate'!Y266-'Combined Rate'!V266-'Combined Rate'!W266)</f>
        <v>0</v>
      </c>
    </row>
    <row r="269" spans="1:10" x14ac:dyDescent="0.25">
      <c r="A269" s="55" t="s">
        <v>395</v>
      </c>
      <c r="B269" s="56"/>
      <c r="C269" s="57" t="s">
        <v>396</v>
      </c>
      <c r="D269" s="58">
        <f>+'Combined Rate'!Y267</f>
        <v>6.6500000000000004E-2</v>
      </c>
      <c r="E269" s="60">
        <v>0.03</v>
      </c>
      <c r="F269" s="60">
        <f>+'Combined Rate'!Y267+'Other Taxes'!I266</f>
        <v>0.1197</v>
      </c>
      <c r="G269" s="60">
        <f>+'Combined Rate'!Y267+'Other Taxes'!N266</f>
        <v>7.6499999999999999E-2</v>
      </c>
      <c r="H269" s="60">
        <f>+'Combined Rate'!Y267+'Other Taxes'!L266</f>
        <v>0.1615</v>
      </c>
      <c r="I269" s="60">
        <f>+D269+'Other Taxes'!M266</f>
        <v>6.6500000000000004E-2</v>
      </c>
      <c r="J269" s="60">
        <f>IF(D269='Combined Rate'!Y267-'Combined Rate'!V267-'Combined Rate'!W267,0,'Combined Rate'!Y267-'Combined Rate'!V267-'Combined Rate'!W267)</f>
        <v>0</v>
      </c>
    </row>
    <row r="270" spans="1:10" x14ac:dyDescent="0.25">
      <c r="A270" s="55" t="s">
        <v>397</v>
      </c>
      <c r="B270" s="56"/>
      <c r="C270" s="57" t="s">
        <v>398</v>
      </c>
      <c r="D270" s="58">
        <f>+'Combined Rate'!Y268</f>
        <v>6.6500000000000004E-2</v>
      </c>
      <c r="E270" s="60">
        <v>0.03</v>
      </c>
      <c r="F270" s="60">
        <f>+'Combined Rate'!Y268+'Other Taxes'!I267</f>
        <v>0.1197</v>
      </c>
      <c r="G270" s="60">
        <f>+'Combined Rate'!Y268+'Other Taxes'!N267</f>
        <v>7.6499999999999999E-2</v>
      </c>
      <c r="H270" s="60">
        <f>+'Combined Rate'!Y268+'Other Taxes'!L267</f>
        <v>0.1615</v>
      </c>
      <c r="I270" s="60">
        <f>+D270+'Other Taxes'!M267</f>
        <v>6.6500000000000004E-2</v>
      </c>
      <c r="J270" s="60">
        <f>IF(D270='Combined Rate'!Y268-'Combined Rate'!V268-'Combined Rate'!W268,0,'Combined Rate'!Y268-'Combined Rate'!V268-'Combined Rate'!W268)</f>
        <v>0</v>
      </c>
    </row>
    <row r="271" spans="1:10" x14ac:dyDescent="0.25">
      <c r="A271" s="55" t="s">
        <v>399</v>
      </c>
      <c r="B271" s="56"/>
      <c r="C271" s="57" t="s">
        <v>400</v>
      </c>
      <c r="D271" s="58">
        <f>+'Combined Rate'!Y269</f>
        <v>6.6500000000000004E-2</v>
      </c>
      <c r="E271" s="60">
        <v>0.03</v>
      </c>
      <c r="F271" s="60">
        <f>+'Combined Rate'!Y269+'Other Taxes'!I268</f>
        <v>0.12970000000000001</v>
      </c>
      <c r="G271" s="60">
        <f>+'Combined Rate'!Y269+'Other Taxes'!N268</f>
        <v>7.6499999999999999E-2</v>
      </c>
      <c r="H271" s="60">
        <f>+'Combined Rate'!Y269+'Other Taxes'!L268</f>
        <v>0.1615</v>
      </c>
      <c r="I271" s="60">
        <f>+D271+'Other Taxes'!M268</f>
        <v>6.6500000000000004E-2</v>
      </c>
      <c r="J271" s="60">
        <f>IF(D271='Combined Rate'!Y269-'Combined Rate'!V269-'Combined Rate'!W269,0,'Combined Rate'!Y269-'Combined Rate'!V269-'Combined Rate'!W269)</f>
        <v>0</v>
      </c>
    </row>
    <row r="272" spans="1:10" x14ac:dyDescent="0.25">
      <c r="A272" s="55" t="s">
        <v>401</v>
      </c>
      <c r="B272" s="56"/>
      <c r="C272" s="57" t="s">
        <v>402</v>
      </c>
      <c r="D272" s="58">
        <f>+'Combined Rate'!Y270</f>
        <v>6.9500000000000006E-2</v>
      </c>
      <c r="E272" s="60">
        <v>0.03</v>
      </c>
      <c r="F272" s="60">
        <f>+'Combined Rate'!Y270+'Other Taxes'!I269</f>
        <v>0.1227</v>
      </c>
      <c r="G272" s="60">
        <f>+'Combined Rate'!Y270+'Other Taxes'!N269</f>
        <v>7.9500000000000001E-2</v>
      </c>
      <c r="H272" s="60">
        <f>+'Combined Rate'!Y270+'Other Taxes'!L269</f>
        <v>0.16450000000000001</v>
      </c>
      <c r="I272" s="60">
        <f>+D272+'Other Taxes'!M269</f>
        <v>6.9500000000000006E-2</v>
      </c>
      <c r="J272" s="60">
        <f>IF(D272='Combined Rate'!Y270-'Combined Rate'!V270-'Combined Rate'!W270,0,'Combined Rate'!Y270-'Combined Rate'!V270-'Combined Rate'!W270)</f>
        <v>0</v>
      </c>
    </row>
    <row r="273" spans="1:10" x14ac:dyDescent="0.25">
      <c r="A273" s="55" t="s">
        <v>403</v>
      </c>
      <c r="B273" s="56"/>
      <c r="C273" s="57" t="s">
        <v>404</v>
      </c>
      <c r="D273" s="58">
        <f>+'Combined Rate'!Y271</f>
        <v>6.9500000000000006E-2</v>
      </c>
      <c r="E273" s="60">
        <v>0.03</v>
      </c>
      <c r="F273" s="60">
        <f>+'Combined Rate'!Y271+'Other Taxes'!I270</f>
        <v>0.13270000000000001</v>
      </c>
      <c r="G273" s="60">
        <f>+'Combined Rate'!Y271+'Other Taxes'!N270</f>
        <v>7.9500000000000001E-2</v>
      </c>
      <c r="H273" s="60">
        <f>+'Combined Rate'!Y271+'Other Taxes'!L270</f>
        <v>0.16450000000000001</v>
      </c>
      <c r="I273" s="60">
        <f>+D273+'Other Taxes'!M270</f>
        <v>6.9500000000000006E-2</v>
      </c>
      <c r="J273" s="60">
        <f>IF(D273='Combined Rate'!Y271-'Combined Rate'!V271-'Combined Rate'!W271,0,'Combined Rate'!Y271-'Combined Rate'!V271-'Combined Rate'!W271)</f>
        <v>0</v>
      </c>
    </row>
    <row r="274" spans="1:10" x14ac:dyDescent="0.25">
      <c r="A274" s="67" t="s">
        <v>405</v>
      </c>
      <c r="B274" s="65"/>
      <c r="C274" s="57" t="s">
        <v>406</v>
      </c>
      <c r="D274" s="58">
        <f>+'Combined Rate'!Y272</f>
        <v>6.7500000000000004E-2</v>
      </c>
      <c r="E274" s="60">
        <v>0.03</v>
      </c>
      <c r="F274" s="60">
        <f>+'Combined Rate'!Y272+'Other Taxes'!I271</f>
        <v>0.1207</v>
      </c>
      <c r="G274" s="60">
        <f>+'Combined Rate'!Y272+'Other Taxes'!N271</f>
        <v>7.7499999999999999E-2</v>
      </c>
      <c r="H274" s="60">
        <f>+'Combined Rate'!Y272+'Other Taxes'!L271</f>
        <v>0.16250000000000001</v>
      </c>
      <c r="I274" s="60">
        <f>+D274+'Other Taxes'!M271</f>
        <v>6.7500000000000004E-2</v>
      </c>
      <c r="J274" s="60">
        <f>IF(D274='Combined Rate'!Y272-'Combined Rate'!V272-'Combined Rate'!W272,0,'Combined Rate'!Y272-'Combined Rate'!V272-'Combined Rate'!W272)</f>
        <v>0</v>
      </c>
    </row>
    <row r="275" spans="1:10" x14ac:dyDescent="0.25">
      <c r="A275" s="55" t="s">
        <v>407</v>
      </c>
      <c r="B275" s="56"/>
      <c r="C275" s="57" t="s">
        <v>408</v>
      </c>
      <c r="D275" s="58">
        <f>+'Combined Rate'!Y273</f>
        <v>7.0500000000000007E-2</v>
      </c>
      <c r="E275" s="60">
        <v>0.03</v>
      </c>
      <c r="F275" s="60">
        <f>+'Combined Rate'!Y273+'Other Taxes'!I272</f>
        <v>0.13370000000000001</v>
      </c>
      <c r="G275" s="60">
        <f>+'Combined Rate'!Y273+'Other Taxes'!N272</f>
        <v>8.0500000000000002E-2</v>
      </c>
      <c r="H275" s="60">
        <f>+'Combined Rate'!Y273+'Other Taxes'!L272</f>
        <v>0.16550000000000001</v>
      </c>
      <c r="I275" s="60">
        <f>+D275+'Other Taxes'!M272</f>
        <v>7.0500000000000007E-2</v>
      </c>
      <c r="J275" s="60">
        <f>IF(D275='Combined Rate'!Y273-'Combined Rate'!V273-'Combined Rate'!W273,0,'Combined Rate'!Y273-'Combined Rate'!V273-'Combined Rate'!W273)</f>
        <v>0</v>
      </c>
    </row>
    <row r="276" spans="1:10" x14ac:dyDescent="0.25">
      <c r="A276" s="55" t="s">
        <v>409</v>
      </c>
      <c r="B276" s="56"/>
      <c r="C276" s="57" t="s">
        <v>410</v>
      </c>
      <c r="D276" s="58">
        <f>+'Combined Rate'!Y274</f>
        <v>7.0500000000000007E-2</v>
      </c>
      <c r="E276" s="60">
        <v>0.03</v>
      </c>
      <c r="F276" s="60">
        <f>+'Combined Rate'!Y274+'Other Taxes'!I273</f>
        <v>0.13370000000000001</v>
      </c>
      <c r="G276" s="60">
        <f>+'Combined Rate'!Y274+'Other Taxes'!N273</f>
        <v>8.0500000000000002E-2</v>
      </c>
      <c r="H276" s="60">
        <f>+'Combined Rate'!Y274+'Other Taxes'!L273</f>
        <v>0.16550000000000001</v>
      </c>
      <c r="I276" s="60">
        <f>+D276+'Other Taxes'!M273</f>
        <v>7.0500000000000007E-2</v>
      </c>
      <c r="J276" s="60">
        <f>IF(D276='Combined Rate'!Y274-'Combined Rate'!V274-'Combined Rate'!W274,0,'Combined Rate'!Y274-'Combined Rate'!V274-'Combined Rate'!W274)</f>
        <v>0</v>
      </c>
    </row>
    <row r="277" spans="1:10" x14ac:dyDescent="0.25">
      <c r="A277" s="55" t="s">
        <v>411</v>
      </c>
      <c r="B277" s="56"/>
      <c r="C277" s="57" t="s">
        <v>412</v>
      </c>
      <c r="D277" s="58">
        <f>+'Combined Rate'!Y275</f>
        <v>6.6500000000000004E-2</v>
      </c>
      <c r="E277" s="60">
        <v>0.03</v>
      </c>
      <c r="F277" s="60">
        <f>+'Combined Rate'!Y275+'Other Taxes'!I274</f>
        <v>0.1197</v>
      </c>
      <c r="G277" s="60">
        <f>+'Combined Rate'!Y275+'Other Taxes'!N274</f>
        <v>7.6499999999999999E-2</v>
      </c>
      <c r="H277" s="60">
        <f>+'Combined Rate'!Y275+'Other Taxes'!L274</f>
        <v>0.1615</v>
      </c>
      <c r="I277" s="60">
        <f>+D277+'Other Taxes'!M274</f>
        <v>6.6500000000000004E-2</v>
      </c>
      <c r="J277" s="60">
        <f>IF(D277='Combined Rate'!Y275-'Combined Rate'!V275-'Combined Rate'!W275,0,'Combined Rate'!Y275-'Combined Rate'!V275-'Combined Rate'!W275)</f>
        <v>0</v>
      </c>
    </row>
    <row r="278" spans="1:10" x14ac:dyDescent="0.25">
      <c r="A278" s="55" t="s">
        <v>1901</v>
      </c>
      <c r="B278" s="65" t="s">
        <v>239</v>
      </c>
      <c r="C278" s="57" t="s">
        <v>1902</v>
      </c>
      <c r="D278" s="58">
        <f>+'Combined Rate'!Y276</f>
        <v>7.0500000000000007E-2</v>
      </c>
      <c r="E278" s="60">
        <v>0.03</v>
      </c>
      <c r="F278" s="60">
        <f>+'Combined Rate'!Y276+'Other Taxes'!I275</f>
        <v>0.13370000000000001</v>
      </c>
      <c r="G278" s="60">
        <f>+'Combined Rate'!Y276+'Other Taxes'!N275</f>
        <v>8.0500000000000002E-2</v>
      </c>
      <c r="H278" s="60">
        <f>+'Combined Rate'!Y276+'Other Taxes'!L275</f>
        <v>0.16550000000000001</v>
      </c>
      <c r="I278" s="60">
        <f>+D278+'Other Taxes'!M275</f>
        <v>7.0500000000000007E-2</v>
      </c>
      <c r="J278" s="60">
        <f>IF(D278='Combined Rate'!Y276-'Combined Rate'!V276-'Combined Rate'!W276,0,'Combined Rate'!Y276-'Combined Rate'!V276-'Combined Rate'!W276)</f>
        <v>0</v>
      </c>
    </row>
    <row r="279" spans="1:10" ht="6" customHeight="1" x14ac:dyDescent="0.25">
      <c r="A279" s="62"/>
      <c r="B279" s="63"/>
      <c r="C279" s="63"/>
      <c r="D279" s="64">
        <f>+'Combined Rate'!Y277</f>
        <v>0</v>
      </c>
      <c r="E279" s="64"/>
      <c r="F279" s="64">
        <f>+'Combined Rate'!Y277+'Other Taxes'!I276</f>
        <v>0</v>
      </c>
      <c r="G279" s="64">
        <f>+'Combined Rate'!Y277+'Other Taxes'!N276</f>
        <v>0</v>
      </c>
      <c r="H279" s="64">
        <f>+'Combined Rate'!Y277+'Other Taxes'!L276</f>
        <v>0</v>
      </c>
      <c r="I279" s="64"/>
      <c r="J279" s="64">
        <f>IF(D279='Combined Rate'!Y277-'Combined Rate'!V277-'Combined Rate'!W277,0,'Combined Rate'!Y277-'Combined Rate'!V277-'Combined Rate'!W277)</f>
        <v>0</v>
      </c>
    </row>
    <row r="280" spans="1:10" x14ac:dyDescent="0.25">
      <c r="A280" s="67" t="s">
        <v>682</v>
      </c>
      <c r="B280" s="56"/>
      <c r="C280" s="57" t="s">
        <v>413</v>
      </c>
      <c r="D280" s="58">
        <f>+'Combined Rate'!Y278</f>
        <v>7.6500000000000012E-2</v>
      </c>
      <c r="E280" s="60">
        <v>0.03</v>
      </c>
      <c r="F280" s="60">
        <f>+'Combined Rate'!Y278+'Other Taxes'!I277</f>
        <v>0.11720000000000001</v>
      </c>
      <c r="G280" s="60">
        <f>+'Combined Rate'!Y278+'Other Taxes'!N277</f>
        <v>8.6500000000000007E-2</v>
      </c>
      <c r="H280" s="60">
        <f>+'Combined Rate'!Y278+'Other Taxes'!L277</f>
        <v>0.10150000000000001</v>
      </c>
      <c r="I280" s="60">
        <f>+D280+'Other Taxes'!M277</f>
        <v>7.6500000000000012E-2</v>
      </c>
      <c r="J280" s="60">
        <f>IF(D280='Combined Rate'!Y278-'Combined Rate'!V278-'Combined Rate'!W278,0,'Combined Rate'!Y278-'Combined Rate'!V278-'Combined Rate'!W278)</f>
        <v>0</v>
      </c>
    </row>
    <row r="281" spans="1:10" x14ac:dyDescent="0.25">
      <c r="A281" s="55" t="s">
        <v>414</v>
      </c>
      <c r="B281" s="56"/>
      <c r="C281" s="57" t="s">
        <v>415</v>
      </c>
      <c r="D281" s="58">
        <f>+'Combined Rate'!Y279</f>
        <v>7.6500000000000012E-2</v>
      </c>
      <c r="E281" s="60">
        <v>0.03</v>
      </c>
      <c r="F281" s="60">
        <f>+'Combined Rate'!Y279+'Other Taxes'!I278</f>
        <v>0.12720000000000001</v>
      </c>
      <c r="G281" s="60">
        <f>+'Combined Rate'!Y279+'Other Taxes'!N278</f>
        <v>8.6500000000000007E-2</v>
      </c>
      <c r="H281" s="60">
        <f>+'Combined Rate'!Y279+'Other Taxes'!L278</f>
        <v>0.10150000000000001</v>
      </c>
      <c r="I281" s="60">
        <f>+D281+'Other Taxes'!M278</f>
        <v>7.6500000000000012E-2</v>
      </c>
      <c r="J281" s="60">
        <f>IF(D281='Combined Rate'!Y279-'Combined Rate'!V279-'Combined Rate'!W279,0,'Combined Rate'!Y279-'Combined Rate'!V279-'Combined Rate'!W279)</f>
        <v>0</v>
      </c>
    </row>
    <row r="282" spans="1:10" x14ac:dyDescent="0.25">
      <c r="A282" s="55" t="s">
        <v>416</v>
      </c>
      <c r="B282" s="56"/>
      <c r="C282" s="57" t="s">
        <v>417</v>
      </c>
      <c r="D282" s="58">
        <f>+'Combined Rate'!Y280</f>
        <v>7.6500000000000012E-2</v>
      </c>
      <c r="E282" s="60">
        <v>0.03</v>
      </c>
      <c r="F282" s="60">
        <f>+'Combined Rate'!Y280+'Other Taxes'!I279</f>
        <v>0.11720000000000001</v>
      </c>
      <c r="G282" s="60">
        <f>+'Combined Rate'!Y280+'Other Taxes'!N279</f>
        <v>8.6500000000000007E-2</v>
      </c>
      <c r="H282" s="60">
        <f>+'Combined Rate'!Y280+'Other Taxes'!L279</f>
        <v>0.10150000000000001</v>
      </c>
      <c r="I282" s="60">
        <f>+D282+'Other Taxes'!M279</f>
        <v>7.6500000000000012E-2</v>
      </c>
      <c r="J282" s="60">
        <f>IF(D282='Combined Rate'!Y280-'Combined Rate'!V280-'Combined Rate'!W280,0,'Combined Rate'!Y280-'Combined Rate'!V280-'Combined Rate'!W280)</f>
        <v>0</v>
      </c>
    </row>
    <row r="283" spans="1:10" x14ac:dyDescent="0.25">
      <c r="A283" s="55" t="s">
        <v>418</v>
      </c>
      <c r="B283" s="56"/>
      <c r="C283" s="57" t="s">
        <v>419</v>
      </c>
      <c r="D283" s="58">
        <f>+'Combined Rate'!Y281</f>
        <v>7.6500000000000012E-2</v>
      </c>
      <c r="E283" s="60">
        <v>0.03</v>
      </c>
      <c r="F283" s="60">
        <f>+'Combined Rate'!Y281+'Other Taxes'!I280</f>
        <v>0.12720000000000001</v>
      </c>
      <c r="G283" s="60">
        <f>+'Combined Rate'!Y281+'Other Taxes'!N280</f>
        <v>8.6500000000000007E-2</v>
      </c>
      <c r="H283" s="60">
        <f>+'Combined Rate'!Y281+'Other Taxes'!L280</f>
        <v>0.10150000000000001</v>
      </c>
      <c r="I283" s="60">
        <f>+D283+'Other Taxes'!M280</f>
        <v>7.6500000000000012E-2</v>
      </c>
      <c r="J283" s="60">
        <f>IF(D283='Combined Rate'!Y281-'Combined Rate'!V281-'Combined Rate'!W281,0,'Combined Rate'!Y281-'Combined Rate'!V281-'Combined Rate'!W281)</f>
        <v>0</v>
      </c>
    </row>
    <row r="284" spans="1:10" x14ac:dyDescent="0.25">
      <c r="A284" s="55" t="s">
        <v>420</v>
      </c>
      <c r="B284" s="56"/>
      <c r="C284" s="57" t="s">
        <v>421</v>
      </c>
      <c r="D284" s="58">
        <f>+'Combined Rate'!Y282</f>
        <v>7.6500000000000012E-2</v>
      </c>
      <c r="E284" s="60">
        <v>0.03</v>
      </c>
      <c r="F284" s="60">
        <f>+'Combined Rate'!Y282+'Other Taxes'!I281</f>
        <v>0.11720000000000001</v>
      </c>
      <c r="G284" s="60">
        <f>+'Combined Rate'!Y282+'Other Taxes'!N281</f>
        <v>8.6500000000000007E-2</v>
      </c>
      <c r="H284" s="60">
        <f>+'Combined Rate'!Y282+'Other Taxes'!L281</f>
        <v>0.10150000000000001</v>
      </c>
      <c r="I284" s="60">
        <f>+D284+'Other Taxes'!M281</f>
        <v>7.6500000000000012E-2</v>
      </c>
      <c r="J284" s="60">
        <f>IF(D284='Combined Rate'!Y282-'Combined Rate'!V282-'Combined Rate'!W282,0,'Combined Rate'!Y282-'Combined Rate'!V282-'Combined Rate'!W282)</f>
        <v>0</v>
      </c>
    </row>
    <row r="285" spans="1:10" x14ac:dyDescent="0.25">
      <c r="A285" s="55" t="s">
        <v>422</v>
      </c>
      <c r="B285" s="56"/>
      <c r="C285" s="57" t="s">
        <v>423</v>
      </c>
      <c r="D285" s="58">
        <f>+'Combined Rate'!Y283</f>
        <v>7.6500000000000012E-2</v>
      </c>
      <c r="E285" s="60">
        <v>0.03</v>
      </c>
      <c r="F285" s="60">
        <f>+'Combined Rate'!Y283+'Other Taxes'!I282</f>
        <v>0.11720000000000001</v>
      </c>
      <c r="G285" s="60">
        <f>+'Combined Rate'!Y283+'Other Taxes'!N282</f>
        <v>8.6500000000000007E-2</v>
      </c>
      <c r="H285" s="60">
        <f>+'Combined Rate'!Y283+'Other Taxes'!L282</f>
        <v>0.10150000000000001</v>
      </c>
      <c r="I285" s="60">
        <f>+D285+'Other Taxes'!M282</f>
        <v>7.6500000000000012E-2</v>
      </c>
      <c r="J285" s="60">
        <f>IF(D285='Combined Rate'!Y283-'Combined Rate'!V283-'Combined Rate'!W283,0,'Combined Rate'!Y283-'Combined Rate'!V283-'Combined Rate'!W283)</f>
        <v>0</v>
      </c>
    </row>
    <row r="286" spans="1:10" x14ac:dyDescent="0.25">
      <c r="A286" s="55" t="s">
        <v>424</v>
      </c>
      <c r="B286" s="56"/>
      <c r="C286" s="57" t="s">
        <v>425</v>
      </c>
      <c r="D286" s="58">
        <f>+'Combined Rate'!Y284</f>
        <v>9.5500000000000015E-2</v>
      </c>
      <c r="E286" s="60">
        <v>0.03</v>
      </c>
      <c r="F286" s="60">
        <f>+'Combined Rate'!Y284+'Other Taxes'!I283</f>
        <v>0.14620000000000002</v>
      </c>
      <c r="G286" s="60">
        <f>+'Combined Rate'!Y284+'Other Taxes'!N283</f>
        <v>0.10550000000000001</v>
      </c>
      <c r="H286" s="60">
        <f>+'Combined Rate'!Y284+'Other Taxes'!L283</f>
        <v>0.12050000000000002</v>
      </c>
      <c r="I286" s="60">
        <f>+D286+'Other Taxes'!M283</f>
        <v>9.5500000000000015E-2</v>
      </c>
      <c r="J286" s="60">
        <f>IF(D286='Combined Rate'!Y284-'Combined Rate'!V284-'Combined Rate'!W284,0,'Combined Rate'!Y284-'Combined Rate'!V284-'Combined Rate'!W284)</f>
        <v>7.9500000000000015E-2</v>
      </c>
    </row>
    <row r="287" spans="1:10" x14ac:dyDescent="0.25">
      <c r="A287" s="67" t="s">
        <v>649</v>
      </c>
      <c r="B287" s="65" t="s">
        <v>239</v>
      </c>
      <c r="C287" s="66" t="s">
        <v>650</v>
      </c>
      <c r="D287" s="58">
        <f>+'Combined Rate'!Y285</f>
        <v>7.9500000000000015E-2</v>
      </c>
      <c r="E287" s="60">
        <v>0.03</v>
      </c>
      <c r="F287" s="60">
        <f>+'Combined Rate'!Y285+'Other Taxes'!I284</f>
        <v>0.12020000000000002</v>
      </c>
      <c r="G287" s="60">
        <f>+'Combined Rate'!Y285+'Other Taxes'!N284</f>
        <v>8.950000000000001E-2</v>
      </c>
      <c r="H287" s="60">
        <f>+'Combined Rate'!Y285+'Other Taxes'!L284</f>
        <v>0.10450000000000001</v>
      </c>
      <c r="I287" s="60">
        <f>+D287+'Other Taxes'!M284</f>
        <v>7.9500000000000015E-2</v>
      </c>
      <c r="J287" s="60">
        <f>IF(D287='Combined Rate'!Y285-'Combined Rate'!V285-'Combined Rate'!W285,0,'Combined Rate'!Y285-'Combined Rate'!V285-'Combined Rate'!W285)</f>
        <v>0</v>
      </c>
    </row>
    <row r="288" spans="1:10" ht="6" customHeight="1" x14ac:dyDescent="0.25">
      <c r="A288" s="62"/>
      <c r="B288" s="63"/>
      <c r="C288" s="63"/>
      <c r="D288" s="64">
        <f>+'Combined Rate'!Y286</f>
        <v>0</v>
      </c>
      <c r="E288" s="64"/>
      <c r="F288" s="64">
        <f>+'Combined Rate'!Y286+'Other Taxes'!I285</f>
        <v>0</v>
      </c>
      <c r="G288" s="64">
        <f>+'Combined Rate'!Y286+'Other Taxes'!N285</f>
        <v>0</v>
      </c>
      <c r="H288" s="64">
        <f>+'Combined Rate'!Y286+'Other Taxes'!L285</f>
        <v>0</v>
      </c>
      <c r="I288" s="64"/>
      <c r="J288" s="64">
        <f>IF(D288='Combined Rate'!Y286-'Combined Rate'!V286-'Combined Rate'!W286,0,'Combined Rate'!Y286-'Combined Rate'!V286-'Combined Rate'!W286)</f>
        <v>0</v>
      </c>
    </row>
    <row r="289" spans="1:10" x14ac:dyDescent="0.25">
      <c r="A289" s="55" t="s">
        <v>426</v>
      </c>
      <c r="B289" s="56"/>
      <c r="C289" s="57" t="s">
        <v>427</v>
      </c>
      <c r="D289" s="58">
        <f>+'Combined Rate'!Y287</f>
        <v>6.6000000000000003E-2</v>
      </c>
      <c r="E289" s="60">
        <v>0.03</v>
      </c>
      <c r="F289" s="60">
        <f>+'Combined Rate'!Y287+'Other Taxes'!I286</f>
        <v>0.1192</v>
      </c>
      <c r="G289" s="60">
        <f>+'Combined Rate'!Y287+'Other Taxes'!N286</f>
        <v>7.5999999999999998E-2</v>
      </c>
      <c r="H289" s="60">
        <f>+'Combined Rate'!Y287+'Other Taxes'!L286</f>
        <v>9.0999999999999998E-2</v>
      </c>
      <c r="I289" s="60">
        <f>+D289+'Other Taxes'!M286</f>
        <v>6.6000000000000003E-2</v>
      </c>
      <c r="J289" s="60">
        <f>IF(D289='Combined Rate'!Y287-'Combined Rate'!V287-'Combined Rate'!W287,0,'Combined Rate'!Y287-'Combined Rate'!V287-'Combined Rate'!W287)</f>
        <v>0</v>
      </c>
    </row>
    <row r="290" spans="1:10" x14ac:dyDescent="0.25">
      <c r="A290" s="55" t="s">
        <v>428</v>
      </c>
      <c r="B290" s="65"/>
      <c r="C290" s="66" t="s">
        <v>1711</v>
      </c>
      <c r="D290" s="58">
        <f>+'Combined Rate'!Y288</f>
        <v>6.9000000000000006E-2</v>
      </c>
      <c r="E290" s="60">
        <v>0.03</v>
      </c>
      <c r="F290" s="60">
        <f>+'Combined Rate'!Y288+'Other Taxes'!I287</f>
        <v>0.1222</v>
      </c>
      <c r="G290" s="60">
        <f>+'Combined Rate'!Y288+'Other Taxes'!N287</f>
        <v>7.9000000000000001E-2</v>
      </c>
      <c r="H290" s="60">
        <f>+'Combined Rate'!Y288+'Other Taxes'!L287</f>
        <v>9.4E-2</v>
      </c>
      <c r="I290" s="60">
        <f>+D290+'Other Taxes'!M287</f>
        <v>6.9000000000000006E-2</v>
      </c>
      <c r="J290" s="60">
        <f>IF(D290='Combined Rate'!Y288-'Combined Rate'!V288-'Combined Rate'!W288,0,'Combined Rate'!Y288-'Combined Rate'!V288-'Combined Rate'!W288)</f>
        <v>0</v>
      </c>
    </row>
    <row r="291" spans="1:10" x14ac:dyDescent="0.25">
      <c r="A291" s="67" t="s">
        <v>1714</v>
      </c>
      <c r="B291" s="65"/>
      <c r="C291" s="66" t="s">
        <v>1713</v>
      </c>
      <c r="D291" s="58">
        <f>+'Combined Rate'!Y289</f>
        <v>6.6000000000000003E-2</v>
      </c>
      <c r="E291" s="60">
        <v>0.03</v>
      </c>
      <c r="F291" s="60">
        <f>+'Combined Rate'!Y289+'Other Taxes'!I288</f>
        <v>0.1192</v>
      </c>
      <c r="G291" s="60">
        <f>+'Combined Rate'!Y289+'Other Taxes'!N288</f>
        <v>7.5999999999999998E-2</v>
      </c>
      <c r="H291" s="60">
        <f>+'Combined Rate'!Y289+'Other Taxes'!L288</f>
        <v>9.0999999999999998E-2</v>
      </c>
      <c r="I291" s="60">
        <f>+D291+'Other Taxes'!M288</f>
        <v>6.6000000000000003E-2</v>
      </c>
      <c r="J291" s="60">
        <f>IF(D291='Combined Rate'!Y289-'Combined Rate'!V289-'Combined Rate'!W289,0,'Combined Rate'!Y289-'Combined Rate'!V289-'Combined Rate'!W289)</f>
        <v>0</v>
      </c>
    </row>
    <row r="292" spans="1:10" x14ac:dyDescent="0.25">
      <c r="A292" s="55" t="s">
        <v>430</v>
      </c>
      <c r="B292" s="56"/>
      <c r="C292" s="57" t="s">
        <v>431</v>
      </c>
      <c r="D292" s="58">
        <f>+'Combined Rate'!Y290</f>
        <v>7.0000000000000007E-2</v>
      </c>
      <c r="E292" s="60">
        <v>0.03</v>
      </c>
      <c r="F292" s="60">
        <f>+'Combined Rate'!Y290+'Other Taxes'!I289</f>
        <v>0.1232</v>
      </c>
      <c r="G292" s="60">
        <f>+'Combined Rate'!Y290+'Other Taxes'!N289</f>
        <v>0.08</v>
      </c>
      <c r="H292" s="60">
        <f>+'Combined Rate'!Y290+'Other Taxes'!L289</f>
        <v>9.5000000000000001E-2</v>
      </c>
      <c r="I292" s="60">
        <f>+D292+'Other Taxes'!M289</f>
        <v>7.0000000000000007E-2</v>
      </c>
      <c r="J292" s="60">
        <f>IF(D292='Combined Rate'!Y290-'Combined Rate'!V290-'Combined Rate'!W290,0,'Combined Rate'!Y290-'Combined Rate'!V290-'Combined Rate'!W290)</f>
        <v>0</v>
      </c>
    </row>
    <row r="293" spans="1:10" x14ac:dyDescent="0.25">
      <c r="A293" s="67" t="s">
        <v>1742</v>
      </c>
      <c r="B293" s="65"/>
      <c r="C293" s="66" t="s">
        <v>1741</v>
      </c>
      <c r="D293" s="58">
        <f>+'Combined Rate'!Y291</f>
        <v>6.9000000000000006E-2</v>
      </c>
      <c r="E293" s="60">
        <v>0.03</v>
      </c>
      <c r="F293" s="60">
        <f>+'Combined Rate'!Y291+'Other Taxes'!I290</f>
        <v>0.13220000000000001</v>
      </c>
      <c r="G293" s="60">
        <f>+'Combined Rate'!Y291+'Other Taxes'!N290</f>
        <v>7.9000000000000001E-2</v>
      </c>
      <c r="H293" s="60">
        <f>+'Combined Rate'!Y291+'Other Taxes'!L290</f>
        <v>9.4E-2</v>
      </c>
      <c r="I293" s="60">
        <f>+D293+'Other Taxes'!M290</f>
        <v>6.9000000000000006E-2</v>
      </c>
      <c r="J293" s="60">
        <f>IF(D293='Combined Rate'!Y291-'Combined Rate'!V291-'Combined Rate'!W291,0,'Combined Rate'!Y291-'Combined Rate'!V291-'Combined Rate'!W291)</f>
        <v>0</v>
      </c>
    </row>
    <row r="294" spans="1:10" x14ac:dyDescent="0.25">
      <c r="A294" s="67" t="s">
        <v>1747</v>
      </c>
      <c r="B294" s="65"/>
      <c r="C294" s="57" t="s">
        <v>1748</v>
      </c>
      <c r="D294" s="58">
        <f>+'Combined Rate'!Y292</f>
        <v>6.9000000000000006E-2</v>
      </c>
      <c r="E294" s="60">
        <v>0.03</v>
      </c>
      <c r="F294" s="60">
        <f>+'Combined Rate'!Y292+'Other Taxes'!I291</f>
        <v>0.1222</v>
      </c>
      <c r="G294" s="60">
        <f>+'Combined Rate'!Y292+'Other Taxes'!N291</f>
        <v>7.9000000000000001E-2</v>
      </c>
      <c r="H294" s="60">
        <f>+'Combined Rate'!Y292+'Other Taxes'!L291</f>
        <v>9.4E-2</v>
      </c>
      <c r="I294" s="60">
        <f>+D294+'Other Taxes'!M291</f>
        <v>6.9000000000000006E-2</v>
      </c>
      <c r="J294" s="60">
        <f>IF(D294='Combined Rate'!Y292-'Combined Rate'!V292-'Combined Rate'!W292,0,'Combined Rate'!Y292-'Combined Rate'!V292-'Combined Rate'!W292)</f>
        <v>0</v>
      </c>
    </row>
    <row r="295" spans="1:10" x14ac:dyDescent="0.25">
      <c r="A295" s="55" t="s">
        <v>439</v>
      </c>
      <c r="B295" s="56"/>
      <c r="C295" s="57" t="s">
        <v>440</v>
      </c>
      <c r="D295" s="58">
        <f>+'Combined Rate'!Y293</f>
        <v>6.6000000000000003E-2</v>
      </c>
      <c r="E295" s="60">
        <v>0.03</v>
      </c>
      <c r="F295" s="60">
        <f>+'Combined Rate'!Y293+'Other Taxes'!I292</f>
        <v>0.1192</v>
      </c>
      <c r="G295" s="60">
        <f>+'Combined Rate'!Y293+'Other Taxes'!N292</f>
        <v>7.5999999999999998E-2</v>
      </c>
      <c r="H295" s="60">
        <f>+'Combined Rate'!Y293+'Other Taxes'!L292</f>
        <v>9.0999999999999998E-2</v>
      </c>
      <c r="I295" s="60">
        <f>+D295+'Other Taxes'!M292</f>
        <v>6.6000000000000003E-2</v>
      </c>
      <c r="J295" s="60">
        <f>IF(D295='Combined Rate'!Y293-'Combined Rate'!V293-'Combined Rate'!W293,0,'Combined Rate'!Y293-'Combined Rate'!V293-'Combined Rate'!W293)</f>
        <v>0</v>
      </c>
    </row>
    <row r="296" spans="1:10" x14ac:dyDescent="0.25">
      <c r="A296" s="55" t="s">
        <v>441</v>
      </c>
      <c r="B296" s="56"/>
      <c r="C296" s="57" t="s">
        <v>442</v>
      </c>
      <c r="D296" s="58">
        <f>+'Combined Rate'!Y294</f>
        <v>7.0000000000000007E-2</v>
      </c>
      <c r="E296" s="60">
        <v>0.03</v>
      </c>
      <c r="F296" s="60">
        <f>+'Combined Rate'!Y294+'Other Taxes'!I293</f>
        <v>0.13320000000000001</v>
      </c>
      <c r="G296" s="60">
        <f>+'Combined Rate'!Y294+'Other Taxes'!N293</f>
        <v>0.08</v>
      </c>
      <c r="H296" s="60">
        <f>+'Combined Rate'!Y294+'Other Taxes'!L293</f>
        <v>9.5000000000000001E-2</v>
      </c>
      <c r="I296" s="60">
        <f>+D296+'Other Taxes'!M293</f>
        <v>7.0000000000000007E-2</v>
      </c>
      <c r="J296" s="60">
        <f>IF(D296='Combined Rate'!Y294-'Combined Rate'!V294-'Combined Rate'!W294,0,'Combined Rate'!Y294-'Combined Rate'!V294-'Combined Rate'!W294)</f>
        <v>0</v>
      </c>
    </row>
    <row r="297" spans="1:10" x14ac:dyDescent="0.25">
      <c r="A297" s="55" t="s">
        <v>443</v>
      </c>
      <c r="B297" s="56"/>
      <c r="C297" s="57" t="s">
        <v>444</v>
      </c>
      <c r="D297" s="58">
        <f>+'Combined Rate'!Y295</f>
        <v>6.6000000000000003E-2</v>
      </c>
      <c r="E297" s="60">
        <v>0.03</v>
      </c>
      <c r="F297" s="60">
        <f>+'Combined Rate'!Y295+'Other Taxes'!I294</f>
        <v>0.1192</v>
      </c>
      <c r="G297" s="60">
        <f>+'Combined Rate'!Y295+'Other Taxes'!N294</f>
        <v>7.5999999999999998E-2</v>
      </c>
      <c r="H297" s="60">
        <f>+'Combined Rate'!Y295+'Other Taxes'!L294</f>
        <v>9.0999999999999998E-2</v>
      </c>
      <c r="I297" s="60">
        <f>+D297+'Other Taxes'!M294</f>
        <v>6.6000000000000003E-2</v>
      </c>
      <c r="J297" s="60">
        <f>IF(D297='Combined Rate'!Y295-'Combined Rate'!V295-'Combined Rate'!W295,0,'Combined Rate'!Y295-'Combined Rate'!V295-'Combined Rate'!W295)</f>
        <v>0</v>
      </c>
    </row>
    <row r="298" spans="1:10" x14ac:dyDescent="0.25">
      <c r="A298" s="55" t="s">
        <v>445</v>
      </c>
      <c r="B298" s="56"/>
      <c r="C298" s="57" t="s">
        <v>446</v>
      </c>
      <c r="D298" s="58">
        <f>+'Combined Rate'!Y296</f>
        <v>6.6000000000000003E-2</v>
      </c>
      <c r="E298" s="60">
        <v>0.03</v>
      </c>
      <c r="F298" s="60">
        <f>+'Combined Rate'!Y296+'Other Taxes'!I295</f>
        <v>0.1192</v>
      </c>
      <c r="G298" s="60">
        <f>+'Combined Rate'!Y296+'Other Taxes'!N295</f>
        <v>7.5999999999999998E-2</v>
      </c>
      <c r="H298" s="60">
        <f>+'Combined Rate'!Y296+'Other Taxes'!L295</f>
        <v>9.0999999999999998E-2</v>
      </c>
      <c r="I298" s="60">
        <f>+D298+'Other Taxes'!M295</f>
        <v>6.6000000000000003E-2</v>
      </c>
      <c r="J298" s="60">
        <f>IF(D298='Combined Rate'!Y296-'Combined Rate'!V296-'Combined Rate'!W296,0,'Combined Rate'!Y296-'Combined Rate'!V296-'Combined Rate'!W296)</f>
        <v>0</v>
      </c>
    </row>
    <row r="299" spans="1:10" x14ac:dyDescent="0.25">
      <c r="A299" s="55" t="s">
        <v>447</v>
      </c>
      <c r="B299" s="56"/>
      <c r="C299" s="57" t="s">
        <v>448</v>
      </c>
      <c r="D299" s="58">
        <f>+'Combined Rate'!Y297</f>
        <v>6.6000000000000003E-2</v>
      </c>
      <c r="E299" s="60">
        <v>0.03</v>
      </c>
      <c r="F299" s="60">
        <f>+'Combined Rate'!Y297+'Other Taxes'!I296</f>
        <v>0.1192</v>
      </c>
      <c r="G299" s="60">
        <f>+'Combined Rate'!Y297+'Other Taxes'!N296</f>
        <v>7.5999999999999998E-2</v>
      </c>
      <c r="H299" s="60">
        <f>+'Combined Rate'!Y297+'Other Taxes'!L296</f>
        <v>9.0999999999999998E-2</v>
      </c>
      <c r="I299" s="60">
        <f>+D299+'Other Taxes'!M296</f>
        <v>6.6000000000000003E-2</v>
      </c>
      <c r="J299" s="60">
        <f>IF(D299='Combined Rate'!Y297-'Combined Rate'!V297-'Combined Rate'!W297,0,'Combined Rate'!Y297-'Combined Rate'!V297-'Combined Rate'!W297)</f>
        <v>0</v>
      </c>
    </row>
    <row r="300" spans="1:10" x14ac:dyDescent="0.25">
      <c r="A300" s="55" t="s">
        <v>435</v>
      </c>
      <c r="B300" s="65" t="s">
        <v>239</v>
      </c>
      <c r="C300" s="57" t="s">
        <v>436</v>
      </c>
      <c r="D300" s="58">
        <f>+'Combined Rate'!Y298</f>
        <v>6.9000000000000006E-2</v>
      </c>
      <c r="E300" s="60">
        <v>0.03</v>
      </c>
      <c r="F300" s="60">
        <f>+'Combined Rate'!Y298+'Other Taxes'!I297</f>
        <v>0.1222</v>
      </c>
      <c r="G300" s="60">
        <f>+'Combined Rate'!Y298+'Other Taxes'!N297</f>
        <v>7.9000000000000001E-2</v>
      </c>
      <c r="H300" s="60">
        <f>+'Combined Rate'!Y298+'Other Taxes'!L297</f>
        <v>9.4E-2</v>
      </c>
      <c r="I300" s="60">
        <f>+D300+'Other Taxes'!M297</f>
        <v>6.9000000000000006E-2</v>
      </c>
      <c r="J300" s="60">
        <f>IF(D300='Combined Rate'!Y298-'Combined Rate'!V298-'Combined Rate'!W298,0,'Combined Rate'!Y298-'Combined Rate'!V298-'Combined Rate'!W298)</f>
        <v>0</v>
      </c>
    </row>
    <row r="301" spans="1:10" x14ac:dyDescent="0.25">
      <c r="A301" s="55" t="s">
        <v>449</v>
      </c>
      <c r="B301" s="65" t="s">
        <v>239</v>
      </c>
      <c r="C301" s="57" t="s">
        <v>450</v>
      </c>
      <c r="D301" s="58">
        <f>+'Combined Rate'!Y299</f>
        <v>6.9000000000000006E-2</v>
      </c>
      <c r="E301" s="60">
        <v>0.03</v>
      </c>
      <c r="F301" s="60">
        <f>+'Combined Rate'!Y299+'Other Taxes'!I298</f>
        <v>0.1222</v>
      </c>
      <c r="G301" s="60">
        <f>+'Combined Rate'!Y299+'Other Taxes'!N298</f>
        <v>7.9000000000000001E-2</v>
      </c>
      <c r="H301" s="60">
        <f>+'Combined Rate'!Y299+'Other Taxes'!L298</f>
        <v>9.4E-2</v>
      </c>
      <c r="I301" s="60">
        <f>+D301+'Other Taxes'!M298</f>
        <v>6.9000000000000006E-2</v>
      </c>
      <c r="J301" s="60">
        <f>IF(D301='Combined Rate'!Y299-'Combined Rate'!V299-'Combined Rate'!W299,0,'Combined Rate'!Y299-'Combined Rate'!V299-'Combined Rate'!W299)</f>
        <v>0</v>
      </c>
    </row>
    <row r="302" spans="1:10" x14ac:dyDescent="0.25">
      <c r="A302" s="55" t="s">
        <v>1774</v>
      </c>
      <c r="B302" s="65" t="s">
        <v>239</v>
      </c>
      <c r="C302" s="57" t="s">
        <v>1775</v>
      </c>
      <c r="D302" s="58">
        <f>+'Combined Rate'!Y300</f>
        <v>6.6000000000000003E-2</v>
      </c>
      <c r="E302" s="60">
        <v>0.03</v>
      </c>
      <c r="F302" s="60">
        <f>+'Combined Rate'!Y300+'Other Taxes'!I299</f>
        <v>0.1192</v>
      </c>
      <c r="G302" s="60">
        <f>+'Combined Rate'!Y300+'Other Taxes'!N299</f>
        <v>7.5999999999999998E-2</v>
      </c>
      <c r="H302" s="60">
        <f>+'Combined Rate'!Y300+'Other Taxes'!L299</f>
        <v>9.0999999999999998E-2</v>
      </c>
      <c r="I302" s="60">
        <f>+D302+'Other Taxes'!M299</f>
        <v>6.6000000000000003E-2</v>
      </c>
      <c r="J302" s="60">
        <f>IF(D302='Combined Rate'!Y300-'Combined Rate'!V300-'Combined Rate'!W300,0,'Combined Rate'!Y300-'Combined Rate'!V300-'Combined Rate'!W300)</f>
        <v>0</v>
      </c>
    </row>
    <row r="303" spans="1:10" x14ac:dyDescent="0.25">
      <c r="A303" s="55" t="s">
        <v>1903</v>
      </c>
      <c r="B303" s="65" t="s">
        <v>239</v>
      </c>
      <c r="C303" s="57" t="s">
        <v>1904</v>
      </c>
      <c r="D303" s="58">
        <f>+'Combined Rate'!Y301</f>
        <v>7.0000000000000007E-2</v>
      </c>
      <c r="E303" s="60">
        <v>0.03</v>
      </c>
      <c r="F303" s="60">
        <f>+'Combined Rate'!Y301+'Other Taxes'!I300</f>
        <v>0.13320000000000001</v>
      </c>
      <c r="G303" s="60">
        <f>+'Combined Rate'!Y301+'Other Taxes'!N300</f>
        <v>0.08</v>
      </c>
      <c r="H303" s="60">
        <f>+'Combined Rate'!Y301+'Other Taxes'!L300</f>
        <v>9.5000000000000001E-2</v>
      </c>
      <c r="I303" s="60">
        <f>+D303+'Other Taxes'!M300</f>
        <v>7.0000000000000007E-2</v>
      </c>
      <c r="J303" s="60">
        <f>IF(D303='Combined Rate'!Y301-'Combined Rate'!V301-'Combined Rate'!W301,0,'Combined Rate'!Y301-'Combined Rate'!V301-'Combined Rate'!W301)</f>
        <v>0</v>
      </c>
    </row>
    <row r="304" spans="1:10" x14ac:dyDescent="0.25">
      <c r="A304" s="55" t="s">
        <v>1807</v>
      </c>
      <c r="B304" s="65" t="s">
        <v>239</v>
      </c>
      <c r="C304" s="57" t="s">
        <v>1805</v>
      </c>
      <c r="D304" s="58">
        <f>+'Combined Rate'!Y302</f>
        <v>6.6000000000000003E-2</v>
      </c>
      <c r="E304" s="60">
        <v>0.03</v>
      </c>
      <c r="F304" s="60">
        <f>+'Combined Rate'!Y302+'Other Taxes'!I301</f>
        <v>0.1192</v>
      </c>
      <c r="G304" s="60">
        <f>+'Combined Rate'!Y302+'Other Taxes'!N301</f>
        <v>7.5999999999999998E-2</v>
      </c>
      <c r="H304" s="60">
        <f>+'Combined Rate'!Y302+'Other Taxes'!L301</f>
        <v>9.0999999999999998E-2</v>
      </c>
      <c r="I304" s="60">
        <f>+D304+'Other Taxes'!M301</f>
        <v>6.6000000000000003E-2</v>
      </c>
      <c r="J304" s="60">
        <f>IF(D304='Combined Rate'!Y302-'Combined Rate'!V302-'Combined Rate'!W302,0,'Combined Rate'!Y302-'Combined Rate'!V302-'Combined Rate'!W302)</f>
        <v>0</v>
      </c>
    </row>
    <row r="305" spans="1:10" x14ac:dyDescent="0.25">
      <c r="A305" s="55" t="s">
        <v>1808</v>
      </c>
      <c r="B305" s="65" t="s">
        <v>239</v>
      </c>
      <c r="C305" s="57" t="s">
        <v>1806</v>
      </c>
      <c r="D305" s="58">
        <f>+'Combined Rate'!Y303</f>
        <v>7.0000000000000007E-2</v>
      </c>
      <c r="E305" s="60">
        <v>0.03</v>
      </c>
      <c r="F305" s="60">
        <f>+'Combined Rate'!Y303+'Other Taxes'!I302</f>
        <v>0.1232</v>
      </c>
      <c r="G305" s="60">
        <f>+'Combined Rate'!Y303+'Other Taxes'!N302</f>
        <v>0.08</v>
      </c>
      <c r="H305" s="60">
        <f>+'Combined Rate'!Y303+'Other Taxes'!L302</f>
        <v>9.5000000000000001E-2</v>
      </c>
      <c r="I305" s="60">
        <f>+D305+'Other Taxes'!M302</f>
        <v>7.0000000000000007E-2</v>
      </c>
      <c r="J305" s="60">
        <f>IF(D305='Combined Rate'!Y303-'Combined Rate'!V303-'Combined Rate'!W303,0,'Combined Rate'!Y303-'Combined Rate'!V303-'Combined Rate'!W303)</f>
        <v>0</v>
      </c>
    </row>
    <row r="306" spans="1:10" ht="6" customHeight="1" x14ac:dyDescent="0.25">
      <c r="A306" s="62"/>
      <c r="B306" s="63"/>
      <c r="C306" s="63"/>
      <c r="D306" s="64">
        <f>+'Combined Rate'!Y304</f>
        <v>0</v>
      </c>
      <c r="E306" s="64"/>
      <c r="F306" s="64">
        <f>+'Combined Rate'!Y304+'Other Taxes'!I303</f>
        <v>0</v>
      </c>
      <c r="G306" s="64">
        <f>+'Combined Rate'!Y304+'Other Taxes'!N303</f>
        <v>0</v>
      </c>
      <c r="H306" s="64">
        <f>+'Combined Rate'!Y304+'Other Taxes'!L303</f>
        <v>0</v>
      </c>
      <c r="I306" s="64"/>
      <c r="J306" s="64">
        <f>IF(D306='Combined Rate'!Y304-'Combined Rate'!V304-'Combined Rate'!W304,0,'Combined Rate'!Y304-'Combined Rate'!V304-'Combined Rate'!W304)</f>
        <v>0</v>
      </c>
    </row>
    <row r="307" spans="1:10" x14ac:dyDescent="0.25">
      <c r="A307" s="55" t="s">
        <v>451</v>
      </c>
      <c r="B307" s="56"/>
      <c r="C307" s="57" t="s">
        <v>452</v>
      </c>
      <c r="D307" s="58">
        <f>+'Combined Rate'!Y305</f>
        <v>6.4500000000000002E-2</v>
      </c>
      <c r="E307" s="60">
        <v>0.03</v>
      </c>
      <c r="F307" s="60">
        <f>+'Combined Rate'!Y305+'Other Taxes'!I304</f>
        <v>0.1177</v>
      </c>
      <c r="G307" s="60">
        <f>+'Combined Rate'!Y305+'Other Taxes'!N304</f>
        <v>7.4499999999999997E-2</v>
      </c>
      <c r="H307" s="60">
        <f>+'Combined Rate'!Y305+'Other Taxes'!L304</f>
        <v>0.1195</v>
      </c>
      <c r="I307" s="60">
        <f>+D307+'Other Taxes'!M304</f>
        <v>6.4500000000000002E-2</v>
      </c>
      <c r="J307" s="60">
        <f>IF(D307='Combined Rate'!Y305-'Combined Rate'!V305-'Combined Rate'!W305,0,'Combined Rate'!Y305-'Combined Rate'!V305-'Combined Rate'!W305)</f>
        <v>0</v>
      </c>
    </row>
    <row r="308" spans="1:10" x14ac:dyDescent="0.25">
      <c r="A308" s="55" t="s">
        <v>453</v>
      </c>
      <c r="B308" s="56"/>
      <c r="C308" s="57" t="s">
        <v>454</v>
      </c>
      <c r="D308" s="58">
        <f>+'Combined Rate'!Y306</f>
        <v>6.9500000000000006E-2</v>
      </c>
      <c r="E308" s="60">
        <v>0.03</v>
      </c>
      <c r="F308" s="60">
        <f>+'Combined Rate'!Y306+'Other Taxes'!I305</f>
        <v>0.13270000000000001</v>
      </c>
      <c r="G308" s="60">
        <f>+'Combined Rate'!Y306+'Other Taxes'!N305</f>
        <v>7.9500000000000001E-2</v>
      </c>
      <c r="H308" s="60">
        <f>+'Combined Rate'!Y306+'Other Taxes'!L305</f>
        <v>0.1245</v>
      </c>
      <c r="I308" s="60">
        <f>+D308+'Other Taxes'!M305</f>
        <v>6.9500000000000006E-2</v>
      </c>
      <c r="J308" s="60">
        <f>IF(D308='Combined Rate'!Y306-'Combined Rate'!V306-'Combined Rate'!W306,0,'Combined Rate'!Y306-'Combined Rate'!V306-'Combined Rate'!W306)</f>
        <v>0</v>
      </c>
    </row>
    <row r="309" spans="1:10" x14ac:dyDescent="0.25">
      <c r="A309" s="55" t="s">
        <v>455</v>
      </c>
      <c r="B309" s="56"/>
      <c r="C309" s="57" t="s">
        <v>456</v>
      </c>
      <c r="D309" s="58">
        <f>+'Combined Rate'!Y307</f>
        <v>6.9500000000000006E-2</v>
      </c>
      <c r="E309" s="60">
        <v>0.03</v>
      </c>
      <c r="F309" s="60">
        <f>+'Combined Rate'!Y307+'Other Taxes'!I306</f>
        <v>0.13270000000000001</v>
      </c>
      <c r="G309" s="60">
        <f>+'Combined Rate'!Y307+'Other Taxes'!N306</f>
        <v>7.9500000000000001E-2</v>
      </c>
      <c r="H309" s="60">
        <f>+'Combined Rate'!Y307+'Other Taxes'!L306</f>
        <v>0.1245</v>
      </c>
      <c r="I309" s="60">
        <f>+D309+'Other Taxes'!M306</f>
        <v>6.9500000000000006E-2</v>
      </c>
      <c r="J309" s="60">
        <f>IF(D309='Combined Rate'!Y307-'Combined Rate'!V307-'Combined Rate'!W307,0,'Combined Rate'!Y307-'Combined Rate'!V307-'Combined Rate'!W307)</f>
        <v>0</v>
      </c>
    </row>
    <row r="310" spans="1:10" x14ac:dyDescent="0.25">
      <c r="A310" s="55" t="s">
        <v>459</v>
      </c>
      <c r="B310" s="56"/>
      <c r="C310" s="57" t="s">
        <v>460</v>
      </c>
      <c r="D310" s="58">
        <f>+'Combined Rate'!Y308</f>
        <v>6.4500000000000002E-2</v>
      </c>
      <c r="E310" s="60">
        <v>0.03</v>
      </c>
      <c r="F310" s="60">
        <f>+'Combined Rate'!Y308+'Other Taxes'!I307</f>
        <v>0.12770000000000001</v>
      </c>
      <c r="G310" s="60">
        <f>+'Combined Rate'!Y308+'Other Taxes'!N307</f>
        <v>7.4499999999999997E-2</v>
      </c>
      <c r="H310" s="60">
        <f>+'Combined Rate'!Y308+'Other Taxes'!L307</f>
        <v>0.1195</v>
      </c>
      <c r="I310" s="60">
        <f>+D310+'Other Taxes'!M307</f>
        <v>6.4500000000000002E-2</v>
      </c>
      <c r="J310" s="60">
        <f>IF(D310='Combined Rate'!Y308-'Combined Rate'!V308-'Combined Rate'!W308,0,'Combined Rate'!Y308-'Combined Rate'!V308-'Combined Rate'!W308)</f>
        <v>0</v>
      </c>
    </row>
    <row r="311" spans="1:10" ht="6" customHeight="1" x14ac:dyDescent="0.25">
      <c r="A311" s="62"/>
      <c r="B311" s="63"/>
      <c r="C311" s="63"/>
      <c r="D311" s="64">
        <f>+'Combined Rate'!Y309</f>
        <v>0</v>
      </c>
      <c r="E311" s="64"/>
      <c r="F311" s="64">
        <f>+'Combined Rate'!Y309+'Other Taxes'!I308</f>
        <v>0</v>
      </c>
      <c r="G311" s="64">
        <f>+'Combined Rate'!Y309+'Other Taxes'!N308</f>
        <v>0</v>
      </c>
      <c r="H311" s="64">
        <f>+'Combined Rate'!Y309+'Other Taxes'!L308</f>
        <v>0</v>
      </c>
      <c r="I311" s="64"/>
      <c r="J311" s="64">
        <f>IF(D311='Combined Rate'!Y309-'Combined Rate'!V309-'Combined Rate'!W309,0,'Combined Rate'!Y309-'Combined Rate'!V309-'Combined Rate'!W309)</f>
        <v>0</v>
      </c>
    </row>
    <row r="312" spans="1:10" x14ac:dyDescent="0.25">
      <c r="A312" s="55" t="s">
        <v>461</v>
      </c>
      <c r="B312" s="56"/>
      <c r="C312" s="57" t="s">
        <v>462</v>
      </c>
      <c r="D312" s="58">
        <f>+'Combined Rate'!Y310</f>
        <v>7.350000000000001E-2</v>
      </c>
      <c r="E312" s="60">
        <v>0.03</v>
      </c>
      <c r="F312" s="60">
        <f>+'Combined Rate'!Y310+'Other Taxes'!I309</f>
        <v>0.12670000000000001</v>
      </c>
      <c r="G312" s="60">
        <f>+'Combined Rate'!Y310+'Other Taxes'!N309</f>
        <v>8.3500000000000005E-2</v>
      </c>
      <c r="H312" s="60">
        <f>+'Combined Rate'!Y310+'Other Taxes'!L309</f>
        <v>0.16850000000000001</v>
      </c>
      <c r="I312" s="60">
        <f>+D312+'Other Taxes'!M309</f>
        <v>7.350000000000001E-2</v>
      </c>
      <c r="J312" s="60">
        <f>IF(D312='Combined Rate'!Y310-'Combined Rate'!V310-'Combined Rate'!W310,0,'Combined Rate'!Y310-'Combined Rate'!V310-'Combined Rate'!W310)</f>
        <v>0</v>
      </c>
    </row>
    <row r="313" spans="1:10" x14ac:dyDescent="0.25">
      <c r="A313" s="55" t="s">
        <v>463</v>
      </c>
      <c r="B313" s="56"/>
      <c r="C313" s="57" t="s">
        <v>464</v>
      </c>
      <c r="D313" s="58">
        <f>+'Combined Rate'!Y311</f>
        <v>7.4500000000000011E-2</v>
      </c>
      <c r="E313" s="60">
        <v>0.03</v>
      </c>
      <c r="F313" s="60">
        <f>+'Combined Rate'!Y311+'Other Taxes'!I310</f>
        <v>0.12770000000000001</v>
      </c>
      <c r="G313" s="60">
        <f>+'Combined Rate'!Y311+'Other Taxes'!N310</f>
        <v>8.4500000000000006E-2</v>
      </c>
      <c r="H313" s="60">
        <f>+'Combined Rate'!Y311+'Other Taxes'!L310</f>
        <v>0.16950000000000001</v>
      </c>
      <c r="I313" s="60">
        <f>+D313+'Other Taxes'!M310</f>
        <v>7.4500000000000011E-2</v>
      </c>
      <c r="J313" s="60">
        <f>IF(D313='Combined Rate'!Y311-'Combined Rate'!V311-'Combined Rate'!W311,0,'Combined Rate'!Y311-'Combined Rate'!V311-'Combined Rate'!W311)</f>
        <v>0</v>
      </c>
    </row>
    <row r="314" spans="1:10" x14ac:dyDescent="0.25">
      <c r="A314" s="55" t="s">
        <v>465</v>
      </c>
      <c r="B314" s="56"/>
      <c r="C314" s="57" t="s">
        <v>466</v>
      </c>
      <c r="D314" s="58">
        <f>+'Combined Rate'!Y312</f>
        <v>7.4500000000000011E-2</v>
      </c>
      <c r="E314" s="60">
        <v>0.03</v>
      </c>
      <c r="F314" s="60">
        <f>+'Combined Rate'!Y312+'Other Taxes'!I311</f>
        <v>0.13770000000000002</v>
      </c>
      <c r="G314" s="60">
        <f>+'Combined Rate'!Y312+'Other Taxes'!N311</f>
        <v>8.4500000000000006E-2</v>
      </c>
      <c r="H314" s="60">
        <f>+'Combined Rate'!Y312+'Other Taxes'!L311</f>
        <v>0.16950000000000001</v>
      </c>
      <c r="I314" s="60">
        <f>+D314+'Other Taxes'!M311</f>
        <v>7.4500000000000011E-2</v>
      </c>
      <c r="J314" s="60">
        <f>IF(D314='Combined Rate'!Y312-'Combined Rate'!V312-'Combined Rate'!W312,0,'Combined Rate'!Y312-'Combined Rate'!V312-'Combined Rate'!W312)</f>
        <v>0</v>
      </c>
    </row>
    <row r="315" spans="1:10" x14ac:dyDescent="0.25">
      <c r="A315" s="55" t="s">
        <v>779</v>
      </c>
      <c r="B315" s="56"/>
      <c r="C315" s="57" t="s">
        <v>783</v>
      </c>
      <c r="D315" s="58">
        <f>+'Combined Rate'!Y313</f>
        <v>7.350000000000001E-2</v>
      </c>
      <c r="E315" s="60">
        <v>0.03</v>
      </c>
      <c r="F315" s="60">
        <f>+'Combined Rate'!Y313+'Other Taxes'!I312</f>
        <v>0.12670000000000001</v>
      </c>
      <c r="G315" s="60">
        <f>+'Combined Rate'!Y313+'Other Taxes'!N312</f>
        <v>8.3500000000000005E-2</v>
      </c>
      <c r="H315" s="60">
        <f>+'Combined Rate'!Y313+'Other Taxes'!L312</f>
        <v>0.16850000000000001</v>
      </c>
      <c r="I315" s="60">
        <f>+D315+'Other Taxes'!M312</f>
        <v>7.350000000000001E-2</v>
      </c>
      <c r="J315" s="60">
        <f>IF(D315='Combined Rate'!Y313-'Combined Rate'!V313-'Combined Rate'!W313,0,'Combined Rate'!Y313-'Combined Rate'!V313-'Combined Rate'!W313)</f>
        <v>0</v>
      </c>
    </row>
    <row r="316" spans="1:10" x14ac:dyDescent="0.25">
      <c r="A316" s="55" t="s">
        <v>467</v>
      </c>
      <c r="B316" s="56"/>
      <c r="C316" s="66" t="s">
        <v>468</v>
      </c>
      <c r="D316" s="58">
        <f>+'Combined Rate'!Y314</f>
        <v>7.350000000000001E-2</v>
      </c>
      <c r="E316" s="60">
        <v>0.03</v>
      </c>
      <c r="F316" s="60">
        <f>+'Combined Rate'!Y314+'Other Taxes'!I313</f>
        <v>0.12670000000000001</v>
      </c>
      <c r="G316" s="60">
        <f>+'Combined Rate'!Y314+'Other Taxes'!N313</f>
        <v>8.3500000000000005E-2</v>
      </c>
      <c r="H316" s="60">
        <f>+'Combined Rate'!Y314+'Other Taxes'!L313</f>
        <v>0.16850000000000001</v>
      </c>
      <c r="I316" s="60">
        <f>+D316+'Other Taxes'!M313</f>
        <v>7.350000000000001E-2</v>
      </c>
      <c r="J316" s="60">
        <f>IF(D316='Combined Rate'!Y314-'Combined Rate'!V314-'Combined Rate'!W314,0,'Combined Rate'!Y314-'Combined Rate'!V314-'Combined Rate'!W314)</f>
        <v>0</v>
      </c>
    </row>
    <row r="317" spans="1:10" x14ac:dyDescent="0.25">
      <c r="A317" s="55" t="s">
        <v>583</v>
      </c>
      <c r="B317" s="56"/>
      <c r="C317" s="57" t="s">
        <v>584</v>
      </c>
      <c r="D317" s="58">
        <f>+'Combined Rate'!Y315</f>
        <v>7.350000000000001E-2</v>
      </c>
      <c r="E317" s="60">
        <v>0.03</v>
      </c>
      <c r="F317" s="60">
        <f>+'Combined Rate'!Y315+'Other Taxes'!I314</f>
        <v>0.12670000000000001</v>
      </c>
      <c r="G317" s="60">
        <f>+'Combined Rate'!Y315+'Other Taxes'!N314</f>
        <v>8.3500000000000005E-2</v>
      </c>
      <c r="H317" s="60">
        <f>+'Combined Rate'!Y315+'Other Taxes'!L314</f>
        <v>0.16850000000000001</v>
      </c>
      <c r="I317" s="60">
        <f>+D317+'Other Taxes'!M314</f>
        <v>7.350000000000001E-2</v>
      </c>
      <c r="J317" s="60">
        <f>IF(D317='Combined Rate'!Y315-'Combined Rate'!V315-'Combined Rate'!W315,0,'Combined Rate'!Y315-'Combined Rate'!V315-'Combined Rate'!W315)</f>
        <v>0</v>
      </c>
    </row>
    <row r="318" spans="1:10" x14ac:dyDescent="0.25">
      <c r="A318" s="55" t="s">
        <v>469</v>
      </c>
      <c r="B318" s="56"/>
      <c r="C318" s="66" t="s">
        <v>470</v>
      </c>
      <c r="D318" s="58">
        <f>+'Combined Rate'!Y316</f>
        <v>7.350000000000001E-2</v>
      </c>
      <c r="E318" s="60">
        <v>0.03</v>
      </c>
      <c r="F318" s="60">
        <f>+'Combined Rate'!Y316+'Other Taxes'!I315</f>
        <v>0.13670000000000002</v>
      </c>
      <c r="G318" s="60">
        <f>+'Combined Rate'!Y316+'Other Taxes'!N315</f>
        <v>8.3500000000000005E-2</v>
      </c>
      <c r="H318" s="60">
        <f>+'Combined Rate'!Y316+'Other Taxes'!L315</f>
        <v>0.16850000000000001</v>
      </c>
      <c r="I318" s="60">
        <f>+D318+'Other Taxes'!M315</f>
        <v>7.350000000000001E-2</v>
      </c>
      <c r="J318" s="60">
        <f>IF(D318='Combined Rate'!Y316-'Combined Rate'!V316-'Combined Rate'!W316,0,'Combined Rate'!Y316-'Combined Rate'!V316-'Combined Rate'!W316)</f>
        <v>0</v>
      </c>
    </row>
    <row r="319" spans="1:10" x14ac:dyDescent="0.25">
      <c r="A319" s="55" t="s">
        <v>689</v>
      </c>
      <c r="B319" s="56"/>
      <c r="C319" s="66" t="s">
        <v>690</v>
      </c>
      <c r="D319" s="58">
        <f>+'Combined Rate'!Y317</f>
        <v>7.350000000000001E-2</v>
      </c>
      <c r="E319" s="60">
        <v>0.03</v>
      </c>
      <c r="F319" s="60">
        <f>+'Combined Rate'!Y317+'Other Taxes'!I316</f>
        <v>0.12670000000000001</v>
      </c>
      <c r="G319" s="60">
        <f>+'Combined Rate'!Y317+'Other Taxes'!N316</f>
        <v>8.3500000000000005E-2</v>
      </c>
      <c r="H319" s="60">
        <f>+'Combined Rate'!Y317+'Other Taxes'!L316</f>
        <v>0.16850000000000001</v>
      </c>
      <c r="I319" s="60">
        <f>+D319+'Other Taxes'!M316</f>
        <v>7.350000000000001E-2</v>
      </c>
      <c r="J319" s="60">
        <f>IF(D319='Combined Rate'!Y317-'Combined Rate'!V317-'Combined Rate'!W317,0,'Combined Rate'!Y317-'Combined Rate'!V317-'Combined Rate'!W317)</f>
        <v>0</v>
      </c>
    </row>
    <row r="320" spans="1:10" x14ac:dyDescent="0.25">
      <c r="A320" s="55" t="s">
        <v>471</v>
      </c>
      <c r="B320" s="56"/>
      <c r="C320" s="57" t="s">
        <v>472</v>
      </c>
      <c r="D320" s="58">
        <f>+'Combined Rate'!Y318</f>
        <v>7.350000000000001E-2</v>
      </c>
      <c r="E320" s="60">
        <v>0.03</v>
      </c>
      <c r="F320" s="60">
        <f>+'Combined Rate'!Y318+'Other Taxes'!I317</f>
        <v>0.12670000000000001</v>
      </c>
      <c r="G320" s="60">
        <f>+'Combined Rate'!Y318+'Other Taxes'!N317</f>
        <v>8.3500000000000005E-2</v>
      </c>
      <c r="H320" s="60">
        <f>+'Combined Rate'!Y318+'Other Taxes'!L317</f>
        <v>0.16850000000000001</v>
      </c>
      <c r="I320" s="60">
        <f>+D320+'Other Taxes'!M317</f>
        <v>7.350000000000001E-2</v>
      </c>
      <c r="J320" s="60">
        <f>IF(D320='Combined Rate'!Y318-'Combined Rate'!V318-'Combined Rate'!W318,0,'Combined Rate'!Y318-'Combined Rate'!V318-'Combined Rate'!W318)</f>
        <v>0</v>
      </c>
    </row>
    <row r="321" spans="1:10" x14ac:dyDescent="0.25">
      <c r="A321" s="55" t="s">
        <v>473</v>
      </c>
      <c r="B321" s="56"/>
      <c r="C321" s="57" t="s">
        <v>474</v>
      </c>
      <c r="D321" s="58">
        <f>+'Combined Rate'!Y319</f>
        <v>7.350000000000001E-2</v>
      </c>
      <c r="E321" s="60">
        <v>0.03</v>
      </c>
      <c r="F321" s="60">
        <f>+'Combined Rate'!Y319+'Other Taxes'!I318</f>
        <v>0.12670000000000001</v>
      </c>
      <c r="G321" s="60">
        <f>+'Combined Rate'!Y319+'Other Taxes'!N318</f>
        <v>8.3500000000000005E-2</v>
      </c>
      <c r="H321" s="60">
        <f>+'Combined Rate'!Y319+'Other Taxes'!L318</f>
        <v>0.16850000000000001</v>
      </c>
      <c r="I321" s="60">
        <f>+D321+'Other Taxes'!M318</f>
        <v>7.350000000000001E-2</v>
      </c>
      <c r="J321" s="60">
        <f>IF(D321='Combined Rate'!Y319-'Combined Rate'!V319-'Combined Rate'!W319,0,'Combined Rate'!Y319-'Combined Rate'!V319-'Combined Rate'!W319)</f>
        <v>0</v>
      </c>
    </row>
    <row r="322" spans="1:10" x14ac:dyDescent="0.25">
      <c r="A322" s="55" t="s">
        <v>475</v>
      </c>
      <c r="B322" s="56"/>
      <c r="C322" s="57" t="s">
        <v>476</v>
      </c>
      <c r="D322" s="58">
        <f>+'Combined Rate'!Y320</f>
        <v>7.4500000000000011E-2</v>
      </c>
      <c r="E322" s="60">
        <v>0.03</v>
      </c>
      <c r="F322" s="60">
        <f>+'Combined Rate'!Y320+'Other Taxes'!I319</f>
        <v>0.13770000000000002</v>
      </c>
      <c r="G322" s="60">
        <f>+'Combined Rate'!Y320+'Other Taxes'!N319</f>
        <v>8.4500000000000006E-2</v>
      </c>
      <c r="H322" s="60">
        <f>+'Combined Rate'!Y320+'Other Taxes'!L319</f>
        <v>0.16950000000000001</v>
      </c>
      <c r="I322" s="60">
        <f>+D322+'Other Taxes'!M319</f>
        <v>7.4500000000000011E-2</v>
      </c>
      <c r="J322" s="60">
        <f>IF(D322='Combined Rate'!Y320-'Combined Rate'!V320-'Combined Rate'!W320,0,'Combined Rate'!Y320-'Combined Rate'!V320-'Combined Rate'!W320)</f>
        <v>0</v>
      </c>
    </row>
    <row r="323" spans="1:10" x14ac:dyDescent="0.25">
      <c r="A323" s="55" t="s">
        <v>477</v>
      </c>
      <c r="B323" s="56"/>
      <c r="C323" s="57" t="s">
        <v>478</v>
      </c>
      <c r="D323" s="58">
        <f>+'Combined Rate'!Y321</f>
        <v>7.4500000000000011E-2</v>
      </c>
      <c r="E323" s="60">
        <v>0.03</v>
      </c>
      <c r="F323" s="60">
        <f>+'Combined Rate'!Y321+'Other Taxes'!I320</f>
        <v>0.13770000000000002</v>
      </c>
      <c r="G323" s="60">
        <f>+'Combined Rate'!Y321+'Other Taxes'!N320</f>
        <v>8.4500000000000006E-2</v>
      </c>
      <c r="H323" s="60">
        <f>+'Combined Rate'!Y321+'Other Taxes'!L320</f>
        <v>0.16950000000000001</v>
      </c>
      <c r="I323" s="60">
        <f>+D323+'Other Taxes'!M320</f>
        <v>7.4500000000000011E-2</v>
      </c>
      <c r="J323" s="60">
        <f>IF(D323='Combined Rate'!Y321-'Combined Rate'!V321-'Combined Rate'!W321,0,'Combined Rate'!Y321-'Combined Rate'!V321-'Combined Rate'!W321)</f>
        <v>0</v>
      </c>
    </row>
    <row r="324" spans="1:10" x14ac:dyDescent="0.25">
      <c r="A324" s="55" t="s">
        <v>479</v>
      </c>
      <c r="B324" s="56"/>
      <c r="C324" s="57" t="s">
        <v>480</v>
      </c>
      <c r="D324" s="58">
        <f>+'Combined Rate'!Y322</f>
        <v>7.4500000000000011E-2</v>
      </c>
      <c r="E324" s="60">
        <v>0.03</v>
      </c>
      <c r="F324" s="60">
        <f>+'Combined Rate'!Y322+'Other Taxes'!I321</f>
        <v>0.12770000000000001</v>
      </c>
      <c r="G324" s="60">
        <f>+'Combined Rate'!Y322+'Other Taxes'!N321</f>
        <v>8.4500000000000006E-2</v>
      </c>
      <c r="H324" s="60">
        <f>+'Combined Rate'!Y322+'Other Taxes'!L321</f>
        <v>0.16950000000000001</v>
      </c>
      <c r="I324" s="60">
        <f>+D324+'Other Taxes'!M321</f>
        <v>7.4500000000000011E-2</v>
      </c>
      <c r="J324" s="60">
        <f>IF(D324='Combined Rate'!Y322-'Combined Rate'!V322-'Combined Rate'!W322,0,'Combined Rate'!Y322-'Combined Rate'!V322-'Combined Rate'!W322)</f>
        <v>0</v>
      </c>
    </row>
    <row r="325" spans="1:10" x14ac:dyDescent="0.25">
      <c r="A325" s="55" t="s">
        <v>481</v>
      </c>
      <c r="B325" s="56"/>
      <c r="C325" s="57" t="s">
        <v>482</v>
      </c>
      <c r="D325" s="58">
        <f>+'Combined Rate'!Y323</f>
        <v>7.4500000000000011E-2</v>
      </c>
      <c r="E325" s="60">
        <v>0.03</v>
      </c>
      <c r="F325" s="60">
        <f>+'Combined Rate'!Y323+'Other Taxes'!I322</f>
        <v>0.13770000000000002</v>
      </c>
      <c r="G325" s="60">
        <f>+'Combined Rate'!Y323+'Other Taxes'!N322</f>
        <v>8.4500000000000006E-2</v>
      </c>
      <c r="H325" s="60">
        <f>+'Combined Rate'!Y323+'Other Taxes'!L322</f>
        <v>0.16950000000000001</v>
      </c>
      <c r="I325" s="60">
        <f>+D325+'Other Taxes'!M322</f>
        <v>7.4500000000000011E-2</v>
      </c>
      <c r="J325" s="60">
        <f>IF(D325='Combined Rate'!Y323-'Combined Rate'!V323-'Combined Rate'!W323,0,'Combined Rate'!Y323-'Combined Rate'!V323-'Combined Rate'!W323)</f>
        <v>0</v>
      </c>
    </row>
    <row r="326" spans="1:10" x14ac:dyDescent="0.25">
      <c r="A326" s="55" t="s">
        <v>483</v>
      </c>
      <c r="B326" s="56"/>
      <c r="C326" s="57" t="s">
        <v>484</v>
      </c>
      <c r="D326" s="58">
        <f>+'Combined Rate'!Y324</f>
        <v>7.4500000000000011E-2</v>
      </c>
      <c r="E326" s="60">
        <v>0.03</v>
      </c>
      <c r="F326" s="60">
        <f>+'Combined Rate'!Y324+'Other Taxes'!I323</f>
        <v>0.13770000000000002</v>
      </c>
      <c r="G326" s="60">
        <f>+'Combined Rate'!Y324+'Other Taxes'!N323</f>
        <v>8.4500000000000006E-2</v>
      </c>
      <c r="H326" s="60">
        <f>+'Combined Rate'!Y324+'Other Taxes'!L323</f>
        <v>0.16950000000000001</v>
      </c>
      <c r="I326" s="60">
        <f>+D326+'Other Taxes'!M323</f>
        <v>7.4500000000000011E-2</v>
      </c>
      <c r="J326" s="60">
        <f>IF(D326='Combined Rate'!Y324-'Combined Rate'!V324-'Combined Rate'!W324,0,'Combined Rate'!Y324-'Combined Rate'!V324-'Combined Rate'!W324)</f>
        <v>0</v>
      </c>
    </row>
    <row r="327" spans="1:10" x14ac:dyDescent="0.25">
      <c r="A327" s="55" t="s">
        <v>485</v>
      </c>
      <c r="B327" s="56"/>
      <c r="C327" s="57" t="s">
        <v>486</v>
      </c>
      <c r="D327" s="58">
        <f>+'Combined Rate'!Y325</f>
        <v>7.4500000000000011E-2</v>
      </c>
      <c r="E327" s="60">
        <v>0.03</v>
      </c>
      <c r="F327" s="60">
        <f>+'Combined Rate'!Y325+'Other Taxes'!I324</f>
        <v>0.13770000000000002</v>
      </c>
      <c r="G327" s="60">
        <f>+'Combined Rate'!Y325+'Other Taxes'!N324</f>
        <v>8.4500000000000006E-2</v>
      </c>
      <c r="H327" s="60">
        <f>+'Combined Rate'!Y325+'Other Taxes'!L324</f>
        <v>0.16950000000000001</v>
      </c>
      <c r="I327" s="60">
        <f>+D327+'Other Taxes'!M324</f>
        <v>7.4500000000000011E-2</v>
      </c>
      <c r="J327" s="60">
        <f>IF(D327='Combined Rate'!Y325-'Combined Rate'!V325-'Combined Rate'!W325,0,'Combined Rate'!Y325-'Combined Rate'!V325-'Combined Rate'!W325)</f>
        <v>0</v>
      </c>
    </row>
    <row r="328" spans="1:10" x14ac:dyDescent="0.25">
      <c r="A328" s="55" t="s">
        <v>488</v>
      </c>
      <c r="B328" s="56"/>
      <c r="C328" s="57" t="s">
        <v>489</v>
      </c>
      <c r="D328" s="58">
        <f>+'Combined Rate'!Y326</f>
        <v>7.4500000000000011E-2</v>
      </c>
      <c r="E328" s="60">
        <v>0.03</v>
      </c>
      <c r="F328" s="60">
        <f>+'Combined Rate'!Y326+'Other Taxes'!I325</f>
        <v>0.14270000000000002</v>
      </c>
      <c r="G328" s="60">
        <f>+'Combined Rate'!Y326+'Other Taxes'!N325</f>
        <v>8.4500000000000006E-2</v>
      </c>
      <c r="H328" s="60">
        <f>+'Combined Rate'!Y326+'Other Taxes'!L325</f>
        <v>0.16950000000000001</v>
      </c>
      <c r="I328" s="60">
        <f>+D328+'Other Taxes'!M325</f>
        <v>7.4500000000000011E-2</v>
      </c>
      <c r="J328" s="60">
        <f>IF(D328='Combined Rate'!Y326-'Combined Rate'!V326-'Combined Rate'!W326,0,'Combined Rate'!Y326-'Combined Rate'!V326-'Combined Rate'!W326)</f>
        <v>0</v>
      </c>
    </row>
    <row r="329" spans="1:10" x14ac:dyDescent="0.25">
      <c r="A329" s="55" t="s">
        <v>490</v>
      </c>
      <c r="B329" s="56"/>
      <c r="C329" s="57" t="s">
        <v>491</v>
      </c>
      <c r="D329" s="58">
        <f>+'Combined Rate'!Y327</f>
        <v>7.350000000000001E-2</v>
      </c>
      <c r="E329" s="60">
        <v>0.03</v>
      </c>
      <c r="F329" s="60">
        <f>+'Combined Rate'!Y327+'Other Taxes'!I326</f>
        <v>0.12670000000000001</v>
      </c>
      <c r="G329" s="60">
        <f>+'Combined Rate'!Y327+'Other Taxes'!N326</f>
        <v>8.3500000000000005E-2</v>
      </c>
      <c r="H329" s="60">
        <f>+'Combined Rate'!Y327+'Other Taxes'!L326</f>
        <v>0.16850000000000001</v>
      </c>
      <c r="I329" s="60">
        <f>+D329+'Other Taxes'!M326</f>
        <v>7.350000000000001E-2</v>
      </c>
      <c r="J329" s="60">
        <f>IF(D329='Combined Rate'!Y327-'Combined Rate'!V327-'Combined Rate'!W327,0,'Combined Rate'!Y327-'Combined Rate'!V327-'Combined Rate'!W327)</f>
        <v>0</v>
      </c>
    </row>
    <row r="330" spans="1:10" x14ac:dyDescent="0.25">
      <c r="A330" s="55" t="s">
        <v>492</v>
      </c>
      <c r="B330" s="56"/>
      <c r="C330" s="57" t="s">
        <v>493</v>
      </c>
      <c r="D330" s="58">
        <f>+'Combined Rate'!Y328</f>
        <v>7.4500000000000011E-2</v>
      </c>
      <c r="E330" s="60">
        <v>0.03</v>
      </c>
      <c r="F330" s="60">
        <f>+'Combined Rate'!Y328+'Other Taxes'!I327</f>
        <v>0.12770000000000001</v>
      </c>
      <c r="G330" s="60">
        <f>+'Combined Rate'!Y328+'Other Taxes'!N327</f>
        <v>8.4500000000000006E-2</v>
      </c>
      <c r="H330" s="60">
        <f>+'Combined Rate'!Y328+'Other Taxes'!L327</f>
        <v>0.16950000000000001</v>
      </c>
      <c r="I330" s="60">
        <f>+D330+'Other Taxes'!M327</f>
        <v>7.4500000000000011E-2</v>
      </c>
      <c r="J330" s="60">
        <f>IF(D330='Combined Rate'!Y328-'Combined Rate'!V328-'Combined Rate'!W328,0,'Combined Rate'!Y328-'Combined Rate'!V328-'Combined Rate'!W328)</f>
        <v>0</v>
      </c>
    </row>
    <row r="331" spans="1:10" x14ac:dyDescent="0.25">
      <c r="A331" s="55" t="s">
        <v>12</v>
      </c>
      <c r="B331" s="56"/>
      <c r="C331" s="57" t="s">
        <v>11</v>
      </c>
      <c r="D331" s="58">
        <f>+'Combined Rate'!Y329</f>
        <v>7.4500000000000011E-2</v>
      </c>
      <c r="E331" s="60">
        <v>0.03</v>
      </c>
      <c r="F331" s="60">
        <f>+'Combined Rate'!Y329+'Other Taxes'!I328</f>
        <v>0.13770000000000002</v>
      </c>
      <c r="G331" s="60">
        <f>+'Combined Rate'!Y329+'Other Taxes'!N328</f>
        <v>8.4500000000000006E-2</v>
      </c>
      <c r="H331" s="60">
        <f>+'Combined Rate'!Y329+'Other Taxes'!L328</f>
        <v>0.16950000000000001</v>
      </c>
      <c r="I331" s="60">
        <f>+D331+'Other Taxes'!M328</f>
        <v>7.4500000000000011E-2</v>
      </c>
      <c r="J331" s="60">
        <f>IF(D331='Combined Rate'!Y329-'Combined Rate'!V329-'Combined Rate'!W329,0,'Combined Rate'!Y329-'Combined Rate'!V329-'Combined Rate'!W329)</f>
        <v>0</v>
      </c>
    </row>
    <row r="332" spans="1:10" x14ac:dyDescent="0.25">
      <c r="A332" s="55" t="s">
        <v>494</v>
      </c>
      <c r="B332" s="56"/>
      <c r="C332" s="57" t="s">
        <v>495</v>
      </c>
      <c r="D332" s="58">
        <f>+'Combined Rate'!Y330</f>
        <v>7.4500000000000011E-2</v>
      </c>
      <c r="E332" s="60">
        <v>0.03</v>
      </c>
      <c r="F332" s="60">
        <f>+'Combined Rate'!Y330+'Other Taxes'!I329</f>
        <v>0.12770000000000001</v>
      </c>
      <c r="G332" s="60">
        <f>+'Combined Rate'!Y330+'Other Taxes'!N329</f>
        <v>8.4500000000000006E-2</v>
      </c>
      <c r="H332" s="60">
        <f>+'Combined Rate'!Y330+'Other Taxes'!L329</f>
        <v>0.16950000000000001</v>
      </c>
      <c r="I332" s="60">
        <f>+D332+'Other Taxes'!M329</f>
        <v>7.4500000000000011E-2</v>
      </c>
      <c r="J332" s="60">
        <f>IF(D332='Combined Rate'!Y330-'Combined Rate'!V330-'Combined Rate'!W330,0,'Combined Rate'!Y330-'Combined Rate'!V330-'Combined Rate'!W330)</f>
        <v>0</v>
      </c>
    </row>
    <row r="333" spans="1:10" x14ac:dyDescent="0.25">
      <c r="A333" s="55" t="s">
        <v>496</v>
      </c>
      <c r="B333" s="56"/>
      <c r="C333" s="57" t="s">
        <v>497</v>
      </c>
      <c r="D333" s="58">
        <f>+'Combined Rate'!Y331</f>
        <v>7.4500000000000011E-2</v>
      </c>
      <c r="E333" s="60">
        <v>0.03</v>
      </c>
      <c r="F333" s="60">
        <f>+'Combined Rate'!Y331+'Other Taxes'!I330</f>
        <v>0.13770000000000002</v>
      </c>
      <c r="G333" s="60">
        <f>+'Combined Rate'!Y331+'Other Taxes'!N330</f>
        <v>8.4500000000000006E-2</v>
      </c>
      <c r="H333" s="60">
        <f>+'Combined Rate'!Y331+'Other Taxes'!L330</f>
        <v>0.16950000000000001</v>
      </c>
      <c r="I333" s="60">
        <f>+D333+'Other Taxes'!M330</f>
        <v>7.4500000000000011E-2</v>
      </c>
      <c r="J333" s="60">
        <f>IF(D333='Combined Rate'!Y331-'Combined Rate'!V331-'Combined Rate'!W331,0,'Combined Rate'!Y331-'Combined Rate'!V331-'Combined Rate'!W331)</f>
        <v>0</v>
      </c>
    </row>
    <row r="334" spans="1:10" x14ac:dyDescent="0.25">
      <c r="A334" s="55" t="s">
        <v>498</v>
      </c>
      <c r="B334" s="56"/>
      <c r="C334" s="57" t="s">
        <v>499</v>
      </c>
      <c r="D334" s="58">
        <f>+'Combined Rate'!Y332</f>
        <v>7.4500000000000011E-2</v>
      </c>
      <c r="E334" s="60">
        <v>0.03</v>
      </c>
      <c r="F334" s="60">
        <f>+'Combined Rate'!Y332+'Other Taxes'!I331</f>
        <v>0.14270000000000002</v>
      </c>
      <c r="G334" s="60">
        <f>+'Combined Rate'!Y332+'Other Taxes'!N331</f>
        <v>8.4500000000000006E-2</v>
      </c>
      <c r="H334" s="60">
        <f>+'Combined Rate'!Y332+'Other Taxes'!L331</f>
        <v>0.16950000000000001</v>
      </c>
      <c r="I334" s="60">
        <f>+D334+'Other Taxes'!M331</f>
        <v>7.4500000000000011E-2</v>
      </c>
      <c r="J334" s="60">
        <f>IF(D334='Combined Rate'!Y332-'Combined Rate'!V332-'Combined Rate'!W332,0,'Combined Rate'!Y332-'Combined Rate'!V332-'Combined Rate'!W332)</f>
        <v>0</v>
      </c>
    </row>
    <row r="335" spans="1:10" x14ac:dyDescent="0.25">
      <c r="A335" s="55" t="s">
        <v>500</v>
      </c>
      <c r="B335" s="56"/>
      <c r="C335" s="57" t="s">
        <v>501</v>
      </c>
      <c r="D335" s="58">
        <f>+'Combined Rate'!Y333</f>
        <v>7.4500000000000011E-2</v>
      </c>
      <c r="E335" s="60">
        <v>0.03</v>
      </c>
      <c r="F335" s="60">
        <f>+'Combined Rate'!Y333+'Other Taxes'!I332</f>
        <v>0.13770000000000002</v>
      </c>
      <c r="G335" s="60">
        <f>+'Combined Rate'!Y333+'Other Taxes'!N332</f>
        <v>8.4500000000000006E-2</v>
      </c>
      <c r="H335" s="60">
        <f>+'Combined Rate'!Y333+'Other Taxes'!L332</f>
        <v>0.16950000000000001</v>
      </c>
      <c r="I335" s="60">
        <f>+D335+'Other Taxes'!M332</f>
        <v>7.4500000000000011E-2</v>
      </c>
      <c r="J335" s="60">
        <f>IF(D335='Combined Rate'!Y333-'Combined Rate'!V333-'Combined Rate'!W333,0,'Combined Rate'!Y333-'Combined Rate'!V333-'Combined Rate'!W333)</f>
        <v>0</v>
      </c>
    </row>
    <row r="336" spans="1:10" x14ac:dyDescent="0.25">
      <c r="A336" s="55" t="s">
        <v>537</v>
      </c>
      <c r="B336" s="56"/>
      <c r="C336" s="57" t="s">
        <v>538</v>
      </c>
      <c r="D336" s="58">
        <f>+'Combined Rate'!Y334</f>
        <v>7.4500000000000011E-2</v>
      </c>
      <c r="E336" s="60">
        <v>0.03</v>
      </c>
      <c r="F336" s="60">
        <f>+'Combined Rate'!Y334+'Other Taxes'!I333</f>
        <v>0.12770000000000001</v>
      </c>
      <c r="G336" s="60">
        <f>+'Combined Rate'!Y334+'Other Taxes'!N333</f>
        <v>8.4500000000000006E-2</v>
      </c>
      <c r="H336" s="60">
        <f>+'Combined Rate'!Y334+'Other Taxes'!L333</f>
        <v>0.16950000000000001</v>
      </c>
      <c r="I336" s="60">
        <f>+D336+'Other Taxes'!M333</f>
        <v>7.4500000000000011E-2</v>
      </c>
      <c r="J336" s="60">
        <f>IF(D336='Combined Rate'!Y334-'Combined Rate'!V334-'Combined Rate'!W334,0,'Combined Rate'!Y334-'Combined Rate'!V334-'Combined Rate'!W334)</f>
        <v>0</v>
      </c>
    </row>
    <row r="337" spans="1:10" x14ac:dyDescent="0.25">
      <c r="A337" s="55" t="s">
        <v>539</v>
      </c>
      <c r="B337" s="56"/>
      <c r="C337" s="57" t="s">
        <v>540</v>
      </c>
      <c r="D337" s="58">
        <f>+'Combined Rate'!Y335</f>
        <v>7.350000000000001E-2</v>
      </c>
      <c r="E337" s="60">
        <v>0.03</v>
      </c>
      <c r="F337" s="60">
        <f>+'Combined Rate'!Y335+'Other Taxes'!I334</f>
        <v>0.12670000000000001</v>
      </c>
      <c r="G337" s="60">
        <f>+'Combined Rate'!Y335+'Other Taxes'!N334</f>
        <v>8.3500000000000005E-2</v>
      </c>
      <c r="H337" s="60">
        <f>+'Combined Rate'!Y335+'Other Taxes'!L334</f>
        <v>0.16850000000000001</v>
      </c>
      <c r="I337" s="60">
        <f>+D337+'Other Taxes'!M334</f>
        <v>7.350000000000001E-2</v>
      </c>
      <c r="J337" s="60">
        <f>IF(D337='Combined Rate'!Y335-'Combined Rate'!V335-'Combined Rate'!W335,0,'Combined Rate'!Y335-'Combined Rate'!V335-'Combined Rate'!W335)</f>
        <v>0</v>
      </c>
    </row>
    <row r="338" spans="1:10" x14ac:dyDescent="0.25">
      <c r="A338" s="55" t="s">
        <v>541</v>
      </c>
      <c r="B338" s="56"/>
      <c r="C338" s="57" t="s">
        <v>542</v>
      </c>
      <c r="D338" s="58">
        <f>+'Combined Rate'!Y336</f>
        <v>7.350000000000001E-2</v>
      </c>
      <c r="E338" s="60">
        <v>0.03</v>
      </c>
      <c r="F338" s="60">
        <f>+'Combined Rate'!Y336+'Other Taxes'!I335</f>
        <v>0.12670000000000001</v>
      </c>
      <c r="G338" s="60">
        <f>+'Combined Rate'!Y336+'Other Taxes'!N335</f>
        <v>8.3500000000000005E-2</v>
      </c>
      <c r="H338" s="60">
        <f>+'Combined Rate'!Y336+'Other Taxes'!L335</f>
        <v>0.16850000000000001</v>
      </c>
      <c r="I338" s="60">
        <f>+D338+'Other Taxes'!M335</f>
        <v>7.350000000000001E-2</v>
      </c>
      <c r="J338" s="60">
        <f>IF(D338='Combined Rate'!Y336-'Combined Rate'!V336-'Combined Rate'!W336,0,'Combined Rate'!Y336-'Combined Rate'!V336-'Combined Rate'!W336)</f>
        <v>0</v>
      </c>
    </row>
    <row r="339" spans="1:10" x14ac:dyDescent="0.25">
      <c r="A339" s="67" t="s">
        <v>1195</v>
      </c>
      <c r="B339" s="56" t="s">
        <v>239</v>
      </c>
      <c r="C339" s="66" t="s">
        <v>751</v>
      </c>
      <c r="D339" s="58">
        <f>+'Combined Rate'!Y337</f>
        <v>7.350000000000001E-2</v>
      </c>
      <c r="E339" s="60">
        <v>0.03</v>
      </c>
      <c r="F339" s="60">
        <f>+'Combined Rate'!Y337+'Other Taxes'!I336</f>
        <v>0.12670000000000001</v>
      </c>
      <c r="G339" s="60">
        <f>+'Combined Rate'!Y337+'Other Taxes'!N336</f>
        <v>8.3500000000000005E-2</v>
      </c>
      <c r="H339" s="60">
        <f>+'Combined Rate'!Y337+'Other Taxes'!L336</f>
        <v>0.16850000000000001</v>
      </c>
      <c r="I339" s="60">
        <f>+D339+'Other Taxes'!M336</f>
        <v>7.350000000000001E-2</v>
      </c>
      <c r="J339" s="60">
        <f>IF(D339='Combined Rate'!Y337-'Combined Rate'!V337-'Combined Rate'!W337,0,'Combined Rate'!Y337-'Combined Rate'!V337-'Combined Rate'!W337)</f>
        <v>0</v>
      </c>
    </row>
    <row r="340" spans="1:10" x14ac:dyDescent="0.25">
      <c r="A340" s="67" t="s">
        <v>1922</v>
      </c>
      <c r="B340" s="56" t="s">
        <v>239</v>
      </c>
      <c r="C340" s="66" t="s">
        <v>1846</v>
      </c>
      <c r="D340" s="58">
        <f>+'Combined Rate'!Y338</f>
        <v>8.950000000000001E-2</v>
      </c>
      <c r="E340" s="60">
        <v>0.03</v>
      </c>
      <c r="F340" s="60">
        <f>+'Other Taxes'!I337</f>
        <v>0.15</v>
      </c>
      <c r="G340" s="60">
        <f>+'Combined Rate'!Y338+'Other Taxes'!N337</f>
        <v>9.9500000000000005E-2</v>
      </c>
      <c r="H340" s="60">
        <f>+'Combined Rate'!Y338+'Other Taxes'!L337</f>
        <v>0.1845</v>
      </c>
      <c r="I340" s="60">
        <f>+D340+'Other Taxes'!M337</f>
        <v>8.950000000000001E-2</v>
      </c>
      <c r="J340" s="60">
        <f>IF(D340='Combined Rate'!Y338-'Combined Rate'!V338-'Combined Rate'!W338,0,'Combined Rate'!Y338-'Combined Rate'!V338-'Combined Rate'!W338)</f>
        <v>7.350000000000001E-2</v>
      </c>
    </row>
    <row r="341" spans="1:10" x14ac:dyDescent="0.25">
      <c r="A341" s="55" t="s">
        <v>1911</v>
      </c>
      <c r="B341" s="56" t="s">
        <v>239</v>
      </c>
      <c r="C341" s="57" t="s">
        <v>1905</v>
      </c>
      <c r="D341" s="58">
        <f>+'Combined Rate'!Y339</f>
        <v>7.350000000000001E-2</v>
      </c>
      <c r="E341" s="60">
        <v>0.03</v>
      </c>
      <c r="F341" s="60">
        <f>+'Combined Rate'!Y339+'Other Taxes'!I338</f>
        <v>0.12670000000000001</v>
      </c>
      <c r="G341" s="60">
        <f>+'Combined Rate'!Y339+'Other Taxes'!N338</f>
        <v>8.3500000000000005E-2</v>
      </c>
      <c r="H341" s="60">
        <f>+'Combined Rate'!Y339+'Other Taxes'!L338</f>
        <v>0.16850000000000001</v>
      </c>
      <c r="I341" s="60">
        <f>+D341+'Other Taxes'!M338</f>
        <v>7.350000000000001E-2</v>
      </c>
      <c r="J341" s="60">
        <f>IF(D341='Combined Rate'!Y339-'Combined Rate'!V339-'Combined Rate'!W339,0,'Combined Rate'!Y339-'Combined Rate'!V339-'Combined Rate'!W339)</f>
        <v>0</v>
      </c>
    </row>
    <row r="342" spans="1:10" x14ac:dyDescent="0.25">
      <c r="A342" s="55" t="s">
        <v>1912</v>
      </c>
      <c r="B342" s="56" t="s">
        <v>239</v>
      </c>
      <c r="C342" s="57" t="s">
        <v>1906</v>
      </c>
      <c r="D342" s="58">
        <f>+'Combined Rate'!Y340</f>
        <v>7.350000000000001E-2</v>
      </c>
      <c r="E342" s="60">
        <v>0.03</v>
      </c>
      <c r="F342" s="60">
        <f>+'Combined Rate'!Y340+'Other Taxes'!I339</f>
        <v>0.12670000000000001</v>
      </c>
      <c r="G342" s="60">
        <f>+'Combined Rate'!Y340+'Other Taxes'!N339</f>
        <v>8.3500000000000005E-2</v>
      </c>
      <c r="H342" s="60">
        <f>+'Combined Rate'!Y340+'Other Taxes'!L339</f>
        <v>0.16850000000000001</v>
      </c>
      <c r="I342" s="60">
        <f>+D342+'Other Taxes'!M339</f>
        <v>7.350000000000001E-2</v>
      </c>
      <c r="J342" s="60">
        <f>IF(D342='Combined Rate'!Y340-'Combined Rate'!V340-'Combined Rate'!W340,0,'Combined Rate'!Y340-'Combined Rate'!V340-'Combined Rate'!W340)</f>
        <v>0</v>
      </c>
    </row>
    <row r="343" spans="1:10" x14ac:dyDescent="0.25">
      <c r="A343" s="55" t="s">
        <v>1913</v>
      </c>
      <c r="B343" s="56" t="s">
        <v>239</v>
      </c>
      <c r="C343" s="66" t="s">
        <v>1907</v>
      </c>
      <c r="D343" s="58">
        <f>+'Combined Rate'!Y341</f>
        <v>7.350000000000001E-2</v>
      </c>
      <c r="E343" s="60">
        <v>0.03</v>
      </c>
      <c r="F343" s="60">
        <f>+'Combined Rate'!Y341+'Other Taxes'!I340</f>
        <v>0.13670000000000002</v>
      </c>
      <c r="G343" s="60">
        <f>+'Combined Rate'!Y341+'Other Taxes'!N340</f>
        <v>8.3500000000000005E-2</v>
      </c>
      <c r="H343" s="60">
        <f>+'Combined Rate'!Y341+'Other Taxes'!L340</f>
        <v>0.16850000000000001</v>
      </c>
      <c r="I343" s="60">
        <f>+D343+'Other Taxes'!M340</f>
        <v>7.350000000000001E-2</v>
      </c>
      <c r="J343" s="60">
        <f>IF(D343='Combined Rate'!Y341-'Combined Rate'!V341-'Combined Rate'!W341,0,'Combined Rate'!Y341-'Combined Rate'!V341-'Combined Rate'!W341)</f>
        <v>0</v>
      </c>
    </row>
    <row r="344" spans="1:10" x14ac:dyDescent="0.25">
      <c r="A344" s="55" t="s">
        <v>1914</v>
      </c>
      <c r="B344" s="56" t="s">
        <v>239</v>
      </c>
      <c r="C344" s="57" t="s">
        <v>1908</v>
      </c>
      <c r="D344" s="58">
        <f>+'Combined Rate'!Y342</f>
        <v>7.4500000000000011E-2</v>
      </c>
      <c r="E344" s="60">
        <v>0.03</v>
      </c>
      <c r="F344" s="60">
        <f>+'Combined Rate'!Y342+'Other Taxes'!I341</f>
        <v>0.13770000000000002</v>
      </c>
      <c r="G344" s="60">
        <f>+'Combined Rate'!Y342+'Other Taxes'!N341</f>
        <v>8.4500000000000006E-2</v>
      </c>
      <c r="H344" s="60">
        <f>+'Combined Rate'!Y342+'Other Taxes'!L341</f>
        <v>0.16950000000000001</v>
      </c>
      <c r="I344" s="60">
        <f>+D344+'Other Taxes'!M341</f>
        <v>7.4500000000000011E-2</v>
      </c>
      <c r="J344" s="60">
        <f>IF(D344='Combined Rate'!Y342-'Combined Rate'!V342-'Combined Rate'!W342,0,'Combined Rate'!Y342-'Combined Rate'!V342-'Combined Rate'!W342)</f>
        <v>0</v>
      </c>
    </row>
    <row r="345" spans="1:10" x14ac:dyDescent="0.25">
      <c r="A345" s="55" t="s">
        <v>1915</v>
      </c>
      <c r="B345" s="56" t="s">
        <v>239</v>
      </c>
      <c r="C345" s="57" t="s">
        <v>1909</v>
      </c>
      <c r="D345" s="58">
        <f>+'Combined Rate'!Y343</f>
        <v>7.4500000000000011E-2</v>
      </c>
      <c r="E345" s="60">
        <v>0.03</v>
      </c>
      <c r="F345" s="60">
        <f>+'Combined Rate'!Y343+'Other Taxes'!I342</f>
        <v>0.13770000000000002</v>
      </c>
      <c r="G345" s="60">
        <f>+'Combined Rate'!Y343+'Other Taxes'!N342</f>
        <v>8.4500000000000006E-2</v>
      </c>
      <c r="H345" s="60">
        <f>+'Combined Rate'!Y343+'Other Taxes'!L342</f>
        <v>0.16950000000000001</v>
      </c>
      <c r="I345" s="60">
        <f>+D345+'Other Taxes'!M342</f>
        <v>7.4500000000000011E-2</v>
      </c>
      <c r="J345" s="60">
        <f>IF(D345='Combined Rate'!Y343-'Combined Rate'!V343-'Combined Rate'!W343,0,'Combined Rate'!Y343-'Combined Rate'!V343-'Combined Rate'!W343)</f>
        <v>0</v>
      </c>
    </row>
    <row r="346" spans="1:10" x14ac:dyDescent="0.25">
      <c r="A346" s="55" t="s">
        <v>1916</v>
      </c>
      <c r="B346" s="56" t="s">
        <v>239</v>
      </c>
      <c r="C346" s="57" t="s">
        <v>1910</v>
      </c>
      <c r="D346" s="58">
        <f>+'Combined Rate'!Y344</f>
        <v>7.4500000000000011E-2</v>
      </c>
      <c r="E346" s="60">
        <v>0.03</v>
      </c>
      <c r="F346" s="60">
        <f>+'Combined Rate'!Y344+'Other Taxes'!I343</f>
        <v>0.13770000000000002</v>
      </c>
      <c r="G346" s="60">
        <f>+'Combined Rate'!Y344+'Other Taxes'!N343</f>
        <v>8.4500000000000006E-2</v>
      </c>
      <c r="H346" s="60">
        <f>+'Combined Rate'!Y344+'Other Taxes'!L343</f>
        <v>0.16950000000000001</v>
      </c>
      <c r="I346" s="60">
        <f>+D346+'Other Taxes'!M343</f>
        <v>7.4500000000000011E-2</v>
      </c>
      <c r="J346" s="60">
        <f>IF(D346='Combined Rate'!Y344-'Combined Rate'!V344-'Combined Rate'!W344,0,'Combined Rate'!Y344-'Combined Rate'!V344-'Combined Rate'!W344)</f>
        <v>0</v>
      </c>
    </row>
    <row r="347" spans="1:10" x14ac:dyDescent="0.25">
      <c r="A347" s="67" t="s">
        <v>1787</v>
      </c>
      <c r="B347" s="65" t="s">
        <v>1782</v>
      </c>
      <c r="C347" s="57" t="s">
        <v>1788</v>
      </c>
      <c r="D347" s="58">
        <f>+'Combined Rate'!Y345</f>
        <v>7.4500000000000011E-2</v>
      </c>
      <c r="E347" s="60">
        <v>0.03</v>
      </c>
      <c r="F347" s="60">
        <f>+'Combined Rate'!Y345+'Other Taxes'!I344</f>
        <v>0.13770000000000002</v>
      </c>
      <c r="G347" s="60">
        <f>+'Combined Rate'!Y345+'Other Taxes'!N344</f>
        <v>8.4500000000000006E-2</v>
      </c>
      <c r="H347" s="60">
        <f>+'Combined Rate'!Y345+'Other Taxes'!L344</f>
        <v>0.16950000000000001</v>
      </c>
      <c r="I347" s="60">
        <f>+D347+'Other Taxes'!M344</f>
        <v>7.4500000000000011E-2</v>
      </c>
      <c r="J347" s="60">
        <f>IF(D347='Combined Rate'!Y345-'Combined Rate'!V345-'Combined Rate'!W345,0,'Combined Rate'!Y345-'Combined Rate'!V345-'Combined Rate'!W345)</f>
        <v>0</v>
      </c>
    </row>
    <row r="348" spans="1:10" x14ac:dyDescent="0.25">
      <c r="A348" s="67" t="s">
        <v>1834</v>
      </c>
      <c r="B348" s="56" t="s">
        <v>239</v>
      </c>
      <c r="C348" s="57" t="s">
        <v>1828</v>
      </c>
      <c r="D348" s="58">
        <f>+'Combined Rate'!Y346</f>
        <v>7.350000000000001E-2</v>
      </c>
      <c r="E348" s="60">
        <v>0.03</v>
      </c>
      <c r="F348" s="60">
        <f>+'Combined Rate'!Y346+'Other Taxes'!I345</f>
        <v>0.12670000000000001</v>
      </c>
      <c r="G348" s="60">
        <f>+'Combined Rate'!Y346+'Other Taxes'!N345</f>
        <v>8.3500000000000005E-2</v>
      </c>
      <c r="H348" s="60">
        <f>+'Combined Rate'!Y346+'Other Taxes'!L345</f>
        <v>0.16850000000000001</v>
      </c>
      <c r="I348" s="60">
        <f>+D348+'Other Taxes'!M345</f>
        <v>7.350000000000001E-2</v>
      </c>
      <c r="J348" s="60"/>
    </row>
    <row r="349" spans="1:10" x14ac:dyDescent="0.25">
      <c r="A349" s="67" t="s">
        <v>1835</v>
      </c>
      <c r="B349" s="56" t="s">
        <v>239</v>
      </c>
      <c r="C349" s="57" t="s">
        <v>1829</v>
      </c>
      <c r="D349" s="58">
        <f>+'Combined Rate'!Y347</f>
        <v>7.350000000000001E-2</v>
      </c>
      <c r="E349" s="60">
        <v>0.03</v>
      </c>
      <c r="F349" s="60">
        <f>+'Combined Rate'!Y347+'Other Taxes'!I346</f>
        <v>0.12670000000000001</v>
      </c>
      <c r="G349" s="60">
        <f>+'Combined Rate'!Y347+'Other Taxes'!N346</f>
        <v>8.3500000000000005E-2</v>
      </c>
      <c r="H349" s="60">
        <f>+'Combined Rate'!Y347+'Other Taxes'!L346</f>
        <v>0.16850000000000001</v>
      </c>
      <c r="I349" s="60">
        <f>+D349+'Other Taxes'!M346</f>
        <v>7.350000000000001E-2</v>
      </c>
      <c r="J349" s="60"/>
    </row>
    <row r="350" spans="1:10" x14ac:dyDescent="0.25">
      <c r="A350" s="67" t="s">
        <v>1836</v>
      </c>
      <c r="B350" s="56" t="s">
        <v>239</v>
      </c>
      <c r="C350" s="57" t="s">
        <v>1830</v>
      </c>
      <c r="D350" s="58">
        <f>+'Combined Rate'!Y348</f>
        <v>7.4500000000000011E-2</v>
      </c>
      <c r="E350" s="60">
        <v>0.03</v>
      </c>
      <c r="F350" s="60">
        <f>+'Combined Rate'!Y348+'Other Taxes'!I347</f>
        <v>0.13770000000000002</v>
      </c>
      <c r="G350" s="60">
        <f>+'Combined Rate'!Y348+'Other Taxes'!N347</f>
        <v>8.4500000000000006E-2</v>
      </c>
      <c r="H350" s="60">
        <f>+'Combined Rate'!Y348+'Other Taxes'!L347</f>
        <v>0.16950000000000001</v>
      </c>
      <c r="I350" s="60">
        <f>+D350+'Other Taxes'!M347</f>
        <v>7.4500000000000011E-2</v>
      </c>
      <c r="J350" s="60"/>
    </row>
    <row r="351" spans="1:10" x14ac:dyDescent="0.25">
      <c r="A351" s="67" t="s">
        <v>1837</v>
      </c>
      <c r="B351" s="56" t="s">
        <v>239</v>
      </c>
      <c r="C351" s="57" t="s">
        <v>1831</v>
      </c>
      <c r="D351" s="58">
        <f>+'Combined Rate'!Y349</f>
        <v>7.4500000000000011E-2</v>
      </c>
      <c r="E351" s="60">
        <v>0.03</v>
      </c>
      <c r="F351" s="60">
        <f>+'Combined Rate'!Y349+'Other Taxes'!I348</f>
        <v>0.13770000000000002</v>
      </c>
      <c r="G351" s="60">
        <f>+'Combined Rate'!Y349+'Other Taxes'!N348</f>
        <v>8.4500000000000006E-2</v>
      </c>
      <c r="H351" s="60">
        <f>+'Combined Rate'!Y349+'Other Taxes'!L348</f>
        <v>0.16950000000000001</v>
      </c>
      <c r="I351" s="60">
        <f>+D351+'Other Taxes'!M348</f>
        <v>7.4500000000000011E-2</v>
      </c>
      <c r="J351" s="60"/>
    </row>
    <row r="352" spans="1:10" x14ac:dyDescent="0.25">
      <c r="A352" s="67" t="s">
        <v>1838</v>
      </c>
      <c r="B352" s="56" t="s">
        <v>239</v>
      </c>
      <c r="C352" s="57" t="s">
        <v>1832</v>
      </c>
      <c r="D352" s="58">
        <f>+'Combined Rate'!Y350</f>
        <v>7.4500000000000011E-2</v>
      </c>
      <c r="E352" s="60">
        <v>0.03</v>
      </c>
      <c r="F352" s="60">
        <f>+'Combined Rate'!Y350+'Other Taxes'!I349</f>
        <v>0.14270000000000002</v>
      </c>
      <c r="G352" s="60">
        <f>+'Combined Rate'!Y350+'Other Taxes'!N349</f>
        <v>8.4500000000000006E-2</v>
      </c>
      <c r="H352" s="60">
        <f>+'Combined Rate'!Y350+'Other Taxes'!L349</f>
        <v>0.16950000000000001</v>
      </c>
      <c r="I352" s="60">
        <f>+D352+'Other Taxes'!M349</f>
        <v>7.4500000000000011E-2</v>
      </c>
      <c r="J352" s="60"/>
    </row>
    <row r="353" spans="1:10" x14ac:dyDescent="0.25">
      <c r="A353" s="67" t="s">
        <v>1839</v>
      </c>
      <c r="B353" s="56" t="s">
        <v>239</v>
      </c>
      <c r="C353" s="57" t="s">
        <v>1833</v>
      </c>
      <c r="D353" s="58">
        <f>+'Combined Rate'!Y351</f>
        <v>7.4500000000000011E-2</v>
      </c>
      <c r="E353" s="60">
        <v>0.03</v>
      </c>
      <c r="F353" s="60">
        <f>+'Combined Rate'!Y351+'Other Taxes'!I350</f>
        <v>0.13770000000000002</v>
      </c>
      <c r="G353" s="60">
        <f>+'Combined Rate'!Y351+'Other Taxes'!N350</f>
        <v>8.4500000000000006E-2</v>
      </c>
      <c r="H353" s="60">
        <f>+'Combined Rate'!Y351+'Other Taxes'!L350</f>
        <v>0.16950000000000001</v>
      </c>
      <c r="I353" s="60">
        <f>+D353+'Other Taxes'!M350</f>
        <v>7.4500000000000011E-2</v>
      </c>
      <c r="J353" s="60"/>
    </row>
    <row r="354" spans="1:10" ht="6" customHeight="1" x14ac:dyDescent="0.25">
      <c r="A354" s="62"/>
      <c r="B354" s="63"/>
      <c r="C354" s="63"/>
      <c r="D354" s="64">
        <f>+'Combined Rate'!Y352</f>
        <v>0</v>
      </c>
      <c r="E354" s="64"/>
      <c r="F354" s="64">
        <f>+'Combined Rate'!Y352+'Other Taxes'!I351</f>
        <v>0</v>
      </c>
      <c r="G354" s="64">
        <f>+'Combined Rate'!Y352+'Other Taxes'!N351</f>
        <v>0</v>
      </c>
      <c r="H354" s="64">
        <f>+'Combined Rate'!Y352+'Other Taxes'!L351</f>
        <v>0</v>
      </c>
      <c r="I354" s="64"/>
      <c r="J354" s="64">
        <f>IF(D354='Combined Rate'!Y352-'Combined Rate'!V352-'Combined Rate'!W352,0,'Combined Rate'!Y352-'Combined Rate'!V352-'Combined Rate'!W352)</f>
        <v>0</v>
      </c>
    </row>
    <row r="355" spans="1:10" x14ac:dyDescent="0.25">
      <c r="A355" s="55" t="s">
        <v>547</v>
      </c>
      <c r="B355" s="56"/>
      <c r="C355" s="57" t="s">
        <v>548</v>
      </c>
      <c r="D355" s="58">
        <f>+'Combined Rate'!Y353</f>
        <v>7.2500000000000009E-2</v>
      </c>
      <c r="E355" s="60">
        <v>0.03</v>
      </c>
      <c r="F355" s="60">
        <f>+'Combined Rate'!Y353+'Other Taxes'!I352</f>
        <v>0.12570000000000001</v>
      </c>
      <c r="G355" s="60">
        <f>+'Combined Rate'!Y353+'Other Taxes'!N352</f>
        <v>8.2500000000000004E-2</v>
      </c>
      <c r="H355" s="60">
        <f>+'Combined Rate'!Y353+'Other Taxes'!L352</f>
        <v>0.16750000000000001</v>
      </c>
      <c r="I355" s="60">
        <f>+D355+'Other Taxes'!M352</f>
        <v>0.14250000000000002</v>
      </c>
      <c r="J355" s="60">
        <f>IF(D355='Combined Rate'!Y353-'Combined Rate'!V353-'Combined Rate'!W353,0,'Combined Rate'!Y353-'Combined Rate'!V353-'Combined Rate'!W353)</f>
        <v>0</v>
      </c>
    </row>
    <row r="356" spans="1:10" x14ac:dyDescent="0.25">
      <c r="A356" s="55" t="s">
        <v>549</v>
      </c>
      <c r="B356" s="56"/>
      <c r="C356" s="57" t="s">
        <v>550</v>
      </c>
      <c r="D356" s="58">
        <f>+'Combined Rate'!Y354</f>
        <v>7.2500000000000009E-2</v>
      </c>
      <c r="E356" s="60">
        <v>0.03</v>
      </c>
      <c r="F356" s="60">
        <f>+'Combined Rate'!Y354+'Other Taxes'!I353</f>
        <v>0.12570000000000001</v>
      </c>
      <c r="G356" s="60">
        <f>+'Combined Rate'!Y354+'Other Taxes'!N353</f>
        <v>8.2500000000000004E-2</v>
      </c>
      <c r="H356" s="60">
        <f>+'Combined Rate'!Y354+'Other Taxes'!L353</f>
        <v>0.16750000000000001</v>
      </c>
      <c r="I356" s="60">
        <f>+D356+'Other Taxes'!M353</f>
        <v>0.14250000000000002</v>
      </c>
      <c r="J356" s="60">
        <f>IF(D356='Combined Rate'!Y354-'Combined Rate'!V354-'Combined Rate'!W354,0,'Combined Rate'!Y354-'Combined Rate'!V354-'Combined Rate'!W354)</f>
        <v>0</v>
      </c>
    </row>
    <row r="357" spans="1:10" ht="12" customHeight="1" x14ac:dyDescent="0.25">
      <c r="A357" s="67" t="s">
        <v>651</v>
      </c>
      <c r="B357" s="56"/>
      <c r="C357" s="57" t="s">
        <v>667</v>
      </c>
      <c r="D357" s="58">
        <f>+'Combined Rate'!Y355</f>
        <v>7.2500000000000009E-2</v>
      </c>
      <c r="E357" s="60">
        <v>0.03</v>
      </c>
      <c r="F357" s="60">
        <f>+'Combined Rate'!Y355+'Other Taxes'!I354</f>
        <v>0.12570000000000001</v>
      </c>
      <c r="G357" s="60">
        <f>+'Combined Rate'!Y355+'Other Taxes'!N354</f>
        <v>8.2500000000000004E-2</v>
      </c>
      <c r="H357" s="60">
        <f>+'Combined Rate'!Y355+'Other Taxes'!L354</f>
        <v>0.16750000000000001</v>
      </c>
      <c r="I357" s="60">
        <f>+D357+'Other Taxes'!M354</f>
        <v>0.14250000000000002</v>
      </c>
      <c r="J357" s="60">
        <f>IF(D357='Combined Rate'!Y355-'Combined Rate'!V355-'Combined Rate'!W355,0,'Combined Rate'!Y355-'Combined Rate'!V355-'Combined Rate'!W355)</f>
        <v>0</v>
      </c>
    </row>
    <row r="358" spans="1:10" x14ac:dyDescent="0.25">
      <c r="A358" s="55" t="s">
        <v>551</v>
      </c>
      <c r="B358" s="56"/>
      <c r="C358" s="57" t="s">
        <v>552</v>
      </c>
      <c r="D358" s="58">
        <f>+'Combined Rate'!Y356</f>
        <v>7.5500000000000012E-2</v>
      </c>
      <c r="E358" s="60">
        <v>0.03</v>
      </c>
      <c r="F358" s="60">
        <f>+'Combined Rate'!Y356+'Other Taxes'!I355</f>
        <v>0.13870000000000002</v>
      </c>
      <c r="G358" s="60">
        <f>+'Combined Rate'!Y356+'Other Taxes'!N355</f>
        <v>8.5500000000000007E-2</v>
      </c>
      <c r="H358" s="60">
        <f>+'Combined Rate'!Y356+'Other Taxes'!L355</f>
        <v>0.17050000000000001</v>
      </c>
      <c r="I358" s="60">
        <f>+D358+'Other Taxes'!M355</f>
        <v>0.14550000000000002</v>
      </c>
      <c r="J358" s="60">
        <f>IF(D358='Combined Rate'!Y356-'Combined Rate'!V356-'Combined Rate'!W356,0,'Combined Rate'!Y356-'Combined Rate'!V356-'Combined Rate'!W356)</f>
        <v>0</v>
      </c>
    </row>
    <row r="359" spans="1:10" x14ac:dyDescent="0.25">
      <c r="A359" s="55" t="s">
        <v>702</v>
      </c>
      <c r="B359" s="56"/>
      <c r="C359" s="66" t="s">
        <v>703</v>
      </c>
      <c r="D359" s="58">
        <f>+'Combined Rate'!Y357</f>
        <v>8.3500000000000005E-2</v>
      </c>
      <c r="E359" s="60">
        <v>0.03</v>
      </c>
      <c r="F359" s="60">
        <f>+'Combined Rate'!Y357+'Other Taxes'!I356</f>
        <v>0.13670000000000002</v>
      </c>
      <c r="G359" s="60">
        <f>+'Combined Rate'!Y357+'Other Taxes'!N356</f>
        <v>9.35E-2</v>
      </c>
      <c r="H359" s="60">
        <f>+'Combined Rate'!Y357+'Other Taxes'!L356</f>
        <v>0.17849999999999999</v>
      </c>
      <c r="I359" s="60">
        <f>+D359+'Other Taxes'!M356</f>
        <v>0.15350000000000003</v>
      </c>
      <c r="J359" s="60">
        <f>IF(D359='Combined Rate'!Y357-'Combined Rate'!V357-'Combined Rate'!W357,0,'Combined Rate'!Y357-'Combined Rate'!V357-'Combined Rate'!W357)</f>
        <v>7.2500000000000009E-2</v>
      </c>
    </row>
    <row r="360" spans="1:10" x14ac:dyDescent="0.25">
      <c r="A360" s="55" t="s">
        <v>1233</v>
      </c>
      <c r="B360" s="56"/>
      <c r="C360" s="57" t="s">
        <v>1234</v>
      </c>
      <c r="D360" s="58">
        <f>+'Combined Rate'!Y358</f>
        <v>7.2500000000000009E-2</v>
      </c>
      <c r="E360" s="60">
        <v>0.03</v>
      </c>
      <c r="F360" s="60">
        <f>+'Combined Rate'!Y358+'Other Taxes'!I357</f>
        <v>0.12570000000000001</v>
      </c>
      <c r="G360" s="60">
        <f>+'Combined Rate'!Y358+'Other Taxes'!N357</f>
        <v>8.2500000000000004E-2</v>
      </c>
      <c r="H360" s="60">
        <f>+'Combined Rate'!Y358+'Other Taxes'!L357</f>
        <v>0.16750000000000001</v>
      </c>
      <c r="I360" s="60">
        <f>+D360+'Other Taxes'!M357</f>
        <v>0.14250000000000002</v>
      </c>
      <c r="J360" s="60">
        <f>IF(D360='Combined Rate'!Y358-'Combined Rate'!V358-'Combined Rate'!W358,0,'Combined Rate'!Y358-'Combined Rate'!V358-'Combined Rate'!W358)</f>
        <v>0</v>
      </c>
    </row>
    <row r="361" spans="1:10" x14ac:dyDescent="0.25">
      <c r="A361" s="55" t="s">
        <v>553</v>
      </c>
      <c r="B361" s="56"/>
      <c r="C361" s="57" t="s">
        <v>554</v>
      </c>
      <c r="D361" s="58">
        <f>+'Combined Rate'!Y359</f>
        <v>8.6500000000000007E-2</v>
      </c>
      <c r="E361" s="60">
        <v>0.03</v>
      </c>
      <c r="F361" s="60">
        <f>+'Combined Rate'!Y359+'Other Taxes'!I358</f>
        <v>0.1497</v>
      </c>
      <c r="G361" s="60">
        <f>+'Combined Rate'!Y359+'Other Taxes'!N358</f>
        <v>9.6500000000000002E-2</v>
      </c>
      <c r="H361" s="60">
        <f>+'Combined Rate'!Y359+'Other Taxes'!L358</f>
        <v>0.18149999999999999</v>
      </c>
      <c r="I361" s="60">
        <f>+D361+'Other Taxes'!M358</f>
        <v>0.15650000000000003</v>
      </c>
      <c r="J361" s="60">
        <f>IF(D361='Combined Rate'!Y359-'Combined Rate'!V359-'Combined Rate'!W359,0,'Combined Rate'!Y359-'Combined Rate'!V359-'Combined Rate'!W359)</f>
        <v>7.5500000000000012E-2</v>
      </c>
    </row>
    <row r="362" spans="1:10" x14ac:dyDescent="0.25">
      <c r="A362" s="55" t="s">
        <v>581</v>
      </c>
      <c r="B362" s="56"/>
      <c r="C362" s="57" t="s">
        <v>582</v>
      </c>
      <c r="D362" s="58">
        <f>+'Combined Rate'!Y360</f>
        <v>9.1500000000000012E-2</v>
      </c>
      <c r="E362" s="60">
        <v>0.03</v>
      </c>
      <c r="F362" s="60">
        <f>+'Combined Rate'!Y360+'Other Taxes'!I359</f>
        <v>0.1547</v>
      </c>
      <c r="G362" s="60">
        <f>+'Combined Rate'!Y360+'Other Taxes'!N359</f>
        <v>0.10150000000000001</v>
      </c>
      <c r="H362" s="60">
        <f>+'Combined Rate'!Y360+'Other Taxes'!L359</f>
        <v>0.1865</v>
      </c>
      <c r="I362" s="60">
        <f>+D362+'Other Taxes'!M359</f>
        <v>0.16150000000000003</v>
      </c>
      <c r="J362" s="60">
        <f>IF(D362='Combined Rate'!Y360-'Combined Rate'!V360-'Combined Rate'!W360,0,'Combined Rate'!Y360-'Combined Rate'!V360-'Combined Rate'!W360)</f>
        <v>7.5500000000000012E-2</v>
      </c>
    </row>
    <row r="363" spans="1:10" x14ac:dyDescent="0.25">
      <c r="A363" s="67" t="s">
        <v>555</v>
      </c>
      <c r="B363" s="65"/>
      <c r="C363" s="57" t="s">
        <v>556</v>
      </c>
      <c r="D363" s="58">
        <f>+'Combined Rate'!Y361</f>
        <v>7.2500000000000009E-2</v>
      </c>
      <c r="E363" s="60">
        <v>0.03</v>
      </c>
      <c r="F363" s="60">
        <f>+'Combined Rate'!Y361+'Other Taxes'!I360</f>
        <v>0.12570000000000001</v>
      </c>
      <c r="G363" s="60">
        <f>+'Combined Rate'!Y361+'Other Taxes'!N360</f>
        <v>8.2500000000000004E-2</v>
      </c>
      <c r="H363" s="60">
        <f>+'Combined Rate'!Y361+'Other Taxes'!L360</f>
        <v>0.16750000000000001</v>
      </c>
      <c r="I363" s="60">
        <f>+D363+'Other Taxes'!M360</f>
        <v>0.14250000000000002</v>
      </c>
      <c r="J363" s="60">
        <f>IF(D363='Combined Rate'!Y361-'Combined Rate'!V361-'Combined Rate'!W361,0,'Combined Rate'!Y361-'Combined Rate'!V361-'Combined Rate'!W361)</f>
        <v>0</v>
      </c>
    </row>
    <row r="364" spans="1:10" x14ac:dyDescent="0.25">
      <c r="A364" s="55" t="s">
        <v>714</v>
      </c>
      <c r="B364" s="65"/>
      <c r="C364" s="57" t="s">
        <v>715</v>
      </c>
      <c r="D364" s="58">
        <f>+'Combined Rate'!Y362</f>
        <v>7.2500000000000009E-2</v>
      </c>
      <c r="E364" s="60">
        <v>0.03</v>
      </c>
      <c r="F364" s="60">
        <f>+'Combined Rate'!Y362+'Other Taxes'!I361</f>
        <v>0.13570000000000002</v>
      </c>
      <c r="G364" s="60">
        <f>+'Combined Rate'!Y362+'Other Taxes'!N361</f>
        <v>8.2500000000000004E-2</v>
      </c>
      <c r="H364" s="60">
        <f>+'Combined Rate'!Y362+'Other Taxes'!L361</f>
        <v>0.16750000000000001</v>
      </c>
      <c r="I364" s="60">
        <f>+D364+'Other Taxes'!M361</f>
        <v>0.14250000000000002</v>
      </c>
      <c r="J364" s="60">
        <f>IF(D364='Combined Rate'!Y362-'Combined Rate'!V362-'Combined Rate'!W362,0,'Combined Rate'!Y362-'Combined Rate'!V362-'Combined Rate'!W362)</f>
        <v>0</v>
      </c>
    </row>
    <row r="365" spans="1:10" x14ac:dyDescent="0.25">
      <c r="A365" s="67" t="s">
        <v>1366</v>
      </c>
      <c r="B365" s="65"/>
      <c r="C365" s="57" t="s">
        <v>1361</v>
      </c>
      <c r="D365" s="58">
        <f>+'Combined Rate'!Y363</f>
        <v>8.3500000000000005E-2</v>
      </c>
      <c r="E365" s="60">
        <v>0.03</v>
      </c>
      <c r="F365" s="60">
        <f>+'Other Taxes'!I362</f>
        <v>6.3200000000000006E-2</v>
      </c>
      <c r="G365" s="60">
        <f>+'Combined Rate'!Y363+'Other Taxes'!N362</f>
        <v>9.35E-2</v>
      </c>
      <c r="H365" s="60">
        <f>+'Combined Rate'!Y363+'Other Taxes'!L362</f>
        <v>0.17849999999999999</v>
      </c>
      <c r="I365" s="60">
        <f>+D365+'Other Taxes'!M362</f>
        <v>0.15350000000000003</v>
      </c>
      <c r="J365" s="60">
        <f>IF(D365='Combined Rate'!Y363-'Combined Rate'!V363-'Combined Rate'!W363,0,'Combined Rate'!Y363-'Combined Rate'!V363-'Combined Rate'!W363)</f>
        <v>7.2500000000000009E-2</v>
      </c>
    </row>
    <row r="366" spans="1:10" x14ac:dyDescent="0.25">
      <c r="A366" s="55" t="s">
        <v>1364</v>
      </c>
      <c r="B366" s="65"/>
      <c r="C366" s="57" t="s">
        <v>1362</v>
      </c>
      <c r="D366" s="58">
        <f>+'Combined Rate'!Y364</f>
        <v>8.3500000000000005E-2</v>
      </c>
      <c r="E366" s="60">
        <v>0.03</v>
      </c>
      <c r="F366" s="60">
        <f>+'Other Taxes'!I363</f>
        <v>6.3200000000000006E-2</v>
      </c>
      <c r="G366" s="60">
        <f>+'Combined Rate'!Y364+'Other Taxes'!N363</f>
        <v>9.35E-2</v>
      </c>
      <c r="H366" s="60">
        <f>+'Combined Rate'!Y364+'Other Taxes'!L363</f>
        <v>0.17849999999999999</v>
      </c>
      <c r="I366" s="60">
        <f>+D366+'Other Taxes'!M363</f>
        <v>0.15350000000000003</v>
      </c>
      <c r="J366" s="60">
        <f>IF(D366='Combined Rate'!Y364-'Combined Rate'!V364-'Combined Rate'!W364,0,'Combined Rate'!Y364-'Combined Rate'!V364-'Combined Rate'!W364)</f>
        <v>7.2500000000000009E-2</v>
      </c>
    </row>
    <row r="367" spans="1:10" x14ac:dyDescent="0.25">
      <c r="A367" s="67" t="s">
        <v>1726</v>
      </c>
      <c r="B367" s="65"/>
      <c r="C367" s="66" t="s">
        <v>1727</v>
      </c>
      <c r="D367" s="58">
        <f>+'Combined Rate'!Y365</f>
        <v>8.3500000000000005E-2</v>
      </c>
      <c r="E367" s="60">
        <v>0.03</v>
      </c>
      <c r="F367" s="60">
        <f>+'Other Taxes'!I364</f>
        <v>0.15</v>
      </c>
      <c r="G367" s="60">
        <f>+'Combined Rate'!Y365+'Other Taxes'!N364</f>
        <v>9.35E-2</v>
      </c>
      <c r="H367" s="60">
        <f>+'Combined Rate'!Y365+'Other Taxes'!L364</f>
        <v>0.17849999999999999</v>
      </c>
      <c r="I367" s="60">
        <f>+D367+'Other Taxes'!M364</f>
        <v>0.15350000000000003</v>
      </c>
      <c r="J367" s="60">
        <f>IF(D367='Combined Rate'!Y365-'Combined Rate'!V365-'Combined Rate'!W365,0,'Combined Rate'!Y365-'Combined Rate'!V365-'Combined Rate'!W365)</f>
        <v>7.2500000000000009E-2</v>
      </c>
    </row>
    <row r="368" spans="1:10" x14ac:dyDescent="0.25">
      <c r="A368" s="67" t="s">
        <v>1728</v>
      </c>
      <c r="B368" s="65"/>
      <c r="C368" s="66" t="s">
        <v>1729</v>
      </c>
      <c r="D368" s="58">
        <f>+'Combined Rate'!Y366</f>
        <v>8.3500000000000005E-2</v>
      </c>
      <c r="E368" s="60">
        <v>0.03</v>
      </c>
      <c r="F368" s="60">
        <f>+'Other Taxes'!I365</f>
        <v>0.15</v>
      </c>
      <c r="G368" s="60">
        <f>+'Combined Rate'!Y366+'Other Taxes'!N365</f>
        <v>9.35E-2</v>
      </c>
      <c r="H368" s="60">
        <f>+'Combined Rate'!Y366+'Other Taxes'!L365</f>
        <v>0.17849999999999999</v>
      </c>
      <c r="I368" s="60">
        <f>+D368+'Other Taxes'!M365</f>
        <v>0.15350000000000003</v>
      </c>
      <c r="J368" s="60">
        <f>IF(D368='Combined Rate'!Y366-'Combined Rate'!V366-'Combined Rate'!W366,0,'Combined Rate'!Y366-'Combined Rate'!V366-'Combined Rate'!W366)</f>
        <v>7.2500000000000009E-2</v>
      </c>
    </row>
    <row r="369" spans="1:10" ht="6" customHeight="1" x14ac:dyDescent="0.25">
      <c r="A369" s="62"/>
      <c r="B369" s="63"/>
      <c r="C369" s="63"/>
      <c r="D369" s="64">
        <f>+'Combined Rate'!Y367</f>
        <v>0</v>
      </c>
      <c r="E369" s="64"/>
      <c r="F369" s="64">
        <f>+'Combined Rate'!Y367+'Other Taxes'!I366</f>
        <v>0</v>
      </c>
      <c r="G369" s="64">
        <f>+'Combined Rate'!Y367+'Other Taxes'!N366</f>
        <v>0</v>
      </c>
      <c r="H369" s="64">
        <f>+'Combined Rate'!Y367+'Other Taxes'!L366</f>
        <v>0</v>
      </c>
      <c r="I369" s="64"/>
      <c r="J369" s="64">
        <f>IF(D369='Combined Rate'!Y367-'Combined Rate'!V367-'Combined Rate'!W367,0,'Combined Rate'!Y367-'Combined Rate'!V367-'Combined Rate'!W367)</f>
        <v>0</v>
      </c>
    </row>
    <row r="370" spans="1:10" x14ac:dyDescent="0.25">
      <c r="A370" s="55" t="s">
        <v>557</v>
      </c>
      <c r="B370" s="56"/>
      <c r="C370" s="57" t="s">
        <v>558</v>
      </c>
      <c r="D370" s="58">
        <f>+'Combined Rate'!Y368</f>
        <v>6.4500000000000002E-2</v>
      </c>
      <c r="E370" s="60">
        <v>0.03</v>
      </c>
      <c r="F370" s="60">
        <f>+'Combined Rate'!Y368+'Other Taxes'!I367</f>
        <v>0.1177</v>
      </c>
      <c r="G370" s="60">
        <f>+'Combined Rate'!Y368+'Other Taxes'!N367</f>
        <v>7.4499999999999997E-2</v>
      </c>
      <c r="H370" s="60">
        <f>+'Combined Rate'!Y368+'Other Taxes'!L367</f>
        <v>0.1595</v>
      </c>
      <c r="I370" s="60">
        <f>+D370+'Other Taxes'!M367</f>
        <v>0.13450000000000001</v>
      </c>
      <c r="J370" s="60">
        <f>IF(D370='Combined Rate'!Y368-'Combined Rate'!V368-'Combined Rate'!W368,0,'Combined Rate'!Y368-'Combined Rate'!V368-'Combined Rate'!W368)</f>
        <v>0</v>
      </c>
    </row>
    <row r="371" spans="1:10" x14ac:dyDescent="0.25">
      <c r="A371" s="55" t="s">
        <v>281</v>
      </c>
      <c r="B371" s="56"/>
      <c r="C371" s="66" t="s">
        <v>282</v>
      </c>
      <c r="D371" s="58">
        <f>+'Combined Rate'!Y369</f>
        <v>6.4500000000000002E-2</v>
      </c>
      <c r="E371" s="60">
        <v>0.03</v>
      </c>
      <c r="F371" s="60">
        <f>+'Combined Rate'!Y369+'Other Taxes'!I368</f>
        <v>0.12770000000000001</v>
      </c>
      <c r="G371" s="60">
        <f>+'Combined Rate'!Y369+'Other Taxes'!N368</f>
        <v>7.4499999999999997E-2</v>
      </c>
      <c r="H371" s="60">
        <f>+'Combined Rate'!Y369+'Other Taxes'!L368</f>
        <v>0.1595</v>
      </c>
      <c r="I371" s="60">
        <f>+D371+'Other Taxes'!M368</f>
        <v>0.13450000000000001</v>
      </c>
      <c r="J371" s="60">
        <f>IF(D371='Combined Rate'!Y369-'Combined Rate'!V369-'Combined Rate'!W369,0,'Combined Rate'!Y369-'Combined Rate'!V369-'Combined Rate'!W369)</f>
        <v>0</v>
      </c>
    </row>
    <row r="372" spans="1:10" x14ac:dyDescent="0.25">
      <c r="A372" s="55" t="s">
        <v>559</v>
      </c>
      <c r="B372" s="56"/>
      <c r="C372" s="57" t="s">
        <v>560</v>
      </c>
      <c r="D372" s="58">
        <f>+'Combined Rate'!Y370</f>
        <v>6.4500000000000002E-2</v>
      </c>
      <c r="E372" s="60">
        <v>0.03</v>
      </c>
      <c r="F372" s="60">
        <f>+'Combined Rate'!Y370+'Other Taxes'!I369</f>
        <v>0.1177</v>
      </c>
      <c r="G372" s="60">
        <f>+'Combined Rate'!Y370+'Other Taxes'!N369</f>
        <v>7.4499999999999997E-2</v>
      </c>
      <c r="H372" s="60">
        <f>+'Combined Rate'!Y370+'Other Taxes'!L369</f>
        <v>0.1595</v>
      </c>
      <c r="I372" s="60">
        <f>+D372+'Other Taxes'!M369</f>
        <v>0.13450000000000001</v>
      </c>
      <c r="J372" s="60">
        <f>IF(D372='Combined Rate'!Y370-'Combined Rate'!V370-'Combined Rate'!W370,0,'Combined Rate'!Y370-'Combined Rate'!V370-'Combined Rate'!W370)</f>
        <v>0</v>
      </c>
    </row>
    <row r="373" spans="1:10" x14ac:dyDescent="0.25">
      <c r="A373" s="55" t="s">
        <v>561</v>
      </c>
      <c r="B373" s="56"/>
      <c r="C373" s="57" t="s">
        <v>562</v>
      </c>
      <c r="D373" s="58">
        <f>+'Combined Rate'!Y371</f>
        <v>6.7500000000000004E-2</v>
      </c>
      <c r="E373" s="60">
        <v>0.03</v>
      </c>
      <c r="F373" s="60">
        <f>+'Combined Rate'!Y371+'Other Taxes'!I370</f>
        <v>0.13070000000000001</v>
      </c>
      <c r="G373" s="60">
        <f>+'Combined Rate'!Y371+'Other Taxes'!N370</f>
        <v>7.7499999999999999E-2</v>
      </c>
      <c r="H373" s="60">
        <f>+'Combined Rate'!Y371+'Other Taxes'!L370</f>
        <v>0.16250000000000001</v>
      </c>
      <c r="I373" s="60">
        <f>+D373+'Other Taxes'!M370</f>
        <v>0.13750000000000001</v>
      </c>
      <c r="J373" s="60">
        <f>IF(D373='Combined Rate'!Y371-'Combined Rate'!V371-'Combined Rate'!W371,0,'Combined Rate'!Y371-'Combined Rate'!V371-'Combined Rate'!W371)</f>
        <v>0</v>
      </c>
    </row>
    <row r="374" spans="1:10" x14ac:dyDescent="0.25">
      <c r="A374" s="55" t="s">
        <v>563</v>
      </c>
      <c r="B374" s="56"/>
      <c r="C374" s="57" t="s">
        <v>564</v>
      </c>
      <c r="D374" s="58">
        <f>+'Combined Rate'!Y372</f>
        <v>6.7500000000000004E-2</v>
      </c>
      <c r="E374" s="60">
        <v>0.03</v>
      </c>
      <c r="F374" s="60">
        <f>+'Combined Rate'!Y372+'Other Taxes'!I371</f>
        <v>0.13070000000000001</v>
      </c>
      <c r="G374" s="60">
        <f>+'Combined Rate'!Y372+'Other Taxes'!N371</f>
        <v>7.7499999999999999E-2</v>
      </c>
      <c r="H374" s="60">
        <f>+'Combined Rate'!Y372+'Other Taxes'!L371</f>
        <v>0.16250000000000001</v>
      </c>
      <c r="I374" s="60">
        <f>+D374+'Other Taxes'!M371</f>
        <v>0.13750000000000001</v>
      </c>
      <c r="J374" s="60">
        <f>IF(D374='Combined Rate'!Y372-'Combined Rate'!V372-'Combined Rate'!W372,0,'Combined Rate'!Y372-'Combined Rate'!V372-'Combined Rate'!W372)</f>
        <v>0</v>
      </c>
    </row>
    <row r="375" spans="1:10" x14ac:dyDescent="0.25">
      <c r="A375" s="55" t="s">
        <v>565</v>
      </c>
      <c r="B375" s="56"/>
      <c r="C375" s="57" t="s">
        <v>566</v>
      </c>
      <c r="D375" s="58">
        <f>+'Combined Rate'!Y373</f>
        <v>6.7500000000000004E-2</v>
      </c>
      <c r="E375" s="60">
        <v>0.03</v>
      </c>
      <c r="F375" s="60">
        <f>+'Combined Rate'!Y373+'Other Taxes'!I372</f>
        <v>0.13070000000000001</v>
      </c>
      <c r="G375" s="60">
        <f>+'Combined Rate'!Y373+'Other Taxes'!N372</f>
        <v>7.7499999999999999E-2</v>
      </c>
      <c r="H375" s="60">
        <f>+'Combined Rate'!Y373+'Other Taxes'!L372</f>
        <v>0.16250000000000001</v>
      </c>
      <c r="I375" s="60">
        <f>+D375+'Other Taxes'!M372</f>
        <v>0.13750000000000001</v>
      </c>
      <c r="J375" s="60">
        <f>IF(D375='Combined Rate'!Y373-'Combined Rate'!V373-'Combined Rate'!W373,0,'Combined Rate'!Y373-'Combined Rate'!V373-'Combined Rate'!W373)</f>
        <v>0</v>
      </c>
    </row>
    <row r="376" spans="1:10" x14ac:dyDescent="0.25">
      <c r="A376" s="55" t="s">
        <v>575</v>
      </c>
      <c r="B376" s="56"/>
      <c r="C376" s="57" t="s">
        <v>576</v>
      </c>
      <c r="D376" s="58">
        <f>+'Combined Rate'!Y374</f>
        <v>6.4500000000000002E-2</v>
      </c>
      <c r="E376" s="60">
        <v>0.03</v>
      </c>
      <c r="F376" s="60">
        <f>+'Combined Rate'!Y374+'Other Taxes'!I373</f>
        <v>0.12770000000000001</v>
      </c>
      <c r="G376" s="60">
        <f>+'Combined Rate'!Y374+'Other Taxes'!N373</f>
        <v>7.4499999999999997E-2</v>
      </c>
      <c r="H376" s="60">
        <f>+'Combined Rate'!Y374+'Other Taxes'!L373</f>
        <v>0.1595</v>
      </c>
      <c r="I376" s="60">
        <f>+D376+'Other Taxes'!M373</f>
        <v>0.13450000000000001</v>
      </c>
      <c r="J376" s="60">
        <f>IF(D376='Combined Rate'!Y374-'Combined Rate'!V374-'Combined Rate'!W374,0,'Combined Rate'!Y374-'Combined Rate'!V374-'Combined Rate'!W374)</f>
        <v>0</v>
      </c>
    </row>
    <row r="377" spans="1:10" x14ac:dyDescent="0.25">
      <c r="A377" s="55" t="s">
        <v>20</v>
      </c>
      <c r="B377" s="56"/>
      <c r="C377" s="66" t="s">
        <v>21</v>
      </c>
      <c r="D377" s="58">
        <f>+'Combined Rate'!Y375</f>
        <v>6.4500000000000002E-2</v>
      </c>
      <c r="E377" s="60">
        <v>0.03</v>
      </c>
      <c r="F377" s="60">
        <f>+'Combined Rate'!Y375+'Other Taxes'!I374</f>
        <v>0.1177</v>
      </c>
      <c r="G377" s="60">
        <f>+'Combined Rate'!Y375+'Other Taxes'!N374</f>
        <v>7.4499999999999997E-2</v>
      </c>
      <c r="H377" s="60">
        <f>+'Combined Rate'!Y375+'Other Taxes'!L374</f>
        <v>0.1595</v>
      </c>
      <c r="I377" s="60">
        <f>+D377+'Other Taxes'!M374</f>
        <v>0.13450000000000001</v>
      </c>
      <c r="J377" s="60">
        <f>IF(D377='Combined Rate'!Y375-'Combined Rate'!V375-'Combined Rate'!W375,0,'Combined Rate'!Y375-'Combined Rate'!V375-'Combined Rate'!W375)</f>
        <v>0</v>
      </c>
    </row>
    <row r="378" spans="1:10" x14ac:dyDescent="0.25">
      <c r="A378" s="55" t="s">
        <v>577</v>
      </c>
      <c r="B378" s="56"/>
      <c r="C378" s="57" t="s">
        <v>578</v>
      </c>
      <c r="D378" s="58">
        <f>+'Combined Rate'!Y376</f>
        <v>6.4500000000000002E-2</v>
      </c>
      <c r="E378" s="60">
        <v>0.03</v>
      </c>
      <c r="F378" s="60">
        <f>+'Combined Rate'!Y376+'Other Taxes'!I375</f>
        <v>0.12770000000000001</v>
      </c>
      <c r="G378" s="60">
        <f>+'Combined Rate'!Y376+'Other Taxes'!N375</f>
        <v>7.4499999999999997E-2</v>
      </c>
      <c r="H378" s="60">
        <f>+'Combined Rate'!Y376+'Other Taxes'!L375</f>
        <v>0.1595</v>
      </c>
      <c r="I378" s="60">
        <f>+D378+'Other Taxes'!M375</f>
        <v>0.13450000000000001</v>
      </c>
      <c r="J378" s="60">
        <f>IF(D378='Combined Rate'!Y376-'Combined Rate'!V376-'Combined Rate'!W376,0,'Combined Rate'!Y376-'Combined Rate'!V376-'Combined Rate'!W376)</f>
        <v>0</v>
      </c>
    </row>
    <row r="379" spans="1:10" x14ac:dyDescent="0.25">
      <c r="A379" s="55" t="s">
        <v>579</v>
      </c>
      <c r="B379" s="56"/>
      <c r="C379" s="57" t="s">
        <v>580</v>
      </c>
      <c r="D379" s="58">
        <f>+'Combined Rate'!Y377</f>
        <v>6.7500000000000004E-2</v>
      </c>
      <c r="E379" s="60">
        <v>0.03</v>
      </c>
      <c r="F379" s="60">
        <f>+'Combined Rate'!Y377+'Other Taxes'!I376</f>
        <v>0.13070000000000001</v>
      </c>
      <c r="G379" s="60">
        <f>+'Combined Rate'!Y377+'Other Taxes'!N376</f>
        <v>7.7499999999999999E-2</v>
      </c>
      <c r="H379" s="60">
        <f>+'Combined Rate'!Y377+'Other Taxes'!L376</f>
        <v>0.16250000000000001</v>
      </c>
      <c r="I379" s="60">
        <f>+D379+'Other Taxes'!M376</f>
        <v>0.13750000000000001</v>
      </c>
      <c r="J379" s="60">
        <f>IF(D379='Combined Rate'!Y377-'Combined Rate'!V377-'Combined Rate'!W377,0,'Combined Rate'!Y377-'Combined Rate'!V377-'Combined Rate'!W377)</f>
        <v>0</v>
      </c>
    </row>
    <row r="380" spans="1:10" x14ac:dyDescent="0.25">
      <c r="A380" s="55" t="s">
        <v>586</v>
      </c>
      <c r="B380" s="56"/>
      <c r="C380" s="57" t="s">
        <v>587</v>
      </c>
      <c r="D380" s="58">
        <f>+'Combined Rate'!Y378</f>
        <v>6.7500000000000004E-2</v>
      </c>
      <c r="E380" s="60">
        <v>0.03</v>
      </c>
      <c r="F380" s="60">
        <f>+'Combined Rate'!Y378+'Other Taxes'!I377</f>
        <v>0.13070000000000001</v>
      </c>
      <c r="G380" s="60">
        <f>+'Combined Rate'!Y378+'Other Taxes'!N377</f>
        <v>7.7499999999999999E-2</v>
      </c>
      <c r="H380" s="60">
        <f>+'Combined Rate'!Y378+'Other Taxes'!L377</f>
        <v>0.16250000000000001</v>
      </c>
      <c r="I380" s="60">
        <f>+D380+'Other Taxes'!M377</f>
        <v>0.13750000000000001</v>
      </c>
      <c r="J380" s="60">
        <f>IF(D380='Combined Rate'!Y378-'Combined Rate'!V378-'Combined Rate'!W378,0,'Combined Rate'!Y378-'Combined Rate'!V378-'Combined Rate'!W378)</f>
        <v>0</v>
      </c>
    </row>
    <row r="381" spans="1:10" x14ac:dyDescent="0.25">
      <c r="A381" s="55" t="s">
        <v>588</v>
      </c>
      <c r="B381" s="56"/>
      <c r="C381" s="57" t="s">
        <v>589</v>
      </c>
      <c r="D381" s="58">
        <f>+'Combined Rate'!Y379</f>
        <v>8.0500000000000002E-2</v>
      </c>
      <c r="E381" s="60">
        <v>0.03</v>
      </c>
      <c r="F381" s="60">
        <f>+'Combined Rate'!Y379+'Other Taxes'!I378</f>
        <v>0.14369999999999999</v>
      </c>
      <c r="G381" s="60">
        <f>+'Combined Rate'!Y379+'Other Taxes'!N378</f>
        <v>9.0499999999999997E-2</v>
      </c>
      <c r="H381" s="60">
        <f>+'Combined Rate'!Y379+'Other Taxes'!L378</f>
        <v>0.17549999999999999</v>
      </c>
      <c r="I381" s="60">
        <f>+D381+'Other Taxes'!M378</f>
        <v>0.15050000000000002</v>
      </c>
      <c r="J381" s="60">
        <f>IF(D381='Combined Rate'!Y379-'Combined Rate'!V379-'Combined Rate'!W379,0,'Combined Rate'!Y379-'Combined Rate'!V379-'Combined Rate'!W379)</f>
        <v>6.4500000000000002E-2</v>
      </c>
    </row>
    <row r="382" spans="1:10" x14ac:dyDescent="0.25">
      <c r="A382" s="55" t="s">
        <v>590</v>
      </c>
      <c r="B382" s="56"/>
      <c r="C382" s="57" t="s">
        <v>591</v>
      </c>
      <c r="D382" s="58">
        <f>+'Combined Rate'!Y380</f>
        <v>6.4500000000000002E-2</v>
      </c>
      <c r="E382" s="60">
        <v>0.03</v>
      </c>
      <c r="F382" s="60">
        <f>+'Combined Rate'!Y380+'Other Taxes'!I379</f>
        <v>0.12770000000000001</v>
      </c>
      <c r="G382" s="60">
        <f>+'Combined Rate'!Y380+'Other Taxes'!N379</f>
        <v>7.4499999999999997E-2</v>
      </c>
      <c r="H382" s="60">
        <f>+'Combined Rate'!Y380+'Other Taxes'!L379</f>
        <v>0.1595</v>
      </c>
      <c r="I382" s="60">
        <f>+D382+'Other Taxes'!M379</f>
        <v>0.13450000000000001</v>
      </c>
      <c r="J382" s="60">
        <f>IF(D382='Combined Rate'!Y380-'Combined Rate'!V380-'Combined Rate'!W380,0,'Combined Rate'!Y380-'Combined Rate'!V380-'Combined Rate'!W380)</f>
        <v>0</v>
      </c>
    </row>
    <row r="383" spans="1:10" x14ac:dyDescent="0.25">
      <c r="A383" s="55" t="s">
        <v>592</v>
      </c>
      <c r="B383" s="56"/>
      <c r="C383" s="57" t="s">
        <v>593</v>
      </c>
      <c r="D383" s="58">
        <f>+'Combined Rate'!Y381</f>
        <v>7.4499999999999997E-2</v>
      </c>
      <c r="E383" s="60">
        <v>0.03</v>
      </c>
      <c r="F383" s="60">
        <f>+'Combined Rate'!Y381+'Other Taxes'!I380</f>
        <v>0.13769999999999999</v>
      </c>
      <c r="G383" s="60">
        <f>+'Combined Rate'!Y381+'Other Taxes'!N380</f>
        <v>8.4499999999999992E-2</v>
      </c>
      <c r="H383" s="60">
        <f>+'Combined Rate'!Y381+'Other Taxes'!L380</f>
        <v>0.16949999999999998</v>
      </c>
      <c r="I383" s="60">
        <f>+D383+'Other Taxes'!M380</f>
        <v>0.14450000000000002</v>
      </c>
      <c r="J383" s="60">
        <f>IF(D383='Combined Rate'!Y381-'Combined Rate'!V381-'Combined Rate'!W381,0,'Combined Rate'!Y381-'Combined Rate'!V381-'Combined Rate'!W381)</f>
        <v>6.4500000000000002E-2</v>
      </c>
    </row>
    <row r="384" spans="1:10" x14ac:dyDescent="0.25">
      <c r="A384" s="55" t="s">
        <v>594</v>
      </c>
      <c r="B384" s="56"/>
      <c r="C384" s="57" t="s">
        <v>595</v>
      </c>
      <c r="D384" s="58">
        <f>+'Combined Rate'!Y382</f>
        <v>6.7500000000000004E-2</v>
      </c>
      <c r="E384" s="60">
        <v>0.03</v>
      </c>
      <c r="F384" s="60">
        <f>+'Combined Rate'!Y382+'Other Taxes'!I381</f>
        <v>0.13070000000000001</v>
      </c>
      <c r="G384" s="60">
        <f>+'Combined Rate'!Y382+'Other Taxes'!N381</f>
        <v>7.7499999999999999E-2</v>
      </c>
      <c r="H384" s="60">
        <f>+'Combined Rate'!Y382+'Other Taxes'!L381</f>
        <v>0.16250000000000001</v>
      </c>
      <c r="I384" s="60">
        <f>+D384+'Other Taxes'!M381</f>
        <v>0.13750000000000001</v>
      </c>
      <c r="J384" s="60">
        <f>IF(D384='Combined Rate'!Y382-'Combined Rate'!V382-'Combined Rate'!W382,0,'Combined Rate'!Y382-'Combined Rate'!V382-'Combined Rate'!W382)</f>
        <v>0</v>
      </c>
    </row>
    <row r="385" spans="1:10" x14ac:dyDescent="0.25">
      <c r="A385" s="55" t="s">
        <v>596</v>
      </c>
      <c r="B385" s="56"/>
      <c r="C385" s="57" t="s">
        <v>597</v>
      </c>
      <c r="D385" s="58">
        <f>+'Combined Rate'!Y383</f>
        <v>6.4500000000000002E-2</v>
      </c>
      <c r="E385" s="60">
        <v>0.03</v>
      </c>
      <c r="F385" s="60">
        <f>+'Combined Rate'!Y383+'Other Taxes'!I382</f>
        <v>0.12770000000000001</v>
      </c>
      <c r="G385" s="60">
        <f>+'Combined Rate'!Y383+'Other Taxes'!N382</f>
        <v>7.4499999999999997E-2</v>
      </c>
      <c r="H385" s="60">
        <f>+'Combined Rate'!Y383+'Other Taxes'!L382</f>
        <v>0.1595</v>
      </c>
      <c r="I385" s="60">
        <f>+D385+'Other Taxes'!M382</f>
        <v>0.13450000000000001</v>
      </c>
      <c r="J385" s="60">
        <f>IF(D385='Combined Rate'!Y383-'Combined Rate'!V383-'Combined Rate'!W383,0,'Combined Rate'!Y383-'Combined Rate'!V383-'Combined Rate'!W383)</f>
        <v>0</v>
      </c>
    </row>
    <row r="386" spans="1:10" x14ac:dyDescent="0.25">
      <c r="A386" s="55" t="s">
        <v>1918</v>
      </c>
      <c r="B386" s="56" t="s">
        <v>239</v>
      </c>
      <c r="C386" s="57" t="s">
        <v>1917</v>
      </c>
      <c r="D386" s="58">
        <f>+'Combined Rate'!Y384</f>
        <v>6.7500000000000004E-2</v>
      </c>
      <c r="E386" s="60">
        <v>0.03</v>
      </c>
      <c r="F386" s="60">
        <f>+'Combined Rate'!Y384+'Other Taxes'!I383</f>
        <v>0.13070000000000001</v>
      </c>
      <c r="G386" s="60">
        <f>+'Combined Rate'!Y384+'Other Taxes'!N383</f>
        <v>7.7499999999999999E-2</v>
      </c>
      <c r="H386" s="60">
        <f>+'Combined Rate'!Y384+'Other Taxes'!L383</f>
        <v>0.16250000000000001</v>
      </c>
      <c r="I386" s="60">
        <f>+D386+'Other Taxes'!M383</f>
        <v>0.13750000000000001</v>
      </c>
      <c r="J386" s="60">
        <f>IF(D386='Combined Rate'!Y384-'Combined Rate'!V384-'Combined Rate'!W384,0,'Combined Rate'!Y384-'Combined Rate'!V384-'Combined Rate'!W384)</f>
        <v>0</v>
      </c>
    </row>
    <row r="387" spans="1:10" ht="6" customHeight="1" x14ac:dyDescent="0.25">
      <c r="A387" s="62"/>
      <c r="B387" s="63"/>
      <c r="C387" s="63"/>
      <c r="D387" s="64">
        <f>+'Combined Rate'!Y385</f>
        <v>0</v>
      </c>
      <c r="E387" s="64"/>
      <c r="F387" s="64">
        <f>+'Combined Rate'!Y385+'Other Taxes'!I384</f>
        <v>0</v>
      </c>
      <c r="G387" s="64">
        <f>+'Combined Rate'!Y385+'Other Taxes'!N384</f>
        <v>0</v>
      </c>
      <c r="H387" s="64">
        <f>+'Combined Rate'!Y385+'Other Taxes'!L384</f>
        <v>0</v>
      </c>
      <c r="I387" s="64"/>
      <c r="J387" s="64">
        <f>IF(D387='Combined Rate'!Y385-'Combined Rate'!V385-'Combined Rate'!W385,0,'Combined Rate'!Y385-'Combined Rate'!V385-'Combined Rate'!W385)</f>
        <v>0</v>
      </c>
    </row>
    <row r="388" spans="1:10" x14ac:dyDescent="0.25">
      <c r="A388" s="55" t="s">
        <v>598</v>
      </c>
      <c r="B388" s="56"/>
      <c r="C388" s="57" t="s">
        <v>599</v>
      </c>
      <c r="D388" s="58">
        <f>+'Combined Rate'!Y386</f>
        <v>7.6499999999999999E-2</v>
      </c>
      <c r="E388" s="60">
        <v>0.03</v>
      </c>
      <c r="F388" s="60">
        <f>+'Combined Rate'!Y386+'Other Taxes'!I385</f>
        <v>0.12970000000000001</v>
      </c>
      <c r="G388" s="60">
        <f>+'Combined Rate'!Y386+'Other Taxes'!N385</f>
        <v>8.6499999999999994E-2</v>
      </c>
      <c r="H388" s="60">
        <f>+'Combined Rate'!Y386+'Other Taxes'!L385</f>
        <v>0.10150000000000001</v>
      </c>
      <c r="I388" s="60">
        <f>+D388+'Other Taxes'!M385</f>
        <v>7.6499999999999999E-2</v>
      </c>
      <c r="J388" s="60">
        <f>IF(D388='Combined Rate'!Y386-'Combined Rate'!V386-'Combined Rate'!W386,0,'Combined Rate'!Y386-'Combined Rate'!V386-'Combined Rate'!W386)</f>
        <v>0</v>
      </c>
    </row>
    <row r="389" spans="1:10" x14ac:dyDescent="0.25">
      <c r="A389" s="55" t="s">
        <v>600</v>
      </c>
      <c r="B389" s="56"/>
      <c r="C389" s="57" t="s">
        <v>601</v>
      </c>
      <c r="D389" s="58">
        <f>+'Combined Rate'!Y387</f>
        <v>7.9500000000000001E-2</v>
      </c>
      <c r="E389" s="60">
        <v>0.03</v>
      </c>
      <c r="F389" s="60">
        <f>+'Combined Rate'!Y387+'Other Taxes'!I386</f>
        <v>0.14269999999999999</v>
      </c>
      <c r="G389" s="60">
        <f>+'Combined Rate'!Y387+'Other Taxes'!N386</f>
        <v>8.9499999999999996E-2</v>
      </c>
      <c r="H389" s="60">
        <f>+'Combined Rate'!Y387+'Other Taxes'!L386</f>
        <v>0.10450000000000001</v>
      </c>
      <c r="I389" s="60">
        <f>+D389+'Other Taxes'!M386</f>
        <v>7.9500000000000001E-2</v>
      </c>
      <c r="J389" s="60">
        <f>IF(D389='Combined Rate'!Y387-'Combined Rate'!V387-'Combined Rate'!W387,0,'Combined Rate'!Y387-'Combined Rate'!V387-'Combined Rate'!W387)</f>
        <v>0</v>
      </c>
    </row>
    <row r="390" spans="1:10" x14ac:dyDescent="0.25">
      <c r="A390" s="55" t="s">
        <v>22</v>
      </c>
      <c r="B390" s="56"/>
      <c r="C390" s="66" t="s">
        <v>23</v>
      </c>
      <c r="D390" s="58">
        <f>+'Combined Rate'!Y388</f>
        <v>7.6499999999999999E-2</v>
      </c>
      <c r="E390" s="60">
        <v>0.03</v>
      </c>
      <c r="F390" s="60">
        <f>+'Combined Rate'!Y388+'Other Taxes'!I387</f>
        <v>0.13969999999999999</v>
      </c>
      <c r="G390" s="60">
        <f>+'Combined Rate'!Y388+'Other Taxes'!N387</f>
        <v>8.6499999999999994E-2</v>
      </c>
      <c r="H390" s="60">
        <f>+'Combined Rate'!Y388+'Other Taxes'!L387</f>
        <v>0.10150000000000001</v>
      </c>
      <c r="I390" s="60">
        <f>+D390+'Other Taxes'!M387</f>
        <v>7.6499999999999999E-2</v>
      </c>
      <c r="J390" s="60">
        <f>IF(D390='Combined Rate'!Y388-'Combined Rate'!V388-'Combined Rate'!W388,0,'Combined Rate'!Y388-'Combined Rate'!V388-'Combined Rate'!W388)</f>
        <v>0</v>
      </c>
    </row>
    <row r="391" spans="1:10" x14ac:dyDescent="0.25">
      <c r="A391" s="55" t="s">
        <v>602</v>
      </c>
      <c r="B391" s="56"/>
      <c r="C391" s="57" t="s">
        <v>603</v>
      </c>
      <c r="D391" s="58">
        <f>+'Combined Rate'!Y389</f>
        <v>7.9500000000000001E-2</v>
      </c>
      <c r="E391" s="60">
        <v>0.03</v>
      </c>
      <c r="F391" s="60">
        <f>+'Combined Rate'!Y389+'Other Taxes'!I388</f>
        <v>0.14269999999999999</v>
      </c>
      <c r="G391" s="60">
        <f>+'Combined Rate'!Y389+'Other Taxes'!N388</f>
        <v>8.9499999999999996E-2</v>
      </c>
      <c r="H391" s="60">
        <f>+'Combined Rate'!Y389+'Other Taxes'!L388</f>
        <v>0.10450000000000001</v>
      </c>
      <c r="I391" s="60">
        <f>+D391+'Other Taxes'!M388</f>
        <v>7.9500000000000001E-2</v>
      </c>
      <c r="J391" s="60">
        <f>IF(D391='Combined Rate'!Y389-'Combined Rate'!V389-'Combined Rate'!W389,0,'Combined Rate'!Y389-'Combined Rate'!V389-'Combined Rate'!W389)</f>
        <v>0</v>
      </c>
    </row>
    <row r="392" spans="1:10" x14ac:dyDescent="0.25">
      <c r="A392" s="55" t="s">
        <v>604</v>
      </c>
      <c r="B392" s="56"/>
      <c r="C392" s="57" t="s">
        <v>605</v>
      </c>
      <c r="D392" s="58">
        <f>+'Combined Rate'!Y390</f>
        <v>7.6499999999999999E-2</v>
      </c>
      <c r="E392" s="60">
        <v>0.03</v>
      </c>
      <c r="F392" s="60">
        <f>+'Combined Rate'!Y390+'Other Taxes'!I389</f>
        <v>0.13969999999999999</v>
      </c>
      <c r="G392" s="60">
        <f>+'Combined Rate'!Y390+'Other Taxes'!N389</f>
        <v>8.6499999999999994E-2</v>
      </c>
      <c r="H392" s="60">
        <f>+'Combined Rate'!Y390+'Other Taxes'!L389</f>
        <v>0.10150000000000001</v>
      </c>
      <c r="I392" s="60">
        <f>+D392+'Other Taxes'!M389</f>
        <v>7.6499999999999999E-2</v>
      </c>
      <c r="J392" s="60">
        <f>IF(D392='Combined Rate'!Y390-'Combined Rate'!V390-'Combined Rate'!W390,0,'Combined Rate'!Y390-'Combined Rate'!V390-'Combined Rate'!W390)</f>
        <v>0</v>
      </c>
    </row>
    <row r="393" spans="1:10" x14ac:dyDescent="0.25">
      <c r="A393" s="55" t="s">
        <v>606</v>
      </c>
      <c r="B393" s="56"/>
      <c r="C393" s="57" t="s">
        <v>607</v>
      </c>
      <c r="D393" s="58">
        <f>+'Combined Rate'!Y391</f>
        <v>7.9500000000000001E-2</v>
      </c>
      <c r="E393" s="60">
        <v>0.03</v>
      </c>
      <c r="F393" s="60">
        <f>+'Combined Rate'!Y391+'Other Taxes'!I390</f>
        <v>0.14269999999999999</v>
      </c>
      <c r="G393" s="60">
        <f>+'Combined Rate'!Y391+'Other Taxes'!N390</f>
        <v>8.9499999999999996E-2</v>
      </c>
      <c r="H393" s="60">
        <f>+'Combined Rate'!Y391+'Other Taxes'!L390</f>
        <v>0.10450000000000001</v>
      </c>
      <c r="I393" s="60">
        <f>+D393+'Other Taxes'!M390</f>
        <v>7.9500000000000001E-2</v>
      </c>
      <c r="J393" s="60">
        <f>IF(D393='Combined Rate'!Y391-'Combined Rate'!V391-'Combined Rate'!W391,0,'Combined Rate'!Y391-'Combined Rate'!V391-'Combined Rate'!W391)</f>
        <v>0</v>
      </c>
    </row>
    <row r="394" spans="1:10" ht="6" customHeight="1" x14ac:dyDescent="0.25">
      <c r="A394" s="62"/>
      <c r="B394" s="63"/>
      <c r="C394" s="63"/>
      <c r="D394" s="64">
        <f>+'Combined Rate'!Y392</f>
        <v>0</v>
      </c>
      <c r="E394" s="64"/>
      <c r="F394" s="64">
        <f>+'Combined Rate'!Y392+'Other Taxes'!I391</f>
        <v>0</v>
      </c>
      <c r="G394" s="64">
        <f>+'Combined Rate'!Y392+'Other Taxes'!N391</f>
        <v>0</v>
      </c>
      <c r="H394" s="64">
        <f>+'Combined Rate'!Y392+'Other Taxes'!L391</f>
        <v>0</v>
      </c>
      <c r="I394" s="64"/>
      <c r="J394" s="64">
        <f>IF(D394='Combined Rate'!Y392-'Combined Rate'!V392-'Combined Rate'!W392,0,'Combined Rate'!Y392-'Combined Rate'!V392-'Combined Rate'!W392)</f>
        <v>0</v>
      </c>
    </row>
    <row r="395" spans="1:10" x14ac:dyDescent="0.25">
      <c r="A395" s="55" t="s">
        <v>608</v>
      </c>
      <c r="B395" s="56"/>
      <c r="C395" s="57" t="s">
        <v>609</v>
      </c>
      <c r="D395" s="58">
        <f>+'Combined Rate'!Y393</f>
        <v>7.2500000000000009E-2</v>
      </c>
      <c r="E395" s="60">
        <v>0.03</v>
      </c>
      <c r="F395" s="60">
        <f>+'Combined Rate'!Y393+'Other Taxes'!I392</f>
        <v>0.12570000000000001</v>
      </c>
      <c r="G395" s="60">
        <f>+'Combined Rate'!Y393+'Other Taxes'!N392</f>
        <v>8.2500000000000004E-2</v>
      </c>
      <c r="H395" s="60">
        <f>+'Combined Rate'!Y393+'Other Taxes'!L392</f>
        <v>0.16750000000000001</v>
      </c>
      <c r="I395" s="60">
        <f>+D395+'Other Taxes'!M392</f>
        <v>7.2500000000000009E-2</v>
      </c>
      <c r="J395" s="60">
        <f>IF(D395='Combined Rate'!Y393-'Combined Rate'!V393-'Combined Rate'!W393,0,'Combined Rate'!Y393-'Combined Rate'!V393-'Combined Rate'!W393)</f>
        <v>0</v>
      </c>
    </row>
    <row r="396" spans="1:10" x14ac:dyDescent="0.25">
      <c r="A396" s="55" t="s">
        <v>610</v>
      </c>
      <c r="B396" s="56"/>
      <c r="C396" s="57" t="s">
        <v>611</v>
      </c>
      <c r="D396" s="58">
        <f>+'Combined Rate'!Y394</f>
        <v>7.2500000000000009E-2</v>
      </c>
      <c r="E396" s="60">
        <v>0.03</v>
      </c>
      <c r="F396" s="60">
        <f>+'Combined Rate'!Y394+'Other Taxes'!I393</f>
        <v>0.13570000000000002</v>
      </c>
      <c r="G396" s="60">
        <f>+'Combined Rate'!Y394+'Other Taxes'!N393</f>
        <v>8.2500000000000004E-2</v>
      </c>
      <c r="H396" s="60">
        <f>+'Combined Rate'!Y394+'Other Taxes'!L393</f>
        <v>0.16750000000000001</v>
      </c>
      <c r="I396" s="60">
        <f>+D396+'Other Taxes'!M393</f>
        <v>7.2500000000000009E-2</v>
      </c>
      <c r="J396" s="60">
        <f>IF(D396='Combined Rate'!Y394-'Combined Rate'!V394-'Combined Rate'!W394,0,'Combined Rate'!Y394-'Combined Rate'!V394-'Combined Rate'!W394)</f>
        <v>0</v>
      </c>
    </row>
    <row r="397" spans="1:10" x14ac:dyDescent="0.25">
      <c r="A397" s="55" t="s">
        <v>612</v>
      </c>
      <c r="B397" s="56"/>
      <c r="C397" s="57" t="s">
        <v>613</v>
      </c>
      <c r="D397" s="58">
        <f>+'Combined Rate'!Y395</f>
        <v>7.2500000000000009E-2</v>
      </c>
      <c r="E397" s="60">
        <v>0.03</v>
      </c>
      <c r="F397" s="60">
        <f>+'Combined Rate'!Y395+'Other Taxes'!I394</f>
        <v>0.12570000000000001</v>
      </c>
      <c r="G397" s="60">
        <f>+'Combined Rate'!Y395+'Other Taxes'!N394</f>
        <v>8.2500000000000004E-2</v>
      </c>
      <c r="H397" s="60">
        <f>+'Combined Rate'!Y395+'Other Taxes'!L394</f>
        <v>0.16750000000000001</v>
      </c>
      <c r="I397" s="60">
        <f>+D397+'Other Taxes'!M394</f>
        <v>7.2500000000000009E-2</v>
      </c>
      <c r="J397" s="60">
        <f>IF(D397='Combined Rate'!Y395-'Combined Rate'!V395-'Combined Rate'!W395,0,'Combined Rate'!Y395-'Combined Rate'!V395-'Combined Rate'!W395)</f>
        <v>0</v>
      </c>
    </row>
    <row r="398" spans="1:10" x14ac:dyDescent="0.25">
      <c r="A398" s="55" t="s">
        <v>658</v>
      </c>
      <c r="B398" s="56"/>
      <c r="C398" s="66" t="s">
        <v>659</v>
      </c>
      <c r="D398" s="58">
        <f>+'Combined Rate'!Y396</f>
        <v>7.2500000000000009E-2</v>
      </c>
      <c r="E398" s="60">
        <v>0.03</v>
      </c>
      <c r="F398" s="60">
        <f>+'Combined Rate'!Y396+'Other Taxes'!I395</f>
        <v>0.12570000000000001</v>
      </c>
      <c r="G398" s="60">
        <f>+'Combined Rate'!Y396+'Other Taxes'!N395</f>
        <v>8.2500000000000004E-2</v>
      </c>
      <c r="H398" s="60">
        <f>+'Combined Rate'!Y396+'Other Taxes'!L395</f>
        <v>0.16750000000000001</v>
      </c>
      <c r="I398" s="60">
        <f>+D398+'Other Taxes'!M395</f>
        <v>7.2500000000000009E-2</v>
      </c>
      <c r="J398" s="60">
        <f>IF(D398='Combined Rate'!Y396-'Combined Rate'!V396-'Combined Rate'!W396,0,'Combined Rate'!Y396-'Combined Rate'!V396-'Combined Rate'!W396)</f>
        <v>0</v>
      </c>
    </row>
    <row r="399" spans="1:10" x14ac:dyDescent="0.25">
      <c r="A399" s="55" t="s">
        <v>614</v>
      </c>
      <c r="B399" s="56"/>
      <c r="C399" s="57" t="s">
        <v>615</v>
      </c>
      <c r="D399" s="58">
        <f>+'Combined Rate'!Y397</f>
        <v>8.2500000000000004E-2</v>
      </c>
      <c r="E399" s="60">
        <v>0.03</v>
      </c>
      <c r="F399" s="60">
        <f>+'Combined Rate'!Y397+'Other Taxes'!I396</f>
        <v>0.1457</v>
      </c>
      <c r="G399" s="60">
        <f>+'Combined Rate'!Y397+'Other Taxes'!N396</f>
        <v>9.2499999999999999E-2</v>
      </c>
      <c r="H399" s="60">
        <f>+'Combined Rate'!Y397+'Other Taxes'!L396</f>
        <v>0.17749999999999999</v>
      </c>
      <c r="I399" s="60">
        <f>+D399+'Other Taxes'!M396</f>
        <v>8.2500000000000004E-2</v>
      </c>
      <c r="J399" s="60">
        <f>IF(D399='Combined Rate'!Y397-'Combined Rate'!V397-'Combined Rate'!W397,0,'Combined Rate'!Y397-'Combined Rate'!V397-'Combined Rate'!W397)</f>
        <v>0</v>
      </c>
    </row>
    <row r="400" spans="1:10" x14ac:dyDescent="0.25">
      <c r="A400" s="55" t="s">
        <v>16</v>
      </c>
      <c r="B400" s="56"/>
      <c r="C400" s="66" t="s">
        <v>17</v>
      </c>
      <c r="D400" s="58">
        <f>+'Combined Rate'!Y398</f>
        <v>7.2500000000000009E-2</v>
      </c>
      <c r="E400" s="60">
        <v>0.03</v>
      </c>
      <c r="F400" s="60">
        <f>+'Combined Rate'!Y398+'Other Taxes'!I397</f>
        <v>0.13570000000000002</v>
      </c>
      <c r="G400" s="60">
        <f>+'Combined Rate'!Y398+'Other Taxes'!N397</f>
        <v>8.2500000000000004E-2</v>
      </c>
      <c r="H400" s="60">
        <f>+'Combined Rate'!Y398+'Other Taxes'!L397</f>
        <v>0.16750000000000001</v>
      </c>
      <c r="I400" s="60">
        <f>+D400+'Other Taxes'!M397</f>
        <v>7.2500000000000009E-2</v>
      </c>
      <c r="J400" s="60">
        <f>IF(D400='Combined Rate'!Y398-'Combined Rate'!V398-'Combined Rate'!W398,0,'Combined Rate'!Y398-'Combined Rate'!V398-'Combined Rate'!W398)</f>
        <v>0</v>
      </c>
    </row>
    <row r="401" spans="1:10" x14ac:dyDescent="0.25">
      <c r="A401" s="55" t="s">
        <v>616</v>
      </c>
      <c r="B401" s="56"/>
      <c r="C401" s="57" t="s">
        <v>617</v>
      </c>
      <c r="D401" s="58">
        <f>+'Combined Rate'!Y399</f>
        <v>7.2500000000000009E-2</v>
      </c>
      <c r="E401" s="60">
        <v>0.03</v>
      </c>
      <c r="F401" s="60">
        <f>+'Combined Rate'!Y399+'Other Taxes'!I398</f>
        <v>0.12570000000000001</v>
      </c>
      <c r="G401" s="60">
        <f>+'Combined Rate'!Y399+'Other Taxes'!N398</f>
        <v>8.2500000000000004E-2</v>
      </c>
      <c r="H401" s="60">
        <f>+'Combined Rate'!Y399+'Other Taxes'!L398</f>
        <v>0.16750000000000001</v>
      </c>
      <c r="I401" s="60">
        <f>+D401+'Other Taxes'!M398</f>
        <v>7.2500000000000009E-2</v>
      </c>
      <c r="J401" s="60">
        <f>IF(D401='Combined Rate'!Y399-'Combined Rate'!V399-'Combined Rate'!W399,0,'Combined Rate'!Y399-'Combined Rate'!V399-'Combined Rate'!W399)</f>
        <v>0</v>
      </c>
    </row>
    <row r="402" spans="1:10" x14ac:dyDescent="0.25">
      <c r="A402" s="55" t="s">
        <v>618</v>
      </c>
      <c r="B402" s="56"/>
      <c r="C402" s="57" t="s">
        <v>619</v>
      </c>
      <c r="D402" s="58">
        <f>+'Combined Rate'!Y400</f>
        <v>7.2500000000000009E-2</v>
      </c>
      <c r="E402" s="60">
        <v>0.03</v>
      </c>
      <c r="F402" s="60">
        <f>+'Combined Rate'!Y400+'Other Taxes'!I399</f>
        <v>0.13570000000000002</v>
      </c>
      <c r="G402" s="60">
        <f>+'Combined Rate'!Y400+'Other Taxes'!N399</f>
        <v>8.2500000000000004E-2</v>
      </c>
      <c r="H402" s="60">
        <f>+'Combined Rate'!Y400+'Other Taxes'!L399</f>
        <v>0.16750000000000001</v>
      </c>
      <c r="I402" s="60">
        <f>+D402+'Other Taxes'!M399</f>
        <v>7.2500000000000009E-2</v>
      </c>
      <c r="J402" s="60">
        <f>IF(D402='Combined Rate'!Y400-'Combined Rate'!V400-'Combined Rate'!W400,0,'Combined Rate'!Y400-'Combined Rate'!V400-'Combined Rate'!W400)</f>
        <v>0</v>
      </c>
    </row>
    <row r="403" spans="1:10" x14ac:dyDescent="0.25">
      <c r="A403" s="55" t="s">
        <v>620</v>
      </c>
      <c r="B403" s="56"/>
      <c r="C403" s="57" t="s">
        <v>621</v>
      </c>
      <c r="D403" s="58">
        <f>+'Combined Rate'!Y401</f>
        <v>7.2500000000000009E-2</v>
      </c>
      <c r="E403" s="60">
        <v>0.03</v>
      </c>
      <c r="F403" s="60">
        <f>+'Combined Rate'!Y401+'Other Taxes'!I400</f>
        <v>0.12570000000000001</v>
      </c>
      <c r="G403" s="60">
        <f>+'Combined Rate'!Y401+'Other Taxes'!N400</f>
        <v>8.2500000000000004E-2</v>
      </c>
      <c r="H403" s="60">
        <f>+'Combined Rate'!Y401+'Other Taxes'!L400</f>
        <v>0.16750000000000001</v>
      </c>
      <c r="I403" s="60">
        <f>+D403+'Other Taxes'!M400</f>
        <v>7.2500000000000009E-2</v>
      </c>
      <c r="J403" s="60">
        <f>IF(D403='Combined Rate'!Y401-'Combined Rate'!V401-'Combined Rate'!W401,0,'Combined Rate'!Y401-'Combined Rate'!V401-'Combined Rate'!W401)</f>
        <v>0</v>
      </c>
    </row>
    <row r="404" spans="1:10" x14ac:dyDescent="0.25">
      <c r="A404" s="55" t="s">
        <v>622</v>
      </c>
      <c r="B404" s="56"/>
      <c r="C404" s="57" t="s">
        <v>623</v>
      </c>
      <c r="D404" s="58">
        <f>+'Combined Rate'!Y402</f>
        <v>7.2500000000000009E-2</v>
      </c>
      <c r="E404" s="60">
        <v>0.03</v>
      </c>
      <c r="F404" s="60">
        <f>+'Combined Rate'!Y402+'Other Taxes'!I401</f>
        <v>0.12570000000000001</v>
      </c>
      <c r="G404" s="60">
        <f>+'Combined Rate'!Y402+'Other Taxes'!N401</f>
        <v>8.2500000000000004E-2</v>
      </c>
      <c r="H404" s="60">
        <f>+'Combined Rate'!Y402+'Other Taxes'!L401</f>
        <v>0.16750000000000001</v>
      </c>
      <c r="I404" s="60">
        <f>+D404+'Other Taxes'!M401</f>
        <v>7.2500000000000009E-2</v>
      </c>
      <c r="J404" s="60">
        <f>IF(D404='Combined Rate'!Y402-'Combined Rate'!V402-'Combined Rate'!W402,0,'Combined Rate'!Y402-'Combined Rate'!V402-'Combined Rate'!W402)</f>
        <v>0</v>
      </c>
    </row>
    <row r="405" spans="1:10" x14ac:dyDescent="0.25">
      <c r="A405" s="55" t="s">
        <v>624</v>
      </c>
      <c r="B405" s="56"/>
      <c r="C405" s="57" t="s">
        <v>625</v>
      </c>
      <c r="D405" s="58">
        <f>+'Combined Rate'!Y403</f>
        <v>7.4500000000000011E-2</v>
      </c>
      <c r="E405" s="60">
        <v>0.03</v>
      </c>
      <c r="F405" s="60">
        <f>+'Combined Rate'!Y403+'Other Taxes'!I402</f>
        <v>0.13770000000000002</v>
      </c>
      <c r="G405" s="60">
        <f>+'Combined Rate'!Y403+'Other Taxes'!N402</f>
        <v>8.4500000000000006E-2</v>
      </c>
      <c r="H405" s="60">
        <f>+'Combined Rate'!Y403+'Other Taxes'!L402</f>
        <v>0.16950000000000001</v>
      </c>
      <c r="I405" s="60">
        <f>+D405+'Other Taxes'!M402</f>
        <v>7.4500000000000011E-2</v>
      </c>
      <c r="J405" s="60">
        <f>IF(D405='Combined Rate'!Y403-'Combined Rate'!V403-'Combined Rate'!W403,0,'Combined Rate'!Y403-'Combined Rate'!V403-'Combined Rate'!W403)</f>
        <v>0</v>
      </c>
    </row>
    <row r="406" spans="1:10" x14ac:dyDescent="0.25">
      <c r="A406" s="55" t="s">
        <v>626</v>
      </c>
      <c r="B406" s="56"/>
      <c r="C406" s="57" t="s">
        <v>627</v>
      </c>
      <c r="D406" s="58">
        <f>+'Combined Rate'!Y404</f>
        <v>7.2500000000000009E-2</v>
      </c>
      <c r="E406" s="60">
        <v>0.03</v>
      </c>
      <c r="F406" s="60">
        <f>+'Combined Rate'!Y404+'Other Taxes'!I403</f>
        <v>0.12570000000000001</v>
      </c>
      <c r="G406" s="60">
        <f>+'Combined Rate'!Y404+'Other Taxes'!N403</f>
        <v>8.2500000000000004E-2</v>
      </c>
      <c r="H406" s="60">
        <f>+'Combined Rate'!Y404+'Other Taxes'!L403</f>
        <v>0.16750000000000001</v>
      </c>
      <c r="I406" s="60">
        <f>+D406+'Other Taxes'!M403</f>
        <v>7.2500000000000009E-2</v>
      </c>
      <c r="J406" s="60">
        <f>IF(D406='Combined Rate'!Y404-'Combined Rate'!V404-'Combined Rate'!W404,0,'Combined Rate'!Y404-'Combined Rate'!V404-'Combined Rate'!W404)</f>
        <v>0</v>
      </c>
    </row>
    <row r="407" spans="1:10" x14ac:dyDescent="0.25">
      <c r="A407" s="55" t="s">
        <v>628</v>
      </c>
      <c r="B407" s="56"/>
      <c r="C407" s="57" t="s">
        <v>629</v>
      </c>
      <c r="D407" s="58">
        <f>+'Combined Rate'!Y405</f>
        <v>7.2500000000000009E-2</v>
      </c>
      <c r="E407" s="60">
        <v>0.03</v>
      </c>
      <c r="F407" s="60">
        <f>+'Combined Rate'!Y405+'Other Taxes'!I404</f>
        <v>0.12570000000000001</v>
      </c>
      <c r="G407" s="60">
        <f>+'Combined Rate'!Y405+'Other Taxes'!N404</f>
        <v>8.2500000000000004E-2</v>
      </c>
      <c r="H407" s="60">
        <f>+'Combined Rate'!Y405+'Other Taxes'!L404</f>
        <v>0.16750000000000001</v>
      </c>
      <c r="I407" s="60">
        <f>+D407+'Other Taxes'!M404</f>
        <v>7.2500000000000009E-2</v>
      </c>
      <c r="J407" s="60">
        <f>IF(D407='Combined Rate'!Y405-'Combined Rate'!V405-'Combined Rate'!W405,0,'Combined Rate'!Y405-'Combined Rate'!V405-'Combined Rate'!W405)</f>
        <v>0</v>
      </c>
    </row>
    <row r="408" spans="1:10" x14ac:dyDescent="0.25">
      <c r="A408" s="55" t="s">
        <v>630</v>
      </c>
      <c r="B408" s="56"/>
      <c r="C408" s="57" t="s">
        <v>631</v>
      </c>
      <c r="D408" s="58">
        <f>+'Combined Rate'!Y406</f>
        <v>7.2500000000000009E-2</v>
      </c>
      <c r="E408" s="60">
        <v>0.03</v>
      </c>
      <c r="F408" s="60">
        <f>+'Combined Rate'!Y406+'Other Taxes'!I405</f>
        <v>0.13570000000000002</v>
      </c>
      <c r="G408" s="60">
        <f>+'Combined Rate'!Y406+'Other Taxes'!N405</f>
        <v>8.2500000000000004E-2</v>
      </c>
      <c r="H408" s="60">
        <f>+'Combined Rate'!Y406+'Other Taxes'!L405</f>
        <v>0.16750000000000001</v>
      </c>
      <c r="I408" s="60">
        <f>+D408+'Other Taxes'!M405</f>
        <v>7.2500000000000009E-2</v>
      </c>
      <c r="J408" s="60">
        <f>IF(D408='Combined Rate'!Y406-'Combined Rate'!V406-'Combined Rate'!W406,0,'Combined Rate'!Y406-'Combined Rate'!V406-'Combined Rate'!W406)</f>
        <v>0</v>
      </c>
    </row>
    <row r="409" spans="1:10" x14ac:dyDescent="0.25">
      <c r="A409" s="55" t="s">
        <v>632</v>
      </c>
      <c r="B409" s="56"/>
      <c r="C409" s="57" t="s">
        <v>633</v>
      </c>
      <c r="D409" s="58">
        <f>+'Combined Rate'!Y407</f>
        <v>7.2500000000000009E-2</v>
      </c>
      <c r="E409" s="60">
        <v>0.03</v>
      </c>
      <c r="F409" s="60">
        <f>+'Combined Rate'!Y407+'Other Taxes'!I406</f>
        <v>0.12570000000000001</v>
      </c>
      <c r="G409" s="60">
        <f>+'Combined Rate'!Y407+'Other Taxes'!N406</f>
        <v>8.2500000000000004E-2</v>
      </c>
      <c r="H409" s="60">
        <f>+'Combined Rate'!Y407+'Other Taxes'!L406</f>
        <v>0.16750000000000001</v>
      </c>
      <c r="I409" s="60">
        <f>+D409+'Other Taxes'!M406</f>
        <v>7.2500000000000009E-2</v>
      </c>
      <c r="J409" s="60">
        <f>IF(D409='Combined Rate'!Y407-'Combined Rate'!V407-'Combined Rate'!W407,0,'Combined Rate'!Y407-'Combined Rate'!V407-'Combined Rate'!W407)</f>
        <v>0</v>
      </c>
    </row>
    <row r="410" spans="1:10" x14ac:dyDescent="0.25">
      <c r="A410" s="55" t="s">
        <v>634</v>
      </c>
      <c r="B410" s="56"/>
      <c r="C410" s="57" t="s">
        <v>635</v>
      </c>
      <c r="D410" s="58">
        <f>+'Combined Rate'!Y408</f>
        <v>7.2500000000000009E-2</v>
      </c>
      <c r="E410" s="60">
        <v>0.03</v>
      </c>
      <c r="F410" s="60">
        <f>+'Combined Rate'!Y408+'Other Taxes'!I407</f>
        <v>0.13570000000000002</v>
      </c>
      <c r="G410" s="60">
        <f>+'Combined Rate'!Y408+'Other Taxes'!N407</f>
        <v>8.2500000000000004E-2</v>
      </c>
      <c r="H410" s="60">
        <f>+'Combined Rate'!Y408+'Other Taxes'!L407</f>
        <v>0.16750000000000001</v>
      </c>
      <c r="I410" s="60">
        <f>+D410+'Other Taxes'!M407</f>
        <v>7.2500000000000009E-2</v>
      </c>
      <c r="J410" s="60">
        <f>IF(D410='Combined Rate'!Y408-'Combined Rate'!V408-'Combined Rate'!W408,0,'Combined Rate'!Y408-'Combined Rate'!V408-'Combined Rate'!W408)</f>
        <v>0</v>
      </c>
    </row>
    <row r="411" spans="1:10" x14ac:dyDescent="0.25">
      <c r="A411" s="55" t="s">
        <v>1189</v>
      </c>
      <c r="B411" s="56" t="s">
        <v>239</v>
      </c>
      <c r="C411" s="57" t="s">
        <v>767</v>
      </c>
      <c r="D411" s="58">
        <f>+'Combined Rate'!Y409</f>
        <v>7.4500000000000011E-2</v>
      </c>
      <c r="E411" s="60">
        <v>0.03</v>
      </c>
      <c r="F411" s="60">
        <f>+'Other Taxes'!I408</f>
        <v>0.15</v>
      </c>
      <c r="G411" s="60">
        <f>+'Combined Rate'!Y409+'Other Taxes'!N408</f>
        <v>8.4500000000000006E-2</v>
      </c>
      <c r="H411" s="60">
        <f>+'Combined Rate'!Y409+'Other Taxes'!L408</f>
        <v>0.16950000000000001</v>
      </c>
      <c r="I411" s="60">
        <f>+D411+'Other Taxes'!M408</f>
        <v>7.4500000000000011E-2</v>
      </c>
      <c r="J411" s="60">
        <f>IF(D411='Combined Rate'!Y409-'Combined Rate'!V409-'Combined Rate'!W409,0,'Combined Rate'!Y409-'Combined Rate'!V409-'Combined Rate'!W409)</f>
        <v>0</v>
      </c>
    </row>
    <row r="412" spans="1:10" x14ac:dyDescent="0.25">
      <c r="A412" s="55" t="s">
        <v>1190</v>
      </c>
      <c r="B412" s="56" t="s">
        <v>239</v>
      </c>
      <c r="C412" s="57" t="s">
        <v>768</v>
      </c>
      <c r="D412" s="58">
        <f>+'Combined Rate'!Y410</f>
        <v>7.2500000000000009E-2</v>
      </c>
      <c r="E412" s="60">
        <v>0.03</v>
      </c>
      <c r="F412" s="60">
        <f>+'Other Taxes'!I409</f>
        <v>0.15</v>
      </c>
      <c r="G412" s="60">
        <f>+'Combined Rate'!Y410+'Other Taxes'!N411</f>
        <v>8.2500000000000004E-2</v>
      </c>
      <c r="H412" s="60">
        <f>+'Combined Rate'!Y410+'Other Taxes'!L411</f>
        <v>0.16750000000000001</v>
      </c>
      <c r="I412" s="60">
        <f>+D412+'Other Taxes'!M411</f>
        <v>7.2500000000000009E-2</v>
      </c>
      <c r="J412" s="60">
        <f>IF(D412='Combined Rate'!Y410-'Combined Rate'!V410-'Combined Rate'!W410,0,'Combined Rate'!Y410-'Combined Rate'!V410-'Combined Rate'!W410)</f>
        <v>0</v>
      </c>
    </row>
    <row r="413" spans="1:10" x14ac:dyDescent="0.25">
      <c r="A413" s="55" t="s">
        <v>1919</v>
      </c>
      <c r="B413" s="56" t="s">
        <v>239</v>
      </c>
      <c r="C413" s="57" t="s">
        <v>1920</v>
      </c>
      <c r="D413" s="58">
        <f>+'Combined Rate'!Y411</f>
        <v>7.2500000000000009E-2</v>
      </c>
      <c r="E413" s="60">
        <v>0.03</v>
      </c>
      <c r="F413" s="60">
        <f>+'Combined Rate'!Y411+'Other Taxes'!I410</f>
        <v>0.12570000000000001</v>
      </c>
      <c r="G413" s="60">
        <f>+'Combined Rate'!Y411+'Other Taxes'!N410</f>
        <v>8.2500000000000004E-2</v>
      </c>
      <c r="H413" s="60">
        <f>+'Combined Rate'!Y411+'Other Taxes'!L410</f>
        <v>0.16750000000000001</v>
      </c>
      <c r="I413" s="60">
        <f>+D413+'Other Taxes'!M410</f>
        <v>7.2500000000000009E-2</v>
      </c>
      <c r="J413" s="60">
        <f>IF(D413='Combined Rate'!Y411-'Combined Rate'!V411-'Combined Rate'!W411,0,'Combined Rate'!Y411-'Combined Rate'!V411-'Combined Rate'!W411)</f>
        <v>0</v>
      </c>
    </row>
    <row r="414" spans="1:10" x14ac:dyDescent="0.25">
      <c r="A414" s="55" t="s">
        <v>1874</v>
      </c>
      <c r="B414" s="56" t="s">
        <v>239</v>
      </c>
      <c r="C414" s="57" t="s">
        <v>1873</v>
      </c>
      <c r="D414" s="58">
        <f>+'Combined Rate'!Y412</f>
        <v>7.2500000000000009E-2</v>
      </c>
      <c r="E414" s="60">
        <v>0.03</v>
      </c>
      <c r="F414" s="60">
        <f>+'Combined Rate'!Y412+'Other Taxes'!I411</f>
        <v>0.11820000000000001</v>
      </c>
      <c r="G414" s="60">
        <f>+'Combined Rate'!Y412+'Other Taxes'!N411</f>
        <v>8.2500000000000004E-2</v>
      </c>
      <c r="H414" s="60">
        <f>+'Combined Rate'!Y412+'Other Taxes'!L411</f>
        <v>0.16750000000000001</v>
      </c>
      <c r="I414" s="60">
        <f>+D414+'Other Taxes'!M411</f>
        <v>7.2500000000000009E-2</v>
      </c>
      <c r="J414" s="60">
        <f>IF(D414='Combined Rate'!Y412-'Combined Rate'!V412-'Combined Rate'!W412,0,'Combined Rate'!Y412-'Combined Rate'!V412-'Combined Rate'!W412)</f>
        <v>0</v>
      </c>
    </row>
  </sheetData>
  <autoFilter ref="A10:J412" xr:uid="{00000000-0009-0000-0000-000002000000}"/>
  <sortState xmlns:xlrd2="http://schemas.microsoft.com/office/spreadsheetml/2017/richdata2" ref="A277:I288">
    <sortCondition ref="C277:C288"/>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legacyDrawing r:id="rId3"/>
  <oleObjects>
    <mc:AlternateContent xmlns:mc="http://schemas.openxmlformats.org/markup-compatibility/2006">
      <mc:Choice Requires="x14">
        <oleObject progId="PBrush" shapeId="4097" r:id="rId4">
          <objectPr defaultSize="0" autoLine="0" autoPict="0" dde="1" r:id="rId5">
            <anchor moveWithCells="1">
              <from>
                <xdr:col>0</xdr:col>
                <xdr:colOff>220980</xdr:colOff>
                <xdr:row>0</xdr:row>
                <xdr:rowOff>45720</xdr:rowOff>
              </from>
              <to>
                <xdr:col>0</xdr:col>
                <xdr:colOff>1409700</xdr:colOff>
                <xdr:row>5</xdr:row>
                <xdr:rowOff>297180</xdr:rowOff>
              </to>
            </anchor>
          </objectPr>
        </oleObject>
      </mc:Choice>
      <mc:Fallback>
        <oleObject progId="PBrush" shapeId="40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26</v>
      </c>
      <c r="C1" s="2" t="s">
        <v>34</v>
      </c>
      <c r="D1" s="3"/>
    </row>
    <row r="2" spans="1:10" x14ac:dyDescent="0.25">
      <c r="A2" s="5"/>
      <c r="B2" s="6" t="s">
        <v>28</v>
      </c>
      <c r="C2" s="1" t="s">
        <v>0</v>
      </c>
      <c r="D2" s="9" t="s">
        <v>29</v>
      </c>
    </row>
    <row r="3" spans="1:10" x14ac:dyDescent="0.25">
      <c r="A3" s="7" t="s">
        <v>33</v>
      </c>
      <c r="B3" s="6" t="s">
        <v>34</v>
      </c>
      <c r="C3" s="1" t="s">
        <v>1</v>
      </c>
      <c r="D3" s="9" t="s">
        <v>42</v>
      </c>
      <c r="E3" s="9" t="s">
        <v>1694</v>
      </c>
      <c r="F3" s="358" t="s">
        <v>1695</v>
      </c>
      <c r="G3" s="359"/>
      <c r="H3" s="359"/>
      <c r="I3" s="360"/>
      <c r="J3" s="9" t="s">
        <v>1694</v>
      </c>
    </row>
    <row r="4" spans="1:10" x14ac:dyDescent="0.25">
      <c r="A4" s="8" t="str">
        <f>+'Combined Rate'!A18</f>
        <v>Beaver County</v>
      </c>
      <c r="B4" s="8" t="str">
        <f>+'Combined Rate'!C18</f>
        <v>01-000</v>
      </c>
      <c r="C4" s="3" t="str">
        <f>IF(D4=J4,LEFT(B4,3)&amp;"000",B4)</f>
        <v>01-000</v>
      </c>
      <c r="D4" s="10">
        <f>+'Combined Rate'!Y18</f>
        <v>6.3500000000000001E-2</v>
      </c>
      <c r="E4" s="4">
        <f>IF(RIGHT(B4,3)="000",D4,0)</f>
        <v>6.3500000000000001E-2</v>
      </c>
      <c r="F4" s="3" t="str">
        <f>LEFT(B4,2)</f>
        <v>01</v>
      </c>
      <c r="G4" s="3" t="str">
        <f>IF(E4&lt;&gt;0,LEFT(B4,2),"")</f>
        <v>01</v>
      </c>
      <c r="H4" s="3" t="str">
        <f>IF(E4&lt;&gt;0,A4,"")</f>
        <v>Beaver County</v>
      </c>
      <c r="I4" s="4">
        <f>IF(E4&lt;&gt;0,E4,"")</f>
        <v>6.3500000000000001E-2</v>
      </c>
      <c r="J4" s="4">
        <f>VLOOKUP(F4,$G$4:$I$342,3,FALSE)</f>
        <v>6.3500000000000001E-2</v>
      </c>
    </row>
    <row r="5" spans="1:10" x14ac:dyDescent="0.25">
      <c r="A5" s="8" t="str">
        <f>+'Combined Rate'!A19</f>
        <v>Beaver City</v>
      </c>
      <c r="B5" s="8" t="str">
        <f>+'Combined Rate'!C19</f>
        <v>01-002</v>
      </c>
      <c r="C5" s="3" t="str">
        <f>IF(D5=J5,LEFT(B5,3)&amp;"000",B5)</f>
        <v>01-002</v>
      </c>
      <c r="D5" s="10">
        <f>+'Combined Rate'!Y19</f>
        <v>7.3499999999999996E-2</v>
      </c>
      <c r="E5" s="4">
        <f>IF(RIGHT(B5,3)="000",D5,0)</f>
        <v>0</v>
      </c>
      <c r="F5" s="3" t="str">
        <f>LEFT(B5,2)</f>
        <v>01</v>
      </c>
      <c r="G5" s="3" t="str">
        <f>IF(E5&lt;&gt;0,LEFT(B5,2),"")</f>
        <v/>
      </c>
      <c r="H5" s="3" t="str">
        <f>IF(E5&lt;&gt;0,A5,"")</f>
        <v/>
      </c>
      <c r="I5" s="4" t="str">
        <f t="shared" ref="I5:I68" si="0">IF(E5&lt;&gt;0,E5,"")</f>
        <v/>
      </c>
      <c r="J5" s="4">
        <f>VLOOKUP(F5,$G$4:$I$342,3,FALSE)</f>
        <v>6.3500000000000001E-2</v>
      </c>
    </row>
    <row r="6" spans="1:10" x14ac:dyDescent="0.25">
      <c r="A6" s="8" t="str">
        <f>+'Combined Rate'!A20</f>
        <v>Milford</v>
      </c>
      <c r="B6" s="8" t="str">
        <f>+'Combined Rate'!C20</f>
        <v>01-008</v>
      </c>
      <c r="C6" s="3" t="str">
        <f>IF(D6=J6,LEFT(B6,3)&amp;"000",B6)</f>
        <v>01-000</v>
      </c>
      <c r="D6" s="10">
        <f>+'Combined Rate'!Y20</f>
        <v>6.3500000000000001E-2</v>
      </c>
      <c r="E6" s="4">
        <f>IF(RIGHT(B6,3)="000",D6,0)</f>
        <v>0</v>
      </c>
      <c r="F6" s="3" t="str">
        <f>LEFT(B6,2)</f>
        <v>01</v>
      </c>
      <c r="G6" s="3" t="str">
        <f>IF(E6&lt;&gt;0,LEFT(B6,2),"")</f>
        <v/>
      </c>
      <c r="H6" s="3" t="str">
        <f>IF(E6&lt;&gt;0,A6,"")</f>
        <v/>
      </c>
      <c r="I6" s="4" t="str">
        <f t="shared" si="0"/>
        <v/>
      </c>
      <c r="J6" s="4">
        <f>VLOOKUP(F6,$G$4:$I$342,3,FALSE)</f>
        <v>6.3500000000000001E-2</v>
      </c>
    </row>
    <row r="7" spans="1:10" x14ac:dyDescent="0.25">
      <c r="A7" s="8" t="str">
        <f>+'Combined Rate'!A21</f>
        <v>Minersville</v>
      </c>
      <c r="B7" s="8" t="str">
        <f>+'Combined Rate'!C21</f>
        <v>01-009</v>
      </c>
      <c r="C7" s="3" t="str">
        <f>IF(D7=J7,LEFT(B7,3)&amp;"000",B7)</f>
        <v>01-000</v>
      </c>
      <c r="D7" s="10">
        <f>+'Combined Rate'!Y21</f>
        <v>6.3500000000000001E-2</v>
      </c>
      <c r="E7" s="4">
        <f>IF(RIGHT(B7,3)="000",D7,0)</f>
        <v>0</v>
      </c>
      <c r="F7" s="3" t="str">
        <f>LEFT(B7,2)</f>
        <v>01</v>
      </c>
      <c r="G7" s="3" t="str">
        <f>IF(E7&lt;&gt;0,LEFT(B7,2),"")</f>
        <v/>
      </c>
      <c r="H7" s="3" t="str">
        <f>IF(E7&lt;&gt;0,A7,"")</f>
        <v/>
      </c>
      <c r="I7" s="4" t="str">
        <f t="shared" si="0"/>
        <v/>
      </c>
      <c r="J7" s="4">
        <f>VLOOKUP(F7,$G$4:$I$342,3,FALSE)</f>
        <v>6.3500000000000001E-2</v>
      </c>
    </row>
    <row r="8" spans="1:10" x14ac:dyDescent="0.25">
      <c r="A8" s="8"/>
      <c r="B8" s="8"/>
      <c r="D8" s="10"/>
      <c r="E8" s="4"/>
      <c r="I8" s="4"/>
      <c r="J8" s="4"/>
    </row>
    <row r="9" spans="1:10" x14ac:dyDescent="0.25">
      <c r="A9" s="8" t="str">
        <f>+'Combined Rate'!A26</f>
        <v>Box Elder County</v>
      </c>
      <c r="B9" s="8" t="str">
        <f>+'Combined Rate'!C26</f>
        <v>02-000</v>
      </c>
      <c r="C9" s="3" t="str">
        <f t="shared" ref="C9:C25" si="1">IF(D9=J9,LEFT(B9,3)&amp;"000",B9)</f>
        <v>02-000</v>
      </c>
      <c r="D9" s="10">
        <f>+'Combined Rate'!Y26</f>
        <v>6.6500000000000004E-2</v>
      </c>
      <c r="E9" s="4">
        <f t="shared" ref="E9:E25" si="2">IF(RIGHT(B9,3)="000",D9,0)</f>
        <v>6.6500000000000004E-2</v>
      </c>
      <c r="F9" s="3" t="str">
        <f t="shared" ref="F9:F25" si="3">LEFT(B9,2)</f>
        <v>02</v>
      </c>
      <c r="G9" s="3" t="str">
        <f t="shared" ref="G9:G25" si="4">IF(E9&lt;&gt;0,LEFT(B9,2),"")</f>
        <v>02</v>
      </c>
      <c r="H9" s="3" t="str">
        <f t="shared" ref="H9:H25" si="5">IF(E9&lt;&gt;0,A9,"")</f>
        <v>Box Elder County</v>
      </c>
      <c r="I9" s="4">
        <f t="shared" si="0"/>
        <v>6.6500000000000004E-2</v>
      </c>
      <c r="J9" s="4">
        <f t="shared" ref="J9:J25" si="6">VLOOKUP(F9,$G$4:$I$342,3,FALSE)</f>
        <v>6.6500000000000004E-2</v>
      </c>
    </row>
    <row r="10" spans="1:10" x14ac:dyDescent="0.25">
      <c r="A10" s="8" t="str">
        <f>+'Combined Rate'!A27</f>
        <v>Bear River</v>
      </c>
      <c r="B10" s="8" t="str">
        <f>+'Combined Rate'!C27</f>
        <v>02-004</v>
      </c>
      <c r="C10" s="3" t="str">
        <f t="shared" si="1"/>
        <v>02-000</v>
      </c>
      <c r="D10" s="10">
        <f>+'Combined Rate'!Y27</f>
        <v>6.6500000000000004E-2</v>
      </c>
      <c r="E10" s="4">
        <f t="shared" si="2"/>
        <v>0</v>
      </c>
      <c r="F10" s="3" t="str">
        <f t="shared" si="3"/>
        <v>02</v>
      </c>
      <c r="G10" s="3" t="str">
        <f t="shared" si="4"/>
        <v/>
      </c>
      <c r="H10" s="3" t="str">
        <f t="shared" si="5"/>
        <v/>
      </c>
      <c r="I10" s="4" t="str">
        <f t="shared" si="0"/>
        <v/>
      </c>
      <c r="J10" s="4">
        <f t="shared" si="6"/>
        <v>6.6500000000000004E-2</v>
      </c>
    </row>
    <row r="11" spans="1:10" x14ac:dyDescent="0.25">
      <c r="A11" s="8" t="str">
        <f>+'Combined Rate'!A28</f>
        <v>Brigham</v>
      </c>
      <c r="B11" s="8" t="str">
        <f>+'Combined Rate'!C28</f>
        <v>02-017</v>
      </c>
      <c r="C11" s="3" t="str">
        <f t="shared" si="1"/>
        <v>02-017</v>
      </c>
      <c r="D11" s="10">
        <f>+'Combined Rate'!Y28</f>
        <v>6.9500000000000006E-2</v>
      </c>
      <c r="E11" s="4">
        <f t="shared" si="2"/>
        <v>0</v>
      </c>
      <c r="F11" s="3" t="str">
        <f t="shared" si="3"/>
        <v>02</v>
      </c>
      <c r="G11" s="3" t="str">
        <f t="shared" si="4"/>
        <v/>
      </c>
      <c r="H11" s="3" t="str">
        <f t="shared" si="5"/>
        <v/>
      </c>
      <c r="I11" s="4" t="str">
        <f t="shared" si="0"/>
        <v/>
      </c>
      <c r="J11" s="4">
        <f t="shared" si="6"/>
        <v>6.6500000000000004E-2</v>
      </c>
    </row>
    <row r="12" spans="1:10" x14ac:dyDescent="0.25">
      <c r="A12" s="8" t="str">
        <f>+'Combined Rate'!A29</f>
        <v>Corinne</v>
      </c>
      <c r="B12" s="8" t="str">
        <f>+'Combined Rate'!C29</f>
        <v>02-025</v>
      </c>
      <c r="C12" s="3" t="str">
        <f t="shared" si="1"/>
        <v>02-000</v>
      </c>
      <c r="D12" s="10">
        <f>+'Combined Rate'!Y29</f>
        <v>6.6500000000000004E-2</v>
      </c>
      <c r="E12" s="4">
        <f t="shared" si="2"/>
        <v>0</v>
      </c>
      <c r="F12" s="3" t="str">
        <f t="shared" si="3"/>
        <v>02</v>
      </c>
      <c r="G12" s="3" t="str">
        <f t="shared" si="4"/>
        <v/>
      </c>
      <c r="H12" s="3" t="str">
        <f t="shared" si="5"/>
        <v/>
      </c>
      <c r="I12" s="4" t="str">
        <f t="shared" si="0"/>
        <v/>
      </c>
      <c r="J12" s="4">
        <f t="shared" si="6"/>
        <v>6.6500000000000004E-2</v>
      </c>
    </row>
    <row r="13" spans="1:10" x14ac:dyDescent="0.25">
      <c r="A13" s="8" t="str">
        <f>+'Combined Rate'!A30</f>
        <v>Deweyville</v>
      </c>
      <c r="B13" s="8" t="str">
        <f>+'Combined Rate'!C30</f>
        <v>02-032</v>
      </c>
      <c r="C13" s="3" t="str">
        <f t="shared" si="1"/>
        <v>02-000</v>
      </c>
      <c r="D13" s="10">
        <f>+'Combined Rate'!Y30</f>
        <v>6.6500000000000004E-2</v>
      </c>
      <c r="E13" s="4">
        <f t="shared" si="2"/>
        <v>0</v>
      </c>
      <c r="F13" s="3" t="str">
        <f t="shared" si="3"/>
        <v>02</v>
      </c>
      <c r="G13" s="3" t="str">
        <f t="shared" si="4"/>
        <v/>
      </c>
      <c r="H13" s="3" t="str">
        <f t="shared" si="5"/>
        <v/>
      </c>
      <c r="I13" s="4" t="str">
        <f t="shared" si="0"/>
        <v/>
      </c>
      <c r="J13" s="4">
        <f t="shared" si="6"/>
        <v>6.6500000000000004E-2</v>
      </c>
    </row>
    <row r="14" spans="1:10" x14ac:dyDescent="0.25">
      <c r="A14" s="8" t="str">
        <f>+'Combined Rate'!A31</f>
        <v>Elwood</v>
      </c>
      <c r="B14" s="8" t="str">
        <f>+'Combined Rate'!C31</f>
        <v>02-035</v>
      </c>
      <c r="C14" s="3" t="str">
        <f t="shared" si="1"/>
        <v>02-000</v>
      </c>
      <c r="D14" s="10">
        <f>+'Combined Rate'!Y31</f>
        <v>6.6500000000000004E-2</v>
      </c>
      <c r="E14" s="4">
        <f t="shared" si="2"/>
        <v>0</v>
      </c>
      <c r="F14" s="3" t="str">
        <f t="shared" si="3"/>
        <v>02</v>
      </c>
      <c r="G14" s="3" t="str">
        <f t="shared" si="4"/>
        <v/>
      </c>
      <c r="H14" s="3" t="str">
        <f t="shared" si="5"/>
        <v/>
      </c>
      <c r="I14" s="4" t="str">
        <f t="shared" si="0"/>
        <v/>
      </c>
      <c r="J14" s="4">
        <f t="shared" si="6"/>
        <v>6.6500000000000004E-2</v>
      </c>
    </row>
    <row r="15" spans="1:10" x14ac:dyDescent="0.25">
      <c r="A15" s="8" t="str">
        <f>+'Combined Rate'!A32</f>
        <v>Fielding</v>
      </c>
      <c r="B15" s="8" t="str">
        <f>+'Combined Rate'!C32</f>
        <v>02-041</v>
      </c>
      <c r="C15" s="3" t="str">
        <f t="shared" si="1"/>
        <v>02-000</v>
      </c>
      <c r="D15" s="10">
        <f>+'Combined Rate'!Y32</f>
        <v>6.6500000000000004E-2</v>
      </c>
      <c r="E15" s="4">
        <f t="shared" si="2"/>
        <v>0</v>
      </c>
      <c r="F15" s="3" t="str">
        <f t="shared" si="3"/>
        <v>02</v>
      </c>
      <c r="G15" s="3" t="str">
        <f t="shared" si="4"/>
        <v/>
      </c>
      <c r="H15" s="3" t="str">
        <f t="shared" si="5"/>
        <v/>
      </c>
      <c r="I15" s="4" t="str">
        <f t="shared" si="0"/>
        <v/>
      </c>
      <c r="J15" s="4">
        <f t="shared" si="6"/>
        <v>6.6500000000000004E-2</v>
      </c>
    </row>
    <row r="16" spans="1:10" x14ac:dyDescent="0.25">
      <c r="A16" s="8" t="str">
        <f>+'Combined Rate'!A33</f>
        <v>Garland</v>
      </c>
      <c r="B16" s="8" t="str">
        <f>+'Combined Rate'!C33</f>
        <v>02-044</v>
      </c>
      <c r="C16" s="3" t="str">
        <f t="shared" si="1"/>
        <v>02-000</v>
      </c>
      <c r="D16" s="10">
        <f>+'Combined Rate'!Y33</f>
        <v>6.6500000000000004E-2</v>
      </c>
      <c r="E16" s="4">
        <f t="shared" si="2"/>
        <v>0</v>
      </c>
      <c r="F16" s="3" t="str">
        <f t="shared" si="3"/>
        <v>02</v>
      </c>
      <c r="G16" s="3" t="str">
        <f t="shared" si="4"/>
        <v/>
      </c>
      <c r="H16" s="3" t="str">
        <f t="shared" si="5"/>
        <v/>
      </c>
      <c r="I16" s="4" t="str">
        <f t="shared" si="0"/>
        <v/>
      </c>
      <c r="J16" s="4">
        <f t="shared" si="6"/>
        <v>6.6500000000000004E-2</v>
      </c>
    </row>
    <row r="17" spans="1:10" x14ac:dyDescent="0.25">
      <c r="A17" s="8" t="str">
        <f>+'Combined Rate'!A34</f>
        <v>Honeyville</v>
      </c>
      <c r="B17" s="8" t="str">
        <f>+'Combined Rate'!C34</f>
        <v>02-054</v>
      </c>
      <c r="C17" s="3" t="str">
        <f t="shared" si="1"/>
        <v>02-000</v>
      </c>
      <c r="D17" s="10">
        <f>+'Combined Rate'!Y34</f>
        <v>6.6500000000000004E-2</v>
      </c>
      <c r="E17" s="4">
        <f t="shared" si="2"/>
        <v>0</v>
      </c>
      <c r="F17" s="3" t="str">
        <f t="shared" si="3"/>
        <v>02</v>
      </c>
      <c r="G17" s="3" t="str">
        <f t="shared" si="4"/>
        <v/>
      </c>
      <c r="H17" s="3" t="str">
        <f t="shared" si="5"/>
        <v/>
      </c>
      <c r="I17" s="4" t="str">
        <f t="shared" si="0"/>
        <v/>
      </c>
      <c r="J17" s="4">
        <f t="shared" si="6"/>
        <v>6.6500000000000004E-2</v>
      </c>
    </row>
    <row r="18" spans="1:10" x14ac:dyDescent="0.25">
      <c r="A18" s="8" t="str">
        <f>+'Combined Rate'!A35</f>
        <v>Howell</v>
      </c>
      <c r="B18" s="8" t="str">
        <f>+'Combined Rate'!C35</f>
        <v>02-057</v>
      </c>
      <c r="C18" s="3" t="str">
        <f t="shared" si="1"/>
        <v>02-000</v>
      </c>
      <c r="D18" s="10">
        <f>+'Combined Rate'!Y35</f>
        <v>6.6500000000000004E-2</v>
      </c>
      <c r="E18" s="4">
        <f t="shared" si="2"/>
        <v>0</v>
      </c>
      <c r="F18" s="3" t="str">
        <f t="shared" si="3"/>
        <v>02</v>
      </c>
      <c r="G18" s="3" t="str">
        <f t="shared" si="4"/>
        <v/>
      </c>
      <c r="H18" s="3" t="str">
        <f t="shared" si="5"/>
        <v/>
      </c>
      <c r="I18" s="4" t="str">
        <f t="shared" si="0"/>
        <v/>
      </c>
      <c r="J18" s="4">
        <f t="shared" si="6"/>
        <v>6.6500000000000004E-2</v>
      </c>
    </row>
    <row r="19" spans="1:10" x14ac:dyDescent="0.25">
      <c r="A19" s="8" t="str">
        <f>+'Combined Rate'!A36</f>
        <v>Mantua</v>
      </c>
      <c r="B19" s="8" t="str">
        <f>+'Combined Rate'!C36</f>
        <v>02-069</v>
      </c>
      <c r="C19" s="3" t="str">
        <f t="shared" si="1"/>
        <v>02-069</v>
      </c>
      <c r="D19" s="10">
        <f>+'Combined Rate'!Y36</f>
        <v>6.9500000000000006E-2</v>
      </c>
      <c r="E19" s="4">
        <f t="shared" si="2"/>
        <v>0</v>
      </c>
      <c r="F19" s="3" t="str">
        <f t="shared" si="3"/>
        <v>02</v>
      </c>
      <c r="G19" s="3" t="str">
        <f t="shared" si="4"/>
        <v/>
      </c>
      <c r="H19" s="3" t="str">
        <f t="shared" si="5"/>
        <v/>
      </c>
      <c r="I19" s="4" t="str">
        <f t="shared" si="0"/>
        <v/>
      </c>
      <c r="J19" s="4">
        <f t="shared" si="6"/>
        <v>6.6500000000000004E-2</v>
      </c>
    </row>
    <row r="20" spans="1:10" x14ac:dyDescent="0.25">
      <c r="A20" s="8" t="str">
        <f>+'Combined Rate'!A37</f>
        <v>Perry</v>
      </c>
      <c r="B20" s="8" t="str">
        <f>+'Combined Rate'!C37</f>
        <v>02-086</v>
      </c>
      <c r="C20" s="3" t="str">
        <f t="shared" si="1"/>
        <v>02-086</v>
      </c>
      <c r="D20" s="10">
        <f>+'Combined Rate'!Y37</f>
        <v>6.9500000000000006E-2</v>
      </c>
      <c r="E20" s="4">
        <f t="shared" si="2"/>
        <v>0</v>
      </c>
      <c r="F20" s="3" t="str">
        <f t="shared" si="3"/>
        <v>02</v>
      </c>
      <c r="G20" s="3" t="str">
        <f t="shared" si="4"/>
        <v/>
      </c>
      <c r="H20" s="3" t="str">
        <f t="shared" si="5"/>
        <v/>
      </c>
      <c r="I20" s="4" t="str">
        <f t="shared" si="0"/>
        <v/>
      </c>
      <c r="J20" s="4">
        <f t="shared" si="6"/>
        <v>6.6500000000000004E-2</v>
      </c>
    </row>
    <row r="21" spans="1:10" x14ac:dyDescent="0.25">
      <c r="A21" s="8" t="str">
        <f>+'Combined Rate'!A38</f>
        <v>Plymouth</v>
      </c>
      <c r="B21" s="8" t="str">
        <f>+'Combined Rate'!C38</f>
        <v>02-090</v>
      </c>
      <c r="C21" s="3" t="str">
        <f t="shared" si="1"/>
        <v>02-000</v>
      </c>
      <c r="D21" s="10">
        <f>+'Combined Rate'!Y38</f>
        <v>6.6500000000000004E-2</v>
      </c>
      <c r="E21" s="4">
        <f t="shared" si="2"/>
        <v>0</v>
      </c>
      <c r="F21" s="3" t="str">
        <f t="shared" si="3"/>
        <v>02</v>
      </c>
      <c r="G21" s="3" t="str">
        <f t="shared" si="4"/>
        <v/>
      </c>
      <c r="H21" s="3" t="str">
        <f t="shared" si="5"/>
        <v/>
      </c>
      <c r="I21" s="4" t="str">
        <f t="shared" si="0"/>
        <v/>
      </c>
      <c r="J21" s="4">
        <f t="shared" si="6"/>
        <v>6.6500000000000004E-2</v>
      </c>
    </row>
    <row r="22" spans="1:10" x14ac:dyDescent="0.25">
      <c r="A22" s="8" t="str">
        <f>+'Combined Rate'!A39</f>
        <v>Portage</v>
      </c>
      <c r="B22" s="8" t="str">
        <f>+'Combined Rate'!C39</f>
        <v>02-092</v>
      </c>
      <c r="C22" s="3" t="str">
        <f t="shared" si="1"/>
        <v>02-000</v>
      </c>
      <c r="D22" s="10">
        <f>+'Combined Rate'!Y39</f>
        <v>6.6500000000000004E-2</v>
      </c>
      <c r="E22" s="4">
        <f t="shared" si="2"/>
        <v>0</v>
      </c>
      <c r="F22" s="3" t="str">
        <f t="shared" si="3"/>
        <v>02</v>
      </c>
      <c r="G22" s="3" t="str">
        <f t="shared" si="4"/>
        <v/>
      </c>
      <c r="H22" s="3" t="str">
        <f t="shared" si="5"/>
        <v/>
      </c>
      <c r="I22" s="4" t="str">
        <f t="shared" si="0"/>
        <v/>
      </c>
      <c r="J22" s="4">
        <f t="shared" si="6"/>
        <v>6.6500000000000004E-2</v>
      </c>
    </row>
    <row r="23" spans="1:10" x14ac:dyDescent="0.25">
      <c r="A23" s="8" t="str">
        <f>+'Combined Rate'!A40</f>
        <v>Snowville</v>
      </c>
      <c r="B23" s="8" t="str">
        <f>+'Combined Rate'!C40</f>
        <v>02-100</v>
      </c>
      <c r="C23" s="3" t="str">
        <f t="shared" si="1"/>
        <v>02-100</v>
      </c>
      <c r="D23" s="10">
        <f>+'Combined Rate'!Y40</f>
        <v>7.6499999999999999E-2</v>
      </c>
      <c r="E23" s="4">
        <f t="shared" si="2"/>
        <v>0</v>
      </c>
      <c r="F23" s="3" t="str">
        <f t="shared" si="3"/>
        <v>02</v>
      </c>
      <c r="G23" s="3" t="str">
        <f t="shared" si="4"/>
        <v/>
      </c>
      <c r="H23" s="3" t="str">
        <f t="shared" si="5"/>
        <v/>
      </c>
      <c r="I23" s="4" t="str">
        <f t="shared" si="0"/>
        <v/>
      </c>
      <c r="J23" s="4">
        <f t="shared" si="6"/>
        <v>6.6500000000000004E-2</v>
      </c>
    </row>
    <row r="24" spans="1:10" x14ac:dyDescent="0.25">
      <c r="A24" s="8" t="str">
        <f>+'Combined Rate'!A41</f>
        <v>Tremonton</v>
      </c>
      <c r="B24" s="8" t="str">
        <f>+'Combined Rate'!C41</f>
        <v>02-113</v>
      </c>
      <c r="C24" s="3" t="str">
        <f t="shared" si="1"/>
        <v>02-000</v>
      </c>
      <c r="D24" s="10">
        <f>+'Combined Rate'!Y41</f>
        <v>6.6500000000000004E-2</v>
      </c>
      <c r="E24" s="4">
        <f t="shared" si="2"/>
        <v>0</v>
      </c>
      <c r="F24" s="3" t="str">
        <f t="shared" si="3"/>
        <v>02</v>
      </c>
      <c r="G24" s="3" t="str">
        <f t="shared" si="4"/>
        <v/>
      </c>
      <c r="H24" s="3" t="str">
        <f t="shared" si="5"/>
        <v/>
      </c>
      <c r="I24" s="4" t="str">
        <f t="shared" si="0"/>
        <v/>
      </c>
      <c r="J24" s="4">
        <f t="shared" si="6"/>
        <v>6.6500000000000004E-2</v>
      </c>
    </row>
    <row r="25" spans="1:10" x14ac:dyDescent="0.25">
      <c r="A25" s="8" t="str">
        <f>+'Combined Rate'!A42</f>
        <v>Willard</v>
      </c>
      <c r="B25" s="8" t="str">
        <f>+'Combined Rate'!C42</f>
        <v>02-120</v>
      </c>
      <c r="C25" s="3" t="str">
        <f t="shared" si="1"/>
        <v>02-120</v>
      </c>
      <c r="D25" s="10">
        <f>+'Combined Rate'!Y42</f>
        <v>6.9500000000000006E-2</v>
      </c>
      <c r="E25" s="4">
        <f t="shared" si="2"/>
        <v>0</v>
      </c>
      <c r="F25" s="3" t="str">
        <f t="shared" si="3"/>
        <v>02</v>
      </c>
      <c r="G25" s="3" t="str">
        <f t="shared" si="4"/>
        <v/>
      </c>
      <c r="H25" s="3" t="str">
        <f t="shared" si="5"/>
        <v/>
      </c>
      <c r="I25" s="4" t="str">
        <f t="shared" si="0"/>
        <v/>
      </c>
      <c r="J25" s="4">
        <f t="shared" si="6"/>
        <v>6.6500000000000004E-2</v>
      </c>
    </row>
    <row r="26" spans="1:10" x14ac:dyDescent="0.25">
      <c r="A26" s="8"/>
      <c r="B26" s="8"/>
      <c r="D26" s="10"/>
      <c r="E26" s="4"/>
      <c r="I26" s="4"/>
      <c r="J26" s="4"/>
    </row>
    <row r="27" spans="1:10" x14ac:dyDescent="0.25">
      <c r="A27" s="8" t="str">
        <f>+'Combined Rate'!A49</f>
        <v>Cache County</v>
      </c>
      <c r="B27" s="8" t="str">
        <f>+'Combined Rate'!C49</f>
        <v>03-000</v>
      </c>
      <c r="C27" s="3" t="str">
        <f t="shared" ref="C27:C47" si="7">IF(D27=J27,LEFT(B27,3)&amp;"000",B27)</f>
        <v>03-000</v>
      </c>
      <c r="D27" s="10">
        <f>+'Combined Rate'!Y49</f>
        <v>7.0000000000000007E-2</v>
      </c>
      <c r="E27" s="4">
        <f t="shared" ref="E27:E47" si="8">IF(RIGHT(B27,3)="000",D27,0)</f>
        <v>7.0000000000000007E-2</v>
      </c>
      <c r="F27" s="3" t="str">
        <f t="shared" ref="F27:F47" si="9">LEFT(B27,2)</f>
        <v>03</v>
      </c>
      <c r="G27" s="3" t="str">
        <f t="shared" ref="G27:G47" si="10">IF(E27&lt;&gt;0,LEFT(B27,2),"")</f>
        <v>03</v>
      </c>
      <c r="H27" s="3" t="str">
        <f t="shared" ref="H27:H47" si="11">IF(E27&lt;&gt;0,A27,"")</f>
        <v>Cache County</v>
      </c>
      <c r="I27" s="4">
        <f t="shared" si="0"/>
        <v>7.0000000000000007E-2</v>
      </c>
      <c r="J27" s="4">
        <f t="shared" ref="J27:J47" si="12">VLOOKUP(F27,$G$4:$I$342,3,FALSE)</f>
        <v>7.0000000000000007E-2</v>
      </c>
    </row>
    <row r="28" spans="1:10" x14ac:dyDescent="0.25">
      <c r="A28" s="8" t="str">
        <f>+'Combined Rate'!A50</f>
        <v>Amalga</v>
      </c>
      <c r="B28" s="8" t="str">
        <f>+'Combined Rate'!C50</f>
        <v>03-001</v>
      </c>
      <c r="C28" s="3" t="str">
        <f t="shared" si="7"/>
        <v>03-000</v>
      </c>
      <c r="D28" s="10">
        <f>+'Combined Rate'!Y50</f>
        <v>7.0000000000000007E-2</v>
      </c>
      <c r="E28" s="4">
        <f t="shared" si="8"/>
        <v>0</v>
      </c>
      <c r="F28" s="3" t="str">
        <f t="shared" si="9"/>
        <v>03</v>
      </c>
      <c r="G28" s="3" t="str">
        <f t="shared" si="10"/>
        <v/>
      </c>
      <c r="H28" s="3" t="str">
        <f t="shared" si="11"/>
        <v/>
      </c>
      <c r="I28" s="4" t="str">
        <f t="shared" si="0"/>
        <v/>
      </c>
      <c r="J28" s="4">
        <f t="shared" si="12"/>
        <v>7.0000000000000007E-2</v>
      </c>
    </row>
    <row r="29" spans="1:10" x14ac:dyDescent="0.25">
      <c r="A29" s="8" t="str">
        <f>+'Combined Rate'!A51</f>
        <v>Clarkston</v>
      </c>
      <c r="B29" s="8" t="str">
        <f>+'Combined Rate'!C51</f>
        <v>03-014</v>
      </c>
      <c r="C29" s="3" t="str">
        <f t="shared" si="7"/>
        <v>03-000</v>
      </c>
      <c r="D29" s="10">
        <f>+'Combined Rate'!Y51</f>
        <v>7.0000000000000007E-2</v>
      </c>
      <c r="E29" s="4">
        <f t="shared" si="8"/>
        <v>0</v>
      </c>
      <c r="F29" s="3" t="str">
        <f t="shared" si="9"/>
        <v>03</v>
      </c>
      <c r="G29" s="3" t="str">
        <f t="shared" si="10"/>
        <v/>
      </c>
      <c r="H29" s="3" t="str">
        <f t="shared" si="11"/>
        <v/>
      </c>
      <c r="I29" s="4" t="str">
        <f t="shared" si="0"/>
        <v/>
      </c>
      <c r="J29" s="4">
        <f t="shared" si="12"/>
        <v>7.0000000000000007E-2</v>
      </c>
    </row>
    <row r="30" spans="1:10" x14ac:dyDescent="0.25">
      <c r="A30" s="8" t="str">
        <f>+'Combined Rate'!A52</f>
        <v>Cornish</v>
      </c>
      <c r="B30" s="8" t="str">
        <f>+'Combined Rate'!C52</f>
        <v>03-017</v>
      </c>
      <c r="C30" s="3" t="str">
        <f t="shared" si="7"/>
        <v>03-000</v>
      </c>
      <c r="D30" s="10">
        <f>+'Combined Rate'!Y52</f>
        <v>7.0000000000000007E-2</v>
      </c>
      <c r="E30" s="4">
        <f t="shared" si="8"/>
        <v>0</v>
      </c>
      <c r="F30" s="3" t="str">
        <f t="shared" si="9"/>
        <v>03</v>
      </c>
      <c r="G30" s="3" t="str">
        <f t="shared" si="10"/>
        <v/>
      </c>
      <c r="H30" s="3" t="str">
        <f t="shared" si="11"/>
        <v/>
      </c>
      <c r="I30" s="4" t="str">
        <f t="shared" si="0"/>
        <v/>
      </c>
      <c r="J30" s="4">
        <f t="shared" si="12"/>
        <v>7.0000000000000007E-2</v>
      </c>
    </row>
    <row r="31" spans="1:10" x14ac:dyDescent="0.25">
      <c r="A31" s="8" t="str">
        <f>+'Combined Rate'!A53</f>
        <v>Hyde Park</v>
      </c>
      <c r="B31" s="8" t="str">
        <f>+'Combined Rate'!C53</f>
        <v>03-032</v>
      </c>
      <c r="C31" s="3" t="str">
        <f t="shared" si="7"/>
        <v>03-032</v>
      </c>
      <c r="D31" s="10">
        <f>+'Combined Rate'!Y53</f>
        <v>7.2500000000000009E-2</v>
      </c>
      <c r="E31" s="4">
        <f t="shared" si="8"/>
        <v>0</v>
      </c>
      <c r="F31" s="3" t="str">
        <f t="shared" si="9"/>
        <v>03</v>
      </c>
      <c r="G31" s="3" t="str">
        <f t="shared" si="10"/>
        <v/>
      </c>
      <c r="H31" s="3" t="str">
        <f t="shared" si="11"/>
        <v/>
      </c>
      <c r="I31" s="4" t="str">
        <f t="shared" si="0"/>
        <v/>
      </c>
      <c r="J31" s="4">
        <f t="shared" si="12"/>
        <v>7.0000000000000007E-2</v>
      </c>
    </row>
    <row r="32" spans="1:10" x14ac:dyDescent="0.25">
      <c r="A32" s="8" t="str">
        <f>+'Combined Rate'!A54</f>
        <v>Hyrum</v>
      </c>
      <c r="B32" s="8" t="str">
        <f>+'Combined Rate'!C54</f>
        <v>03-033</v>
      </c>
      <c r="C32" s="3" t="str">
        <f t="shared" si="7"/>
        <v>03-033</v>
      </c>
      <c r="D32" s="10">
        <f>+'Combined Rate'!Y54</f>
        <v>7.3000000000000009E-2</v>
      </c>
      <c r="E32" s="4">
        <f t="shared" si="8"/>
        <v>0</v>
      </c>
      <c r="F32" s="3" t="str">
        <f t="shared" si="9"/>
        <v>03</v>
      </c>
      <c r="G32" s="3" t="str">
        <f t="shared" si="10"/>
        <v/>
      </c>
      <c r="H32" s="3" t="str">
        <f t="shared" si="11"/>
        <v/>
      </c>
      <c r="I32" s="4" t="str">
        <f t="shared" si="0"/>
        <v/>
      </c>
      <c r="J32" s="4">
        <f t="shared" si="12"/>
        <v>7.0000000000000007E-2</v>
      </c>
    </row>
    <row r="33" spans="1:10" x14ac:dyDescent="0.25">
      <c r="A33" s="8" t="str">
        <f>+'Combined Rate'!A55</f>
        <v>Lewiston</v>
      </c>
      <c r="B33" s="8" t="str">
        <f>+'Combined Rate'!C55</f>
        <v>03-036</v>
      </c>
      <c r="C33" s="3" t="str">
        <f t="shared" si="7"/>
        <v>03-036</v>
      </c>
      <c r="D33" s="10">
        <f>+'Combined Rate'!Y55</f>
        <v>7.2500000000000009E-2</v>
      </c>
      <c r="E33" s="4">
        <f t="shared" si="8"/>
        <v>0</v>
      </c>
      <c r="F33" s="3" t="str">
        <f t="shared" si="9"/>
        <v>03</v>
      </c>
      <c r="G33" s="3" t="str">
        <f t="shared" si="10"/>
        <v/>
      </c>
      <c r="H33" s="3" t="str">
        <f t="shared" si="11"/>
        <v/>
      </c>
      <c r="I33" s="4" t="str">
        <f t="shared" si="0"/>
        <v/>
      </c>
      <c r="J33" s="4">
        <f t="shared" si="12"/>
        <v>7.0000000000000007E-2</v>
      </c>
    </row>
    <row r="34" spans="1:10" x14ac:dyDescent="0.25">
      <c r="A34" s="8" t="str">
        <f>+'Combined Rate'!A56</f>
        <v>Logan</v>
      </c>
      <c r="B34" s="8" t="str">
        <f>+'Combined Rate'!C56</f>
        <v>03-038</v>
      </c>
      <c r="C34" s="3" t="str">
        <f t="shared" si="7"/>
        <v>03-038</v>
      </c>
      <c r="D34" s="10">
        <f>+'Combined Rate'!Y56</f>
        <v>7.3000000000000009E-2</v>
      </c>
      <c r="E34" s="4">
        <f t="shared" si="8"/>
        <v>0</v>
      </c>
      <c r="F34" s="3" t="str">
        <f t="shared" si="9"/>
        <v>03</v>
      </c>
      <c r="G34" s="3" t="str">
        <f t="shared" si="10"/>
        <v/>
      </c>
      <c r="H34" s="3" t="str">
        <f t="shared" si="11"/>
        <v/>
      </c>
      <c r="I34" s="4" t="str">
        <f t="shared" si="0"/>
        <v/>
      </c>
      <c r="J34" s="4">
        <f t="shared" si="12"/>
        <v>7.0000000000000007E-2</v>
      </c>
    </row>
    <row r="35" spans="1:10" x14ac:dyDescent="0.25">
      <c r="A35" s="8" t="str">
        <f>+'Combined Rate'!A57</f>
        <v>Mendon</v>
      </c>
      <c r="B35" s="8" t="str">
        <f>+'Combined Rate'!C57</f>
        <v>03-041</v>
      </c>
      <c r="C35" s="3" t="str">
        <f t="shared" si="7"/>
        <v>03-000</v>
      </c>
      <c r="D35" s="10">
        <f>+'Combined Rate'!Y57</f>
        <v>7.0000000000000007E-2</v>
      </c>
      <c r="E35" s="4">
        <f t="shared" si="8"/>
        <v>0</v>
      </c>
      <c r="F35" s="3" t="str">
        <f t="shared" si="9"/>
        <v>03</v>
      </c>
      <c r="G35" s="3" t="str">
        <f t="shared" si="10"/>
        <v/>
      </c>
      <c r="H35" s="3" t="str">
        <f t="shared" si="11"/>
        <v/>
      </c>
      <c r="I35" s="4" t="str">
        <f t="shared" si="0"/>
        <v/>
      </c>
      <c r="J35" s="4">
        <f t="shared" si="12"/>
        <v>7.0000000000000007E-2</v>
      </c>
    </row>
    <row r="36" spans="1:10" x14ac:dyDescent="0.25">
      <c r="A36" s="8" t="str">
        <f>+'Combined Rate'!A58</f>
        <v>Millville</v>
      </c>
      <c r="B36" s="8" t="str">
        <f>+'Combined Rate'!C58</f>
        <v>03-044</v>
      </c>
      <c r="C36" s="3" t="str">
        <f t="shared" si="7"/>
        <v>03-044</v>
      </c>
      <c r="D36" s="10">
        <f>+'Combined Rate'!Y58</f>
        <v>7.2500000000000009E-2</v>
      </c>
      <c r="E36" s="4">
        <f t="shared" si="8"/>
        <v>0</v>
      </c>
      <c r="F36" s="3" t="str">
        <f t="shared" si="9"/>
        <v>03</v>
      </c>
      <c r="G36" s="3" t="str">
        <f t="shared" si="10"/>
        <v/>
      </c>
      <c r="H36" s="3" t="str">
        <f t="shared" si="11"/>
        <v/>
      </c>
      <c r="I36" s="4" t="str">
        <f t="shared" si="0"/>
        <v/>
      </c>
      <c r="J36" s="4">
        <f t="shared" si="12"/>
        <v>7.0000000000000007E-2</v>
      </c>
    </row>
    <row r="37" spans="1:10" x14ac:dyDescent="0.25">
      <c r="A37" s="8" t="str">
        <f>+'Combined Rate'!A59</f>
        <v>Newton</v>
      </c>
      <c r="B37" s="8" t="str">
        <f>+'Combined Rate'!C59</f>
        <v>03-047</v>
      </c>
      <c r="C37" s="3" t="str">
        <f t="shared" si="7"/>
        <v>03-000</v>
      </c>
      <c r="D37" s="10">
        <f>+'Combined Rate'!Y59</f>
        <v>7.0000000000000007E-2</v>
      </c>
      <c r="E37" s="4">
        <f t="shared" si="8"/>
        <v>0</v>
      </c>
      <c r="F37" s="3" t="str">
        <f t="shared" si="9"/>
        <v>03</v>
      </c>
      <c r="G37" s="3" t="str">
        <f t="shared" si="10"/>
        <v/>
      </c>
      <c r="H37" s="3" t="str">
        <f t="shared" si="11"/>
        <v/>
      </c>
      <c r="I37" s="4" t="str">
        <f t="shared" si="0"/>
        <v/>
      </c>
      <c r="J37" s="4">
        <f t="shared" si="12"/>
        <v>7.0000000000000007E-2</v>
      </c>
    </row>
    <row r="38" spans="1:10" x14ac:dyDescent="0.25">
      <c r="A38" s="8" t="str">
        <f>+'Combined Rate'!A60</f>
        <v>North Logan</v>
      </c>
      <c r="B38" s="8" t="str">
        <f>+'Combined Rate'!C60</f>
        <v>03-049</v>
      </c>
      <c r="C38" s="3" t="str">
        <f t="shared" si="7"/>
        <v>03-049</v>
      </c>
      <c r="D38" s="10">
        <f>+'Combined Rate'!Y60</f>
        <v>7.3000000000000009E-2</v>
      </c>
      <c r="E38" s="4">
        <f t="shared" si="8"/>
        <v>0</v>
      </c>
      <c r="F38" s="3" t="str">
        <f t="shared" si="9"/>
        <v>03</v>
      </c>
      <c r="G38" s="3" t="str">
        <f t="shared" si="10"/>
        <v/>
      </c>
      <c r="H38" s="3" t="str">
        <f t="shared" si="11"/>
        <v/>
      </c>
      <c r="I38" s="4" t="str">
        <f t="shared" si="0"/>
        <v/>
      </c>
      <c r="J38" s="4">
        <f t="shared" si="12"/>
        <v>7.0000000000000007E-2</v>
      </c>
    </row>
    <row r="39" spans="1:10" x14ac:dyDescent="0.25">
      <c r="A39" s="8" t="str">
        <f>+'Combined Rate'!A61</f>
        <v>Paradise</v>
      </c>
      <c r="B39" s="8" t="str">
        <f>+'Combined Rate'!C61</f>
        <v>03-053</v>
      </c>
      <c r="C39" s="3" t="str">
        <f t="shared" si="7"/>
        <v>03-000</v>
      </c>
      <c r="D39" s="10">
        <f>+'Combined Rate'!Y61</f>
        <v>7.0000000000000007E-2</v>
      </c>
      <c r="E39" s="4">
        <f t="shared" si="8"/>
        <v>0</v>
      </c>
      <c r="F39" s="3" t="str">
        <f t="shared" si="9"/>
        <v>03</v>
      </c>
      <c r="G39" s="3" t="str">
        <f t="shared" si="10"/>
        <v/>
      </c>
      <c r="H39" s="3" t="str">
        <f t="shared" si="11"/>
        <v/>
      </c>
      <c r="I39" s="4" t="str">
        <f t="shared" si="0"/>
        <v/>
      </c>
      <c r="J39" s="4">
        <f t="shared" si="12"/>
        <v>7.0000000000000007E-2</v>
      </c>
    </row>
    <row r="40" spans="1:10" x14ac:dyDescent="0.25">
      <c r="A40" s="8" t="str">
        <f>+'Combined Rate'!A62</f>
        <v>Providence</v>
      </c>
      <c r="B40" s="8" t="str">
        <f>+'Combined Rate'!C62</f>
        <v>03-056</v>
      </c>
      <c r="C40" s="3" t="str">
        <f t="shared" si="7"/>
        <v>03-056</v>
      </c>
      <c r="D40" s="10">
        <f>+'Combined Rate'!Y62</f>
        <v>7.3000000000000009E-2</v>
      </c>
      <c r="E40" s="4">
        <f t="shared" si="8"/>
        <v>0</v>
      </c>
      <c r="F40" s="3" t="str">
        <f t="shared" si="9"/>
        <v>03</v>
      </c>
      <c r="G40" s="3" t="str">
        <f t="shared" si="10"/>
        <v/>
      </c>
      <c r="H40" s="3" t="str">
        <f t="shared" si="11"/>
        <v/>
      </c>
      <c r="I40" s="4" t="str">
        <f t="shared" si="0"/>
        <v/>
      </c>
      <c r="J40" s="4">
        <f t="shared" si="12"/>
        <v>7.0000000000000007E-2</v>
      </c>
    </row>
    <row r="41" spans="1:10" x14ac:dyDescent="0.25">
      <c r="A41" s="8" t="str">
        <f>+'Combined Rate'!A63</f>
        <v>Richmond</v>
      </c>
      <c r="B41" s="8" t="str">
        <f>+'Combined Rate'!C63</f>
        <v>03-059</v>
      </c>
      <c r="C41" s="3" t="str">
        <f t="shared" si="7"/>
        <v>03-059</v>
      </c>
      <c r="D41" s="10">
        <f>+'Combined Rate'!Y63</f>
        <v>7.3000000000000009E-2</v>
      </c>
      <c r="E41" s="4">
        <f t="shared" si="8"/>
        <v>0</v>
      </c>
      <c r="F41" s="3" t="str">
        <f t="shared" si="9"/>
        <v>03</v>
      </c>
      <c r="G41" s="3" t="str">
        <f t="shared" si="10"/>
        <v/>
      </c>
      <c r="H41" s="3" t="str">
        <f t="shared" si="11"/>
        <v/>
      </c>
      <c r="I41" s="4" t="str">
        <f t="shared" si="0"/>
        <v/>
      </c>
      <c r="J41" s="4">
        <f t="shared" si="12"/>
        <v>7.0000000000000007E-2</v>
      </c>
    </row>
    <row r="42" spans="1:10" x14ac:dyDescent="0.25">
      <c r="A42" s="8" t="str">
        <f>+'Combined Rate'!A64</f>
        <v>River Heights</v>
      </c>
      <c r="B42" s="8" t="str">
        <f>+'Combined Rate'!C64</f>
        <v>03-060</v>
      </c>
      <c r="C42" s="3" t="str">
        <f t="shared" si="7"/>
        <v>03-060</v>
      </c>
      <c r="D42" s="10">
        <f>+'Combined Rate'!Y64</f>
        <v>7.3000000000000009E-2</v>
      </c>
      <c r="E42" s="4">
        <f t="shared" si="8"/>
        <v>0</v>
      </c>
      <c r="F42" s="3" t="str">
        <f t="shared" si="9"/>
        <v>03</v>
      </c>
      <c r="G42" s="3" t="str">
        <f t="shared" si="10"/>
        <v/>
      </c>
      <c r="H42" s="3" t="str">
        <f t="shared" si="11"/>
        <v/>
      </c>
      <c r="I42" s="4" t="str">
        <f t="shared" si="0"/>
        <v/>
      </c>
      <c r="J42" s="4">
        <f t="shared" si="12"/>
        <v>7.0000000000000007E-2</v>
      </c>
    </row>
    <row r="43" spans="1:10" x14ac:dyDescent="0.25">
      <c r="A43" s="8" t="str">
        <f>+'Combined Rate'!A65</f>
        <v>Smithfield</v>
      </c>
      <c r="B43" s="8" t="str">
        <f>+'Combined Rate'!C65</f>
        <v>03-062</v>
      </c>
      <c r="C43" s="3" t="str">
        <f t="shared" si="7"/>
        <v>03-062</v>
      </c>
      <c r="D43" s="10">
        <f>+'Combined Rate'!Y65</f>
        <v>7.3000000000000009E-2</v>
      </c>
      <c r="E43" s="4">
        <f t="shared" si="8"/>
        <v>0</v>
      </c>
      <c r="F43" s="3" t="str">
        <f t="shared" si="9"/>
        <v>03</v>
      </c>
      <c r="G43" s="3" t="str">
        <f t="shared" si="10"/>
        <v/>
      </c>
      <c r="H43" s="3" t="str">
        <f t="shared" si="11"/>
        <v/>
      </c>
      <c r="I43" s="4" t="str">
        <f t="shared" si="0"/>
        <v/>
      </c>
      <c r="J43" s="4">
        <f t="shared" si="12"/>
        <v>7.0000000000000007E-2</v>
      </c>
    </row>
    <row r="44" spans="1:10" x14ac:dyDescent="0.25">
      <c r="A44" s="8" t="str">
        <f>+'Combined Rate'!A66</f>
        <v>Wellsville</v>
      </c>
      <c r="B44" s="8" t="str">
        <f>+'Combined Rate'!C66</f>
        <v>03-076</v>
      </c>
      <c r="C44" s="3" t="str">
        <f t="shared" si="7"/>
        <v>03-000</v>
      </c>
      <c r="D44" s="10">
        <f>+'Combined Rate'!Y66</f>
        <v>7.0000000000000007E-2</v>
      </c>
      <c r="E44" s="4">
        <f t="shared" si="8"/>
        <v>0</v>
      </c>
      <c r="F44" s="3" t="str">
        <f t="shared" si="9"/>
        <v>03</v>
      </c>
      <c r="G44" s="3" t="str">
        <f t="shared" si="10"/>
        <v/>
      </c>
      <c r="H44" s="3" t="str">
        <f t="shared" si="11"/>
        <v/>
      </c>
      <c r="I44" s="4" t="str">
        <f t="shared" si="0"/>
        <v/>
      </c>
      <c r="J44" s="4">
        <f t="shared" si="12"/>
        <v>7.0000000000000007E-2</v>
      </c>
    </row>
    <row r="45" spans="1:10" x14ac:dyDescent="0.25">
      <c r="A45" s="8" t="str">
        <f>+'Combined Rate'!A67</f>
        <v>Trenton</v>
      </c>
      <c r="B45" s="8" t="str">
        <f>+'Combined Rate'!C67</f>
        <v>03-081</v>
      </c>
      <c r="C45" s="3" t="str">
        <f t="shared" si="7"/>
        <v>03-000</v>
      </c>
      <c r="D45" s="10">
        <f>+'Combined Rate'!Y67</f>
        <v>7.0000000000000007E-2</v>
      </c>
      <c r="E45" s="4">
        <f t="shared" si="8"/>
        <v>0</v>
      </c>
      <c r="F45" s="3" t="str">
        <f t="shared" si="9"/>
        <v>03</v>
      </c>
      <c r="G45" s="3" t="str">
        <f t="shared" si="10"/>
        <v/>
      </c>
      <c r="H45" s="3" t="str">
        <f t="shared" si="11"/>
        <v/>
      </c>
      <c r="I45" s="4" t="str">
        <f t="shared" si="0"/>
        <v/>
      </c>
      <c r="J45" s="4">
        <f t="shared" si="12"/>
        <v>7.0000000000000007E-2</v>
      </c>
    </row>
    <row r="46" spans="1:10" x14ac:dyDescent="0.25">
      <c r="A46" s="8" t="str">
        <f>+'Combined Rate'!A68</f>
        <v>Nibley</v>
      </c>
      <c r="B46" s="8" t="str">
        <f>+'Combined Rate'!C68</f>
        <v>03-098</v>
      </c>
      <c r="C46" s="3" t="str">
        <f t="shared" si="7"/>
        <v>03-098</v>
      </c>
      <c r="D46" s="10">
        <f>+'Combined Rate'!Y68</f>
        <v>7.3000000000000009E-2</v>
      </c>
      <c r="E46" s="4">
        <f t="shared" si="8"/>
        <v>0</v>
      </c>
      <c r="F46" s="3" t="str">
        <f t="shared" si="9"/>
        <v>03</v>
      </c>
      <c r="G46" s="3" t="str">
        <f t="shared" si="10"/>
        <v/>
      </c>
      <c r="H46" s="3" t="str">
        <f t="shared" si="11"/>
        <v/>
      </c>
      <c r="I46" s="4" t="str">
        <f t="shared" si="0"/>
        <v/>
      </c>
      <c r="J46" s="4">
        <f t="shared" si="12"/>
        <v>7.0000000000000007E-2</v>
      </c>
    </row>
    <row r="47" spans="1:10" x14ac:dyDescent="0.25">
      <c r="A47" s="8" t="str">
        <f>+'Combined Rate'!A70</f>
        <v>Cache Valley Transit</v>
      </c>
      <c r="B47" s="8" t="str">
        <f>+'Combined Rate'!C70</f>
        <v>03-900</v>
      </c>
      <c r="C47" s="3" t="str">
        <f t="shared" si="7"/>
        <v>03-900</v>
      </c>
      <c r="D47" s="10">
        <f>+'Combined Rate'!Y70</f>
        <v>7.2500000000000009E-2</v>
      </c>
      <c r="E47" s="4">
        <f t="shared" si="8"/>
        <v>0</v>
      </c>
      <c r="F47" s="3" t="str">
        <f t="shared" si="9"/>
        <v>03</v>
      </c>
      <c r="G47" s="3" t="str">
        <f t="shared" si="10"/>
        <v/>
      </c>
      <c r="H47" s="3" t="str">
        <f t="shared" si="11"/>
        <v/>
      </c>
      <c r="I47" s="4" t="str">
        <f t="shared" si="0"/>
        <v/>
      </c>
      <c r="J47" s="4">
        <f t="shared" si="12"/>
        <v>7.0000000000000007E-2</v>
      </c>
    </row>
    <row r="48" spans="1:10" x14ac:dyDescent="0.25">
      <c r="A48" s="8"/>
      <c r="B48" s="8"/>
      <c r="D48" s="10"/>
      <c r="E48" s="4"/>
      <c r="I48" s="4"/>
      <c r="J48" s="4"/>
    </row>
    <row r="49" spans="1:10" x14ac:dyDescent="0.25">
      <c r="A49" s="8" t="str">
        <f>+'Combined Rate'!A72</f>
        <v>Carbon County</v>
      </c>
      <c r="B49" s="8" t="str">
        <f>+'Combined Rate'!C72</f>
        <v>04-000</v>
      </c>
      <c r="C49" s="3" t="str">
        <f t="shared" ref="C49:C54" si="13">IF(D49=J49,LEFT(B49,3)&amp;"000",B49)</f>
        <v>04-000</v>
      </c>
      <c r="D49" s="10">
        <f>+'Combined Rate'!Y72</f>
        <v>6.3500000000000001E-2</v>
      </c>
      <c r="E49" s="4">
        <f t="shared" ref="E49:E54" si="14">IF(RIGHT(B49,3)="000",D49,0)</f>
        <v>6.3500000000000001E-2</v>
      </c>
      <c r="F49" s="3" t="str">
        <f t="shared" ref="F49:F54" si="15">LEFT(B49,2)</f>
        <v>04</v>
      </c>
      <c r="G49" s="3" t="str">
        <f t="shared" ref="G49:G54" si="16">IF(E49&lt;&gt;0,LEFT(B49,2),"")</f>
        <v>04</v>
      </c>
      <c r="H49" s="3" t="str">
        <f t="shared" ref="H49:H54" si="17">IF(E49&lt;&gt;0,A49,"")</f>
        <v>Carbon County</v>
      </c>
      <c r="I49" s="4">
        <f t="shared" si="0"/>
        <v>6.3500000000000001E-2</v>
      </c>
      <c r="J49" s="4">
        <f t="shared" ref="J49:J54" si="18">VLOOKUP(F49,$G$4:$I$342,3,FALSE)</f>
        <v>6.3500000000000001E-2</v>
      </c>
    </row>
    <row r="50" spans="1:10" x14ac:dyDescent="0.25">
      <c r="A50" s="8" t="str">
        <f>+'Combined Rate'!A73</f>
        <v>Helper</v>
      </c>
      <c r="B50" s="8" t="str">
        <f>+'Combined Rate'!C73</f>
        <v>04-016</v>
      </c>
      <c r="C50" s="3" t="str">
        <f t="shared" si="13"/>
        <v>04-016</v>
      </c>
      <c r="D50" s="10">
        <f>+'Combined Rate'!Y73</f>
        <v>6.4500000000000002E-2</v>
      </c>
      <c r="E50" s="4">
        <f t="shared" si="14"/>
        <v>0</v>
      </c>
      <c r="F50" s="3" t="str">
        <f t="shared" si="15"/>
        <v>04</v>
      </c>
      <c r="G50" s="3" t="str">
        <f t="shared" si="16"/>
        <v/>
      </c>
      <c r="H50" s="3" t="str">
        <f t="shared" si="17"/>
        <v/>
      </c>
      <c r="I50" s="4" t="str">
        <f t="shared" si="0"/>
        <v/>
      </c>
      <c r="J50" s="4">
        <f t="shared" si="18"/>
        <v>6.3500000000000001E-2</v>
      </c>
    </row>
    <row r="51" spans="1:10" x14ac:dyDescent="0.25">
      <c r="A51" s="8" t="str">
        <f>+'Combined Rate'!A74</f>
        <v>Price</v>
      </c>
      <c r="B51" s="8" t="str">
        <f>+'Combined Rate'!C74</f>
        <v>04-035</v>
      </c>
      <c r="C51" s="3" t="str">
        <f t="shared" si="13"/>
        <v>04-035</v>
      </c>
      <c r="D51" s="10">
        <f>+'Combined Rate'!Y74</f>
        <v>6.7500000000000004E-2</v>
      </c>
      <c r="E51" s="4">
        <f t="shared" si="14"/>
        <v>0</v>
      </c>
      <c r="F51" s="3" t="str">
        <f t="shared" si="15"/>
        <v>04</v>
      </c>
      <c r="G51" s="3" t="str">
        <f t="shared" si="16"/>
        <v/>
      </c>
      <c r="H51" s="3" t="str">
        <f t="shared" si="17"/>
        <v/>
      </c>
      <c r="I51" s="4" t="str">
        <f t="shared" si="0"/>
        <v/>
      </c>
      <c r="J51" s="4">
        <f t="shared" si="18"/>
        <v>6.3500000000000001E-2</v>
      </c>
    </row>
    <row r="52" spans="1:10" x14ac:dyDescent="0.25">
      <c r="A52" s="8" t="str">
        <f>+'Combined Rate'!A75</f>
        <v>Scofield</v>
      </c>
      <c r="B52" s="8" t="str">
        <f>+'Combined Rate'!C75</f>
        <v>04-040</v>
      </c>
      <c r="C52" s="3" t="str">
        <f t="shared" si="13"/>
        <v>04-000</v>
      </c>
      <c r="D52" s="10">
        <f>+'Combined Rate'!Y75</f>
        <v>6.3500000000000001E-2</v>
      </c>
      <c r="E52" s="4">
        <f t="shared" si="14"/>
        <v>0</v>
      </c>
      <c r="F52" s="3" t="str">
        <f t="shared" si="15"/>
        <v>04</v>
      </c>
      <c r="G52" s="3" t="str">
        <f t="shared" si="16"/>
        <v/>
      </c>
      <c r="H52" s="3" t="str">
        <f t="shared" si="17"/>
        <v/>
      </c>
      <c r="I52" s="4" t="str">
        <f t="shared" si="0"/>
        <v/>
      </c>
      <c r="J52" s="4">
        <f t="shared" si="18"/>
        <v>6.3500000000000001E-2</v>
      </c>
    </row>
    <row r="53" spans="1:10" x14ac:dyDescent="0.25">
      <c r="A53" s="8" t="str">
        <f>+'Combined Rate'!A76</f>
        <v>Wellington</v>
      </c>
      <c r="B53" s="8" t="str">
        <f>+'Combined Rate'!C76</f>
        <v>04-053</v>
      </c>
      <c r="C53" s="3" t="str">
        <f t="shared" si="13"/>
        <v>04-053</v>
      </c>
      <c r="D53" s="10">
        <f>+'Combined Rate'!Y76</f>
        <v>6.6500000000000004E-2</v>
      </c>
      <c r="E53" s="4">
        <f t="shared" si="14"/>
        <v>0</v>
      </c>
      <c r="F53" s="3" t="str">
        <f t="shared" si="15"/>
        <v>04</v>
      </c>
      <c r="G53" s="3" t="str">
        <f t="shared" si="16"/>
        <v/>
      </c>
      <c r="H53" s="3" t="str">
        <f t="shared" si="17"/>
        <v/>
      </c>
      <c r="I53" s="4" t="str">
        <f t="shared" si="0"/>
        <v/>
      </c>
      <c r="J53" s="4">
        <f t="shared" si="18"/>
        <v>6.3500000000000001E-2</v>
      </c>
    </row>
    <row r="54" spans="1:10" x14ac:dyDescent="0.25">
      <c r="A54" s="8" t="str">
        <f>+'Combined Rate'!A77</f>
        <v>East Carbon</v>
      </c>
      <c r="B54" s="8" t="str">
        <f>+'Combined Rate'!C77</f>
        <v>04-058</v>
      </c>
      <c r="C54" s="3" t="str">
        <f t="shared" si="13"/>
        <v>04-000</v>
      </c>
      <c r="D54" s="10">
        <f>+'Combined Rate'!Y77</f>
        <v>6.3500000000000001E-2</v>
      </c>
      <c r="E54" s="4">
        <f t="shared" si="14"/>
        <v>0</v>
      </c>
      <c r="F54" s="3" t="str">
        <f t="shared" si="15"/>
        <v>04</v>
      </c>
      <c r="G54" s="3" t="str">
        <f t="shared" si="16"/>
        <v/>
      </c>
      <c r="H54" s="3" t="str">
        <f t="shared" si="17"/>
        <v/>
      </c>
      <c r="I54" s="4" t="str">
        <f t="shared" si="0"/>
        <v/>
      </c>
      <c r="J54" s="4">
        <f t="shared" si="18"/>
        <v>6.3500000000000001E-2</v>
      </c>
    </row>
    <row r="55" spans="1:10" x14ac:dyDescent="0.25">
      <c r="A55" s="8"/>
      <c r="B55" s="8"/>
      <c r="D55" s="10"/>
      <c r="E55" s="4"/>
      <c r="I55" s="4"/>
      <c r="J55" s="4"/>
    </row>
    <row r="56" spans="1:10" x14ac:dyDescent="0.25">
      <c r="A56" s="8" t="str">
        <f>+'Combined Rate'!A82</f>
        <v>Daggett County</v>
      </c>
      <c r="B56" s="8" t="str">
        <f>+'Combined Rate'!C82</f>
        <v>05-000</v>
      </c>
      <c r="C56" s="3" t="str">
        <f>IF(D56=J56,LEFT(B56,3)&amp;"000",B56)</f>
        <v>05-000</v>
      </c>
      <c r="D56" s="10">
        <f>+'Combined Rate'!Y82</f>
        <v>7.6499999999999999E-2</v>
      </c>
      <c r="E56" s="4">
        <f>IF(RIGHT(B56,3)="000",D56,0)</f>
        <v>7.6499999999999999E-2</v>
      </c>
      <c r="F56" s="3" t="str">
        <f>LEFT(B56,2)</f>
        <v>05</v>
      </c>
      <c r="G56" s="3" t="str">
        <f>IF(E56&lt;&gt;0,LEFT(B56,2),"")</f>
        <v>05</v>
      </c>
      <c r="H56" s="3" t="str">
        <f>IF(E56&lt;&gt;0,A56,"")</f>
        <v>Daggett County</v>
      </c>
      <c r="I56" s="4">
        <f t="shared" si="0"/>
        <v>7.6499999999999999E-2</v>
      </c>
      <c r="J56" s="4">
        <f>VLOOKUP(F56,$G$4:$I$342,3,FALSE)</f>
        <v>7.6499999999999999E-2</v>
      </c>
    </row>
    <row r="57" spans="1:10" x14ac:dyDescent="0.25">
      <c r="A57" s="8" t="str">
        <f>+'Combined Rate'!A83</f>
        <v>Dutch John</v>
      </c>
      <c r="B57" s="8" t="str">
        <f>+'Combined Rate'!C83</f>
        <v>05-002</v>
      </c>
      <c r="C57" s="3" t="str">
        <f>IF(D57=J57,LEFT(B57,3)&amp;"000",B57)</f>
        <v>05-002</v>
      </c>
      <c r="D57" s="10">
        <f>+'Combined Rate'!Y83</f>
        <v>8.7499999999999994E-2</v>
      </c>
      <c r="E57" s="4">
        <f>IF(RIGHT(B57,3)="000",D57,0)</f>
        <v>0</v>
      </c>
      <c r="F57" s="3" t="str">
        <f>LEFT(B57,2)</f>
        <v>05</v>
      </c>
      <c r="G57" s="3" t="str">
        <f>IF(E57&lt;&gt;0,LEFT(B57,2),"")</f>
        <v/>
      </c>
      <c r="H57" s="3" t="str">
        <f>IF(E57&lt;&gt;0,A57,"")</f>
        <v/>
      </c>
      <c r="I57" s="4" t="str">
        <f>IF(E57&lt;&gt;0,E57,"")</f>
        <v/>
      </c>
      <c r="J57" s="4">
        <f>VLOOKUP(F57,$G$4:$I$342,3,FALSE)</f>
        <v>7.6499999999999999E-2</v>
      </c>
    </row>
    <row r="58" spans="1:10" x14ac:dyDescent="0.25">
      <c r="A58" s="8" t="str">
        <f>+'Combined Rate'!A84</f>
        <v>Manila</v>
      </c>
      <c r="B58" s="8" t="str">
        <f>+'Combined Rate'!C84</f>
        <v>05-006</v>
      </c>
      <c r="C58" s="3" t="str">
        <f>IF(D58=J58,LEFT(B58,3)&amp;"000",B58)</f>
        <v>05-000</v>
      </c>
      <c r="D58" s="10">
        <f>+'Combined Rate'!Y84</f>
        <v>7.6499999999999999E-2</v>
      </c>
      <c r="E58" s="4">
        <f>IF(RIGHT(B58,3)="000",D58,0)</f>
        <v>0</v>
      </c>
      <c r="F58" s="3" t="str">
        <f>LEFT(B58,2)</f>
        <v>05</v>
      </c>
      <c r="G58" s="3" t="str">
        <f>IF(E58&lt;&gt;0,LEFT(B58,2),"")</f>
        <v/>
      </c>
      <c r="H58" s="3" t="str">
        <f>IF(E58&lt;&gt;0,A58,"")</f>
        <v/>
      </c>
      <c r="I58" s="4" t="str">
        <f t="shared" si="0"/>
        <v/>
      </c>
      <c r="J58" s="4">
        <f>VLOOKUP(F58,$G$4:$I$342,3,FALSE)</f>
        <v>7.6499999999999999E-2</v>
      </c>
    </row>
    <row r="59" spans="1:10" x14ac:dyDescent="0.25">
      <c r="A59" s="8"/>
      <c r="B59" s="8"/>
      <c r="D59" s="10"/>
      <c r="E59" s="4"/>
      <c r="I59" s="4"/>
      <c r="J59" s="4"/>
    </row>
    <row r="60" spans="1:10" x14ac:dyDescent="0.25">
      <c r="A60" s="8" t="str">
        <f>+'Combined Rate'!A86</f>
        <v>Davis County</v>
      </c>
      <c r="B60" s="8" t="str">
        <f>+'Combined Rate'!C86</f>
        <v>06-000</v>
      </c>
      <c r="C60" s="3" t="str">
        <f t="shared" ref="C60:C78" si="19">IF(D60=J60,LEFT(B60,3)&amp;"000",B60)</f>
        <v>06-000</v>
      </c>
      <c r="D60" s="10">
        <f>+'Combined Rate'!Y86</f>
        <v>7.1500000000000008E-2</v>
      </c>
      <c r="E60" s="4">
        <f t="shared" ref="E60:E78" si="20">IF(RIGHT(B60,3)="000",D60,0)</f>
        <v>7.1500000000000008E-2</v>
      </c>
      <c r="F60" s="3" t="str">
        <f t="shared" ref="F60:F78" si="21">LEFT(B60,2)</f>
        <v>06</v>
      </c>
      <c r="G60" s="3" t="str">
        <f t="shared" ref="G60:G78" si="22">IF(E60&lt;&gt;0,LEFT(B60,2),"")</f>
        <v>06</v>
      </c>
      <c r="H60" s="3" t="str">
        <f t="shared" ref="H60:H78" si="23">IF(E60&lt;&gt;0,A60,"")</f>
        <v>Davis County</v>
      </c>
      <c r="I60" s="4">
        <f t="shared" si="0"/>
        <v>7.1500000000000008E-2</v>
      </c>
      <c r="J60" s="4">
        <f t="shared" ref="J60:J78" si="24">VLOOKUP(F60,$G$4:$I$342,3,FALSE)</f>
        <v>7.1500000000000008E-2</v>
      </c>
    </row>
    <row r="61" spans="1:10" x14ac:dyDescent="0.25">
      <c r="A61" s="8" t="str">
        <f>+'Combined Rate'!A87</f>
        <v>Bountiful</v>
      </c>
      <c r="B61" s="8" t="str">
        <f>+'Combined Rate'!C87</f>
        <v>06-004</v>
      </c>
      <c r="C61" s="3" t="str">
        <f t="shared" si="19"/>
        <v>06-004</v>
      </c>
      <c r="D61" s="10">
        <f>+'Combined Rate'!Y87</f>
        <v>7.2500000000000009E-2</v>
      </c>
      <c r="E61" s="4">
        <f t="shared" si="20"/>
        <v>0</v>
      </c>
      <c r="F61" s="3" t="str">
        <f t="shared" si="21"/>
        <v>06</v>
      </c>
      <c r="G61" s="3" t="str">
        <f t="shared" si="22"/>
        <v/>
      </c>
      <c r="H61" s="3" t="str">
        <f t="shared" si="23"/>
        <v/>
      </c>
      <c r="I61" s="4" t="str">
        <f t="shared" si="0"/>
        <v/>
      </c>
      <c r="J61" s="4">
        <f t="shared" si="24"/>
        <v>7.1500000000000008E-2</v>
      </c>
    </row>
    <row r="62" spans="1:10" x14ac:dyDescent="0.25">
      <c r="A62" s="8" t="str">
        <f>+'Combined Rate'!A88</f>
        <v>Centerville</v>
      </c>
      <c r="B62" s="8" t="str">
        <f>+'Combined Rate'!C88</f>
        <v>06-006</v>
      </c>
      <c r="C62" s="3" t="str">
        <f t="shared" si="19"/>
        <v>06-006</v>
      </c>
      <c r="D62" s="10">
        <f>+'Combined Rate'!Y88</f>
        <v>7.2500000000000009E-2</v>
      </c>
      <c r="E62" s="4">
        <f t="shared" si="20"/>
        <v>0</v>
      </c>
      <c r="F62" s="3" t="str">
        <f t="shared" si="21"/>
        <v>06</v>
      </c>
      <c r="G62" s="3" t="str">
        <f t="shared" si="22"/>
        <v/>
      </c>
      <c r="H62" s="3" t="str">
        <f t="shared" si="23"/>
        <v/>
      </c>
      <c r="I62" s="4" t="str">
        <f t="shared" si="0"/>
        <v/>
      </c>
      <c r="J62" s="4">
        <f t="shared" si="24"/>
        <v>7.1500000000000008E-2</v>
      </c>
    </row>
    <row r="63" spans="1:10" x14ac:dyDescent="0.25">
      <c r="A63" s="8" t="str">
        <f>+'Combined Rate'!A89</f>
        <v>Clearfield</v>
      </c>
      <c r="B63" s="8" t="str">
        <f>+'Combined Rate'!C89</f>
        <v>06-008</v>
      </c>
      <c r="C63" s="3" t="str">
        <f t="shared" si="19"/>
        <v>06-008</v>
      </c>
      <c r="D63" s="10">
        <f>+'Combined Rate'!Y89</f>
        <v>7.2500000000000009E-2</v>
      </c>
      <c r="E63" s="4">
        <f t="shared" si="20"/>
        <v>0</v>
      </c>
      <c r="F63" s="3" t="str">
        <f t="shared" si="21"/>
        <v>06</v>
      </c>
      <c r="G63" s="3" t="str">
        <f t="shared" si="22"/>
        <v/>
      </c>
      <c r="H63" s="3" t="str">
        <f t="shared" si="23"/>
        <v/>
      </c>
      <c r="I63" s="4" t="str">
        <f t="shared" si="0"/>
        <v/>
      </c>
      <c r="J63" s="4">
        <f t="shared" si="24"/>
        <v>7.1500000000000008E-2</v>
      </c>
    </row>
    <row r="64" spans="1:10" x14ac:dyDescent="0.25">
      <c r="A64" s="8" t="str">
        <f>+'Combined Rate'!A90</f>
        <v>Fruit Heights</v>
      </c>
      <c r="B64" s="8" t="str">
        <f>+'Combined Rate'!C90</f>
        <v>06-010</v>
      </c>
      <c r="C64" s="3" t="str">
        <f t="shared" si="19"/>
        <v>06-000</v>
      </c>
      <c r="D64" s="10">
        <f>+'Combined Rate'!Y90</f>
        <v>7.1500000000000008E-2</v>
      </c>
      <c r="E64" s="4">
        <f t="shared" si="20"/>
        <v>0</v>
      </c>
      <c r="F64" s="3" t="str">
        <f t="shared" si="21"/>
        <v>06</v>
      </c>
      <c r="G64" s="3" t="str">
        <f t="shared" si="22"/>
        <v/>
      </c>
      <c r="H64" s="3" t="str">
        <f t="shared" si="23"/>
        <v/>
      </c>
      <c r="I64" s="4" t="str">
        <f t="shared" si="0"/>
        <v/>
      </c>
      <c r="J64" s="4">
        <f t="shared" si="24"/>
        <v>7.1500000000000008E-2</v>
      </c>
    </row>
    <row r="65" spans="1:10" x14ac:dyDescent="0.25">
      <c r="A65" s="8" t="str">
        <f>+'Combined Rate'!A91</f>
        <v>Farmington</v>
      </c>
      <c r="B65" s="8" t="str">
        <f>+'Combined Rate'!C91</f>
        <v>06-017</v>
      </c>
      <c r="C65" s="3" t="str">
        <f t="shared" si="19"/>
        <v>06-017</v>
      </c>
      <c r="D65" s="10">
        <f>+'Combined Rate'!Y91</f>
        <v>7.2500000000000009E-2</v>
      </c>
      <c r="E65" s="4">
        <f t="shared" si="20"/>
        <v>0</v>
      </c>
      <c r="F65" s="3" t="str">
        <f t="shared" si="21"/>
        <v>06</v>
      </c>
      <c r="G65" s="3" t="str">
        <f t="shared" si="22"/>
        <v/>
      </c>
      <c r="H65" s="3" t="str">
        <f t="shared" si="23"/>
        <v/>
      </c>
      <c r="I65" s="4" t="str">
        <f t="shared" si="0"/>
        <v/>
      </c>
      <c r="J65" s="4">
        <f t="shared" si="24"/>
        <v>7.1500000000000008E-2</v>
      </c>
    </row>
    <row r="66" spans="1:10" x14ac:dyDescent="0.25">
      <c r="A66" s="8" t="str">
        <f>+'Combined Rate'!A92</f>
        <v>Kaysville</v>
      </c>
      <c r="B66" s="8" t="str">
        <f>+'Combined Rate'!C92</f>
        <v>06-026</v>
      </c>
      <c r="C66" s="3" t="str">
        <f t="shared" si="19"/>
        <v>06-026</v>
      </c>
      <c r="D66" s="10">
        <f>+'Combined Rate'!Y92</f>
        <v>7.2500000000000009E-2</v>
      </c>
      <c r="E66" s="4">
        <f t="shared" si="20"/>
        <v>0</v>
      </c>
      <c r="F66" s="3" t="str">
        <f t="shared" si="21"/>
        <v>06</v>
      </c>
      <c r="G66" s="3" t="str">
        <f t="shared" si="22"/>
        <v/>
      </c>
      <c r="H66" s="3" t="str">
        <f t="shared" si="23"/>
        <v/>
      </c>
      <c r="I66" s="4" t="str">
        <f t="shared" si="0"/>
        <v/>
      </c>
      <c r="J66" s="4">
        <f t="shared" si="24"/>
        <v>7.1500000000000008E-2</v>
      </c>
    </row>
    <row r="67" spans="1:10" x14ac:dyDescent="0.25">
      <c r="A67" s="8" t="str">
        <f>+'Combined Rate'!A93</f>
        <v>Layton</v>
      </c>
      <c r="B67" s="8" t="str">
        <f>+'Combined Rate'!C93</f>
        <v>06-030</v>
      </c>
      <c r="C67" s="3" t="str">
        <f t="shared" si="19"/>
        <v>06-030</v>
      </c>
      <c r="D67" s="10">
        <f>+'Combined Rate'!Y93</f>
        <v>7.2500000000000009E-2</v>
      </c>
      <c r="E67" s="4">
        <f t="shared" si="20"/>
        <v>0</v>
      </c>
      <c r="F67" s="3" t="str">
        <f t="shared" si="21"/>
        <v>06</v>
      </c>
      <c r="G67" s="3" t="str">
        <f t="shared" si="22"/>
        <v/>
      </c>
      <c r="H67" s="3" t="str">
        <f t="shared" si="23"/>
        <v/>
      </c>
      <c r="I67" s="4" t="str">
        <f t="shared" si="0"/>
        <v/>
      </c>
      <c r="J67" s="4">
        <f t="shared" si="24"/>
        <v>7.1500000000000008E-2</v>
      </c>
    </row>
    <row r="68" spans="1:10" x14ac:dyDescent="0.25">
      <c r="A68" s="8" t="str">
        <f>+'Combined Rate'!A94</f>
        <v>North Salt Lake</v>
      </c>
      <c r="B68" s="8" t="str">
        <f>+'Combined Rate'!C94</f>
        <v>06-035</v>
      </c>
      <c r="C68" s="3" t="str">
        <f t="shared" si="19"/>
        <v>06-035</v>
      </c>
      <c r="D68" s="10">
        <f>+'Combined Rate'!Y94</f>
        <v>7.2500000000000009E-2</v>
      </c>
      <c r="E68" s="4">
        <f t="shared" si="20"/>
        <v>0</v>
      </c>
      <c r="F68" s="3" t="str">
        <f t="shared" si="21"/>
        <v>06</v>
      </c>
      <c r="G68" s="3" t="str">
        <f t="shared" si="22"/>
        <v/>
      </c>
      <c r="H68" s="3" t="str">
        <f t="shared" si="23"/>
        <v/>
      </c>
      <c r="I68" s="4" t="str">
        <f t="shared" si="0"/>
        <v/>
      </c>
      <c r="J68" s="4">
        <f t="shared" si="24"/>
        <v>7.1500000000000008E-2</v>
      </c>
    </row>
    <row r="69" spans="1:10" x14ac:dyDescent="0.25">
      <c r="A69" s="8" t="str">
        <f>+'Combined Rate'!A95</f>
        <v>South Weber</v>
      </c>
      <c r="B69" s="8" t="str">
        <f>+'Combined Rate'!C95</f>
        <v>06-045</v>
      </c>
      <c r="C69" s="3" t="str">
        <f t="shared" si="19"/>
        <v>06-045</v>
      </c>
      <c r="D69" s="10">
        <f>+'Combined Rate'!Y95</f>
        <v>7.2500000000000009E-2</v>
      </c>
      <c r="E69" s="4">
        <f t="shared" si="20"/>
        <v>0</v>
      </c>
      <c r="F69" s="3" t="str">
        <f t="shared" si="21"/>
        <v>06</v>
      </c>
      <c r="G69" s="3" t="str">
        <f t="shared" si="22"/>
        <v/>
      </c>
      <c r="H69" s="3" t="str">
        <f t="shared" si="23"/>
        <v/>
      </c>
      <c r="I69" s="4" t="str">
        <f t="shared" ref="I69:I138" si="25">IF(E69&lt;&gt;0,E69,"")</f>
        <v/>
      </c>
      <c r="J69" s="4">
        <f t="shared" si="24"/>
        <v>7.1500000000000008E-2</v>
      </c>
    </row>
    <row r="70" spans="1:10" x14ac:dyDescent="0.25">
      <c r="A70" s="8" t="str">
        <f>+'Combined Rate'!A96</f>
        <v>Sunset</v>
      </c>
      <c r="B70" s="8" t="str">
        <f>+'Combined Rate'!C96</f>
        <v>06-048</v>
      </c>
      <c r="C70" s="3" t="str">
        <f t="shared" si="19"/>
        <v>06-000</v>
      </c>
      <c r="D70" s="10">
        <f>+'Combined Rate'!Y96</f>
        <v>7.1500000000000008E-2</v>
      </c>
      <c r="E70" s="4">
        <f t="shared" si="20"/>
        <v>0</v>
      </c>
      <c r="F70" s="3" t="str">
        <f t="shared" si="21"/>
        <v>06</v>
      </c>
      <c r="G70" s="3" t="str">
        <f t="shared" si="22"/>
        <v/>
      </c>
      <c r="H70" s="3" t="str">
        <f t="shared" si="23"/>
        <v/>
      </c>
      <c r="I70" s="4" t="str">
        <f t="shared" si="25"/>
        <v/>
      </c>
      <c r="J70" s="4">
        <f t="shared" si="24"/>
        <v>7.1500000000000008E-2</v>
      </c>
    </row>
    <row r="71" spans="1:10" x14ac:dyDescent="0.25">
      <c r="A71" s="8" t="str">
        <f>+'Combined Rate'!A97</f>
        <v>Syracuse</v>
      </c>
      <c r="B71" s="8" t="str">
        <f>+'Combined Rate'!C97</f>
        <v>06-049</v>
      </c>
      <c r="C71" s="3" t="str">
        <f t="shared" si="19"/>
        <v>06-049</v>
      </c>
      <c r="D71" s="10">
        <f>+'Combined Rate'!Y97</f>
        <v>7.2500000000000009E-2</v>
      </c>
      <c r="E71" s="4">
        <f t="shared" si="20"/>
        <v>0</v>
      </c>
      <c r="F71" s="3" t="str">
        <f t="shared" si="21"/>
        <v>06</v>
      </c>
      <c r="G71" s="3" t="str">
        <f t="shared" si="22"/>
        <v/>
      </c>
      <c r="H71" s="3" t="str">
        <f t="shared" si="23"/>
        <v/>
      </c>
      <c r="I71" s="4" t="str">
        <f t="shared" si="25"/>
        <v/>
      </c>
      <c r="J71" s="4">
        <f t="shared" si="24"/>
        <v>7.1500000000000008E-2</v>
      </c>
    </row>
    <row r="72" spans="1:10" x14ac:dyDescent="0.25">
      <c r="A72" s="8" t="str">
        <f>+'Combined Rate'!A98</f>
        <v>West Point</v>
      </c>
      <c r="B72" s="8" t="str">
        <f>+'Combined Rate'!C98</f>
        <v>06-056</v>
      </c>
      <c r="C72" s="3" t="str">
        <f t="shared" si="19"/>
        <v>06-000</v>
      </c>
      <c r="D72" s="10">
        <f>+'Combined Rate'!Y98</f>
        <v>7.1500000000000008E-2</v>
      </c>
      <c r="E72" s="4">
        <f t="shared" si="20"/>
        <v>0</v>
      </c>
      <c r="F72" s="3" t="str">
        <f t="shared" si="21"/>
        <v>06</v>
      </c>
      <c r="G72" s="3" t="str">
        <f t="shared" si="22"/>
        <v/>
      </c>
      <c r="H72" s="3" t="str">
        <f t="shared" si="23"/>
        <v/>
      </c>
      <c r="I72" s="4" t="str">
        <f t="shared" si="25"/>
        <v/>
      </c>
      <c r="J72" s="4">
        <f t="shared" si="24"/>
        <v>7.1500000000000008E-2</v>
      </c>
    </row>
    <row r="73" spans="1:10" x14ac:dyDescent="0.25">
      <c r="A73" s="8" t="str">
        <f>+'Combined Rate'!A99</f>
        <v>Woods Cross</v>
      </c>
      <c r="B73" s="8" t="str">
        <f>+'Combined Rate'!C99</f>
        <v>06-057</v>
      </c>
      <c r="C73" s="3" t="str">
        <f t="shared" si="19"/>
        <v>06-057</v>
      </c>
      <c r="D73" s="10">
        <f>+'Combined Rate'!Y99</f>
        <v>7.2500000000000009E-2</v>
      </c>
      <c r="E73" s="4">
        <f t="shared" si="20"/>
        <v>0</v>
      </c>
      <c r="F73" s="3" t="str">
        <f t="shared" si="21"/>
        <v>06</v>
      </c>
      <c r="G73" s="3" t="str">
        <f t="shared" si="22"/>
        <v/>
      </c>
      <c r="H73" s="3" t="str">
        <f t="shared" si="23"/>
        <v/>
      </c>
      <c r="I73" s="4" t="str">
        <f t="shared" si="25"/>
        <v/>
      </c>
      <c r="J73" s="4">
        <f t="shared" si="24"/>
        <v>7.1500000000000008E-2</v>
      </c>
    </row>
    <row r="74" spans="1:10" x14ac:dyDescent="0.25">
      <c r="A74" s="8" t="str">
        <f>+'Combined Rate'!A100</f>
        <v>Clinton</v>
      </c>
      <c r="B74" s="8" t="str">
        <f>+'Combined Rate'!C100</f>
        <v>06-059</v>
      </c>
      <c r="C74" s="3" t="str">
        <f t="shared" si="19"/>
        <v>06-059</v>
      </c>
      <c r="D74" s="10">
        <f>+'Combined Rate'!Y100</f>
        <v>7.2500000000000009E-2</v>
      </c>
      <c r="E74" s="4">
        <f t="shared" si="20"/>
        <v>0</v>
      </c>
      <c r="F74" s="3" t="str">
        <f t="shared" si="21"/>
        <v>06</v>
      </c>
      <c r="G74" s="3" t="str">
        <f t="shared" si="22"/>
        <v/>
      </c>
      <c r="H74" s="3" t="str">
        <f t="shared" si="23"/>
        <v/>
      </c>
      <c r="I74" s="4" t="str">
        <f t="shared" si="25"/>
        <v/>
      </c>
      <c r="J74" s="4">
        <f t="shared" si="24"/>
        <v>7.1500000000000008E-2</v>
      </c>
    </row>
    <row r="75" spans="1:10" x14ac:dyDescent="0.25">
      <c r="A75" s="8" t="str">
        <f>+'Combined Rate'!A101</f>
        <v>West Bountiful</v>
      </c>
      <c r="B75" s="8" t="str">
        <f>+'Combined Rate'!C101</f>
        <v>06-061</v>
      </c>
      <c r="C75" s="3" t="str">
        <f t="shared" si="19"/>
        <v>06-061</v>
      </c>
      <c r="D75" s="10">
        <f>+'Combined Rate'!Y101</f>
        <v>7.2500000000000009E-2</v>
      </c>
      <c r="E75" s="4">
        <f t="shared" si="20"/>
        <v>0</v>
      </c>
      <c r="F75" s="3" t="str">
        <f t="shared" si="21"/>
        <v>06</v>
      </c>
      <c r="G75" s="3" t="str">
        <f t="shared" si="22"/>
        <v/>
      </c>
      <c r="H75" s="3" t="str">
        <f t="shared" si="23"/>
        <v/>
      </c>
      <c r="I75" s="4" t="str">
        <f t="shared" si="25"/>
        <v/>
      </c>
      <c r="J75" s="4">
        <f t="shared" si="24"/>
        <v>7.1500000000000008E-2</v>
      </c>
    </row>
    <row r="76" spans="1:10" x14ac:dyDescent="0.25">
      <c r="A76" s="8" t="str">
        <f>+'Combined Rate'!A102</f>
        <v>Falcon Hill Davis</v>
      </c>
      <c r="B76" s="8" t="str">
        <f>+'Combined Rate'!C102</f>
        <v>06-300</v>
      </c>
      <c r="C76" s="3" t="str">
        <f t="shared" si="19"/>
        <v>06-000</v>
      </c>
      <c r="D76" s="10">
        <f>+'Combined Rate'!Y102</f>
        <v>7.1500000000000008E-2</v>
      </c>
      <c r="E76" s="4">
        <f t="shared" si="20"/>
        <v>0</v>
      </c>
      <c r="F76" s="3" t="str">
        <f t="shared" si="21"/>
        <v>06</v>
      </c>
      <c r="G76" s="3" t="str">
        <f t="shared" si="22"/>
        <v/>
      </c>
      <c r="H76" s="3" t="str">
        <f t="shared" si="23"/>
        <v/>
      </c>
      <c r="I76" s="4" t="str">
        <f t="shared" si="25"/>
        <v/>
      </c>
      <c r="J76" s="4">
        <f t="shared" si="24"/>
        <v>7.1500000000000008E-2</v>
      </c>
    </row>
    <row r="77" spans="1:10" x14ac:dyDescent="0.25">
      <c r="A77" s="8" t="str">
        <f>+'Combined Rate'!A103</f>
        <v>Falcon Hill Clearfield</v>
      </c>
      <c r="B77" s="8" t="str">
        <f>+'Combined Rate'!C103</f>
        <v>06-301</v>
      </c>
      <c r="C77" s="3" t="str">
        <f t="shared" si="19"/>
        <v>06-000</v>
      </c>
      <c r="D77" s="10">
        <f>+'Combined Rate'!Y103</f>
        <v>7.1500000000000008E-2</v>
      </c>
      <c r="E77" s="4">
        <f t="shared" si="20"/>
        <v>0</v>
      </c>
      <c r="F77" s="3" t="str">
        <f t="shared" si="21"/>
        <v>06</v>
      </c>
      <c r="G77" s="3" t="str">
        <f t="shared" si="22"/>
        <v/>
      </c>
      <c r="H77" s="3" t="str">
        <f t="shared" si="23"/>
        <v/>
      </c>
      <c r="I77" s="4" t="str">
        <f>IF(E77&lt;&gt;0,E77,"")</f>
        <v/>
      </c>
      <c r="J77" s="4">
        <f t="shared" si="24"/>
        <v>7.1500000000000008E-2</v>
      </c>
    </row>
    <row r="78" spans="1:10" x14ac:dyDescent="0.25">
      <c r="A78" s="8" t="str">
        <f>+'Combined Rate'!A104</f>
        <v>Falcon Hill Sunset</v>
      </c>
      <c r="B78" s="8" t="str">
        <f>+'Combined Rate'!C104</f>
        <v>06-302</v>
      </c>
      <c r="C78" s="3" t="str">
        <f t="shared" si="19"/>
        <v>06-000</v>
      </c>
      <c r="D78" s="10">
        <f>+'Combined Rate'!Y104</f>
        <v>7.1500000000000008E-2</v>
      </c>
      <c r="E78" s="4">
        <f t="shared" si="20"/>
        <v>0</v>
      </c>
      <c r="F78" s="3" t="str">
        <f t="shared" si="21"/>
        <v>06</v>
      </c>
      <c r="G78" s="3" t="str">
        <f t="shared" si="22"/>
        <v/>
      </c>
      <c r="H78" s="3" t="str">
        <f t="shared" si="23"/>
        <v/>
      </c>
      <c r="I78" s="4" t="str">
        <f>IF(E78&lt;&gt;0,E78,"")</f>
        <v/>
      </c>
      <c r="J78" s="4">
        <f t="shared" si="24"/>
        <v>7.1500000000000008E-2</v>
      </c>
    </row>
    <row r="79" spans="1:10" x14ac:dyDescent="0.25">
      <c r="A79" s="8"/>
      <c r="B79" s="8"/>
      <c r="D79" s="10"/>
      <c r="E79" s="4"/>
      <c r="I79" s="4"/>
      <c r="J79" s="4"/>
    </row>
    <row r="80" spans="1:10" x14ac:dyDescent="0.25">
      <c r="A80" s="8" t="str">
        <f>+'Combined Rate'!A106</f>
        <v>Duchesne County</v>
      </c>
      <c r="B80" s="8" t="str">
        <f>+'Combined Rate'!C106</f>
        <v>07-000</v>
      </c>
      <c r="C80" s="3" t="str">
        <f t="shared" ref="C80:C85" si="26">IF(D80=J80,LEFT(B80,3)&amp;"000",B80)</f>
        <v>07-000</v>
      </c>
      <c r="D80" s="10">
        <f>+'Combined Rate'!Y106</f>
        <v>6.3500000000000001E-2</v>
      </c>
      <c r="E80" s="4">
        <f t="shared" ref="E80:E85" si="27">IF(RIGHT(B80,3)="000",D80,0)</f>
        <v>6.3500000000000001E-2</v>
      </c>
      <c r="F80" s="3" t="str">
        <f t="shared" ref="F80:F85" si="28">LEFT(B80,2)</f>
        <v>07</v>
      </c>
      <c r="G80" s="3" t="str">
        <f t="shared" ref="G80:G85" si="29">IF(E80&lt;&gt;0,LEFT(B80,2),"")</f>
        <v>07</v>
      </c>
      <c r="H80" s="3" t="str">
        <f t="shared" ref="H80:H85" si="30">IF(E80&lt;&gt;0,A80,"")</f>
        <v>Duchesne County</v>
      </c>
      <c r="I80" s="4">
        <f t="shared" si="25"/>
        <v>6.3500000000000001E-2</v>
      </c>
      <c r="J80" s="4">
        <f t="shared" ref="J80:J85" si="31">VLOOKUP(F80,$G$4:$I$342,3,FALSE)</f>
        <v>6.3500000000000001E-2</v>
      </c>
    </row>
    <row r="81" spans="1:10" x14ac:dyDescent="0.25">
      <c r="A81" s="8" t="str">
        <f>+'Combined Rate'!A107</f>
        <v>Altamont</v>
      </c>
      <c r="B81" s="8" t="str">
        <f>+'Combined Rate'!C107</f>
        <v>07-001</v>
      </c>
      <c r="C81" s="3" t="str">
        <f t="shared" si="26"/>
        <v>07-000</v>
      </c>
      <c r="D81" s="10">
        <f>+'Combined Rate'!Y107</f>
        <v>6.3500000000000001E-2</v>
      </c>
      <c r="E81" s="4">
        <f t="shared" si="27"/>
        <v>0</v>
      </c>
      <c r="F81" s="3" t="str">
        <f t="shared" si="28"/>
        <v>07</v>
      </c>
      <c r="G81" s="3" t="str">
        <f t="shared" si="29"/>
        <v/>
      </c>
      <c r="H81" s="3" t="str">
        <f t="shared" si="30"/>
        <v/>
      </c>
      <c r="I81" s="4" t="str">
        <f t="shared" si="25"/>
        <v/>
      </c>
      <c r="J81" s="4">
        <f t="shared" si="31"/>
        <v>6.3500000000000001E-2</v>
      </c>
    </row>
    <row r="82" spans="1:10" x14ac:dyDescent="0.25">
      <c r="A82" s="8" t="str">
        <f>+'Combined Rate'!A108</f>
        <v>Duchesne City</v>
      </c>
      <c r="B82" s="8" t="str">
        <f>+'Combined Rate'!C108</f>
        <v>07-008</v>
      </c>
      <c r="C82" s="3" t="str">
        <f t="shared" si="26"/>
        <v>07-008</v>
      </c>
      <c r="D82" s="10">
        <f>+'Combined Rate'!Y108</f>
        <v>6.4500000000000002E-2</v>
      </c>
      <c r="E82" s="4">
        <f t="shared" si="27"/>
        <v>0</v>
      </c>
      <c r="F82" s="3" t="str">
        <f t="shared" si="28"/>
        <v>07</v>
      </c>
      <c r="G82" s="3" t="str">
        <f t="shared" si="29"/>
        <v/>
      </c>
      <c r="H82" s="3" t="str">
        <f t="shared" si="30"/>
        <v/>
      </c>
      <c r="I82" s="4" t="str">
        <f t="shared" si="25"/>
        <v/>
      </c>
      <c r="J82" s="4">
        <f t="shared" si="31"/>
        <v>6.3500000000000001E-2</v>
      </c>
    </row>
    <row r="83" spans="1:10" x14ac:dyDescent="0.25">
      <c r="A83" s="8" t="str">
        <f>+'Combined Rate'!A109</f>
        <v>Myton</v>
      </c>
      <c r="B83" s="8" t="str">
        <f>+'Combined Rate'!C109</f>
        <v>07-017</v>
      </c>
      <c r="C83" s="3" t="str">
        <f t="shared" si="26"/>
        <v>07-000</v>
      </c>
      <c r="D83" s="10">
        <f>+'Combined Rate'!Y109</f>
        <v>6.3500000000000001E-2</v>
      </c>
      <c r="E83" s="4">
        <f t="shared" si="27"/>
        <v>0</v>
      </c>
      <c r="F83" s="3" t="str">
        <f t="shared" si="28"/>
        <v>07</v>
      </c>
      <c r="G83" s="3" t="str">
        <f t="shared" si="29"/>
        <v/>
      </c>
      <c r="H83" s="3" t="str">
        <f t="shared" si="30"/>
        <v/>
      </c>
      <c r="I83" s="4" t="str">
        <f t="shared" si="25"/>
        <v/>
      </c>
      <c r="J83" s="4">
        <f t="shared" si="31"/>
        <v>6.3500000000000001E-2</v>
      </c>
    </row>
    <row r="84" spans="1:10" x14ac:dyDescent="0.25">
      <c r="A84" s="8" t="str">
        <f>+'Combined Rate'!A110</f>
        <v>Roosevelt</v>
      </c>
      <c r="B84" s="8" t="str">
        <f>+'Combined Rate'!C110</f>
        <v>07-019</v>
      </c>
      <c r="C84" s="3" t="str">
        <f t="shared" si="26"/>
        <v>07-019</v>
      </c>
      <c r="D84" s="10">
        <f>+'Combined Rate'!Y110</f>
        <v>6.7500000000000004E-2</v>
      </c>
      <c r="E84" s="4">
        <f t="shared" si="27"/>
        <v>0</v>
      </c>
      <c r="F84" s="3" t="str">
        <f t="shared" si="28"/>
        <v>07</v>
      </c>
      <c r="G84" s="3" t="str">
        <f t="shared" si="29"/>
        <v/>
      </c>
      <c r="H84" s="3" t="str">
        <f t="shared" si="30"/>
        <v/>
      </c>
      <c r="I84" s="4" t="str">
        <f t="shared" si="25"/>
        <v/>
      </c>
      <c r="J84" s="4">
        <f t="shared" si="31"/>
        <v>6.3500000000000001E-2</v>
      </c>
    </row>
    <row r="85" spans="1:10" x14ac:dyDescent="0.25">
      <c r="A85" s="8" t="str">
        <f>+'Combined Rate'!A111</f>
        <v>Tabiona</v>
      </c>
      <c r="B85" s="8" t="str">
        <f>+'Combined Rate'!C111</f>
        <v>07-020</v>
      </c>
      <c r="C85" s="3" t="str">
        <f t="shared" si="26"/>
        <v>07-000</v>
      </c>
      <c r="D85" s="10">
        <f>+'Combined Rate'!Y111</f>
        <v>6.3500000000000001E-2</v>
      </c>
      <c r="E85" s="4">
        <f t="shared" si="27"/>
        <v>0</v>
      </c>
      <c r="F85" s="3" t="str">
        <f t="shared" si="28"/>
        <v>07</v>
      </c>
      <c r="G85" s="3" t="str">
        <f t="shared" si="29"/>
        <v/>
      </c>
      <c r="H85" s="3" t="str">
        <f t="shared" si="30"/>
        <v/>
      </c>
      <c r="I85" s="4" t="str">
        <f t="shared" si="25"/>
        <v/>
      </c>
      <c r="J85" s="4">
        <f t="shared" si="31"/>
        <v>6.3500000000000001E-2</v>
      </c>
    </row>
    <row r="86" spans="1:10" x14ac:dyDescent="0.25">
      <c r="A86" s="8"/>
      <c r="B86" s="8"/>
      <c r="D86" s="10"/>
      <c r="E86" s="4"/>
      <c r="I86" s="4"/>
      <c r="J86" s="4"/>
    </row>
    <row r="87" spans="1:10" x14ac:dyDescent="0.25">
      <c r="A87" s="8" t="str">
        <f>+'Combined Rate'!A113</f>
        <v>Emery County</v>
      </c>
      <c r="B87" s="8" t="str">
        <f>+'Combined Rate'!C113</f>
        <v>08-000</v>
      </c>
      <c r="C87" s="3" t="str">
        <f t="shared" ref="C87:C96" si="32">IF(D87=J87,LEFT(B87,3)&amp;"000",B87)</f>
        <v>08-000</v>
      </c>
      <c r="D87" s="10">
        <f>+'Combined Rate'!Y113</f>
        <v>6.3500000000000001E-2</v>
      </c>
      <c r="E87" s="4">
        <f t="shared" ref="E87:E96" si="33">IF(RIGHT(B87,3)="000",D87,0)</f>
        <v>6.3500000000000001E-2</v>
      </c>
      <c r="F87" s="3" t="str">
        <f t="shared" ref="F87:F96" si="34">LEFT(B87,2)</f>
        <v>08</v>
      </c>
      <c r="G87" s="3" t="str">
        <f t="shared" ref="G87:G96" si="35">IF(E87&lt;&gt;0,LEFT(B87,2),"")</f>
        <v>08</v>
      </c>
      <c r="H87" s="3" t="str">
        <f t="shared" ref="H87:H96" si="36">IF(E87&lt;&gt;0,A87,"")</f>
        <v>Emery County</v>
      </c>
      <c r="I87" s="4">
        <f t="shared" si="25"/>
        <v>6.3500000000000001E-2</v>
      </c>
      <c r="J87" s="4">
        <f t="shared" ref="J87:J96" si="37">VLOOKUP(F87,$G$4:$I$342,3,FALSE)</f>
        <v>6.3500000000000001E-2</v>
      </c>
    </row>
    <row r="88" spans="1:10" x14ac:dyDescent="0.25">
      <c r="A88" s="8" t="str">
        <f>+'Combined Rate'!A114</f>
        <v>Castle Dale</v>
      </c>
      <c r="B88" s="8" t="str">
        <f>+'Combined Rate'!C114</f>
        <v>08-001</v>
      </c>
      <c r="C88" s="3" t="str">
        <f t="shared" si="32"/>
        <v>08-000</v>
      </c>
      <c r="D88" s="10">
        <f>+'Combined Rate'!Y114</f>
        <v>6.3500000000000001E-2</v>
      </c>
      <c r="E88" s="4">
        <f t="shared" si="33"/>
        <v>0</v>
      </c>
      <c r="F88" s="3" t="str">
        <f t="shared" si="34"/>
        <v>08</v>
      </c>
      <c r="G88" s="3" t="str">
        <f t="shared" si="35"/>
        <v/>
      </c>
      <c r="H88" s="3" t="str">
        <f t="shared" si="36"/>
        <v/>
      </c>
      <c r="I88" s="4" t="str">
        <f t="shared" si="25"/>
        <v/>
      </c>
      <c r="J88" s="4">
        <f t="shared" si="37"/>
        <v>6.3500000000000001E-2</v>
      </c>
    </row>
    <row r="89" spans="1:10" x14ac:dyDescent="0.25">
      <c r="A89" s="8" t="str">
        <f>+'Combined Rate'!A115</f>
        <v>Clawson</v>
      </c>
      <c r="B89" s="8" t="str">
        <f>+'Combined Rate'!C115</f>
        <v>08-003</v>
      </c>
      <c r="C89" s="3" t="str">
        <f t="shared" si="32"/>
        <v>08-000</v>
      </c>
      <c r="D89" s="10">
        <f>+'Combined Rate'!Y115</f>
        <v>6.3500000000000001E-2</v>
      </c>
      <c r="E89" s="4">
        <f t="shared" si="33"/>
        <v>0</v>
      </c>
      <c r="F89" s="3" t="str">
        <f t="shared" si="34"/>
        <v>08</v>
      </c>
      <c r="G89" s="3" t="str">
        <f t="shared" si="35"/>
        <v/>
      </c>
      <c r="H89" s="3" t="str">
        <f t="shared" si="36"/>
        <v/>
      </c>
      <c r="I89" s="4" t="str">
        <f t="shared" si="25"/>
        <v/>
      </c>
      <c r="J89" s="4">
        <f t="shared" si="37"/>
        <v>6.3500000000000001E-2</v>
      </c>
    </row>
    <row r="90" spans="1:10" x14ac:dyDescent="0.25">
      <c r="A90" s="8" t="str">
        <f>+'Combined Rate'!A116</f>
        <v>Cleveland</v>
      </c>
      <c r="B90" s="8" t="str">
        <f>+'Combined Rate'!C116</f>
        <v>08-004</v>
      </c>
      <c r="C90" s="3" t="str">
        <f t="shared" si="32"/>
        <v>08-000</v>
      </c>
      <c r="D90" s="10">
        <f>+'Combined Rate'!Y116</f>
        <v>6.3500000000000001E-2</v>
      </c>
      <c r="E90" s="4">
        <f t="shared" si="33"/>
        <v>0</v>
      </c>
      <c r="F90" s="3" t="str">
        <f t="shared" si="34"/>
        <v>08</v>
      </c>
      <c r="G90" s="3" t="str">
        <f t="shared" si="35"/>
        <v/>
      </c>
      <c r="H90" s="3" t="str">
        <f t="shared" si="36"/>
        <v/>
      </c>
      <c r="I90" s="4" t="str">
        <f t="shared" si="25"/>
        <v/>
      </c>
      <c r="J90" s="4">
        <f t="shared" si="37"/>
        <v>6.3500000000000001E-2</v>
      </c>
    </row>
    <row r="91" spans="1:10" x14ac:dyDescent="0.25">
      <c r="A91" s="8" t="str">
        <f>+'Combined Rate'!A117</f>
        <v>Elmo</v>
      </c>
      <c r="B91" s="8" t="str">
        <f>+'Combined Rate'!C117</f>
        <v>08-007</v>
      </c>
      <c r="C91" s="3" t="str">
        <f t="shared" si="32"/>
        <v>08-000</v>
      </c>
      <c r="D91" s="10">
        <f>+'Combined Rate'!Y117</f>
        <v>6.3500000000000001E-2</v>
      </c>
      <c r="E91" s="4">
        <f t="shared" si="33"/>
        <v>0</v>
      </c>
      <c r="F91" s="3" t="str">
        <f t="shared" si="34"/>
        <v>08</v>
      </c>
      <c r="G91" s="3" t="str">
        <f t="shared" si="35"/>
        <v/>
      </c>
      <c r="H91" s="3" t="str">
        <f t="shared" si="36"/>
        <v/>
      </c>
      <c r="I91" s="4" t="str">
        <f t="shared" si="25"/>
        <v/>
      </c>
      <c r="J91" s="4">
        <f t="shared" si="37"/>
        <v>6.3500000000000001E-2</v>
      </c>
    </row>
    <row r="92" spans="1:10" x14ac:dyDescent="0.25">
      <c r="A92" s="8" t="str">
        <f>+'Combined Rate'!A118</f>
        <v>Emery City</v>
      </c>
      <c r="B92" s="8" t="str">
        <f>+'Combined Rate'!C118</f>
        <v>08-008</v>
      </c>
      <c r="C92" s="3" t="str">
        <f t="shared" si="32"/>
        <v>08-000</v>
      </c>
      <c r="D92" s="10">
        <f>+'Combined Rate'!Y118</f>
        <v>6.3500000000000001E-2</v>
      </c>
      <c r="E92" s="4">
        <f t="shared" si="33"/>
        <v>0</v>
      </c>
      <c r="F92" s="3" t="str">
        <f t="shared" si="34"/>
        <v>08</v>
      </c>
      <c r="G92" s="3" t="str">
        <f t="shared" si="35"/>
        <v/>
      </c>
      <c r="H92" s="3" t="str">
        <f t="shared" si="36"/>
        <v/>
      </c>
      <c r="I92" s="4" t="str">
        <f t="shared" si="25"/>
        <v/>
      </c>
      <c r="J92" s="4">
        <f t="shared" si="37"/>
        <v>6.3500000000000001E-2</v>
      </c>
    </row>
    <row r="93" spans="1:10" x14ac:dyDescent="0.25">
      <c r="A93" s="8" t="str">
        <f>+'Combined Rate'!A119</f>
        <v>Ferron</v>
      </c>
      <c r="B93" s="8" t="str">
        <f>+'Combined Rate'!C119</f>
        <v>08-009</v>
      </c>
      <c r="C93" s="3" t="str">
        <f t="shared" si="32"/>
        <v>08-000</v>
      </c>
      <c r="D93" s="10">
        <f>+'Combined Rate'!Y119</f>
        <v>6.3500000000000001E-2</v>
      </c>
      <c r="E93" s="4">
        <f t="shared" si="33"/>
        <v>0</v>
      </c>
      <c r="F93" s="3" t="str">
        <f t="shared" si="34"/>
        <v>08</v>
      </c>
      <c r="G93" s="3" t="str">
        <f t="shared" si="35"/>
        <v/>
      </c>
      <c r="H93" s="3" t="str">
        <f t="shared" si="36"/>
        <v/>
      </c>
      <c r="I93" s="4" t="str">
        <f t="shared" si="25"/>
        <v/>
      </c>
      <c r="J93" s="4">
        <f t="shared" si="37"/>
        <v>6.3500000000000001E-2</v>
      </c>
    </row>
    <row r="94" spans="1:10" x14ac:dyDescent="0.25">
      <c r="A94" s="8" t="str">
        <f>+'Combined Rate'!A120</f>
        <v>Green River</v>
      </c>
      <c r="B94" s="8" t="str">
        <f>+'Combined Rate'!C120</f>
        <v>08-011</v>
      </c>
      <c r="C94" s="3" t="str">
        <f t="shared" si="32"/>
        <v>08-011</v>
      </c>
      <c r="D94" s="10">
        <f>+'Combined Rate'!Y120</f>
        <v>8.2500000000000004E-2</v>
      </c>
      <c r="E94" s="4">
        <f t="shared" si="33"/>
        <v>0</v>
      </c>
      <c r="F94" s="3" t="str">
        <f t="shared" si="34"/>
        <v>08</v>
      </c>
      <c r="G94" s="3" t="str">
        <f t="shared" si="35"/>
        <v/>
      </c>
      <c r="H94" s="3" t="str">
        <f t="shared" si="36"/>
        <v/>
      </c>
      <c r="I94" s="4" t="str">
        <f t="shared" si="25"/>
        <v/>
      </c>
      <c r="J94" s="4">
        <f t="shared" si="37"/>
        <v>6.3500000000000001E-2</v>
      </c>
    </row>
    <row r="95" spans="1:10" x14ac:dyDescent="0.25">
      <c r="A95" s="8" t="str">
        <f>+'Combined Rate'!A121</f>
        <v>Huntington</v>
      </c>
      <c r="B95" s="8" t="str">
        <f>+'Combined Rate'!C121</f>
        <v>08-012</v>
      </c>
      <c r="C95" s="3" t="str">
        <f t="shared" si="32"/>
        <v>08-000</v>
      </c>
      <c r="D95" s="10">
        <f>+'Combined Rate'!Y121</f>
        <v>6.3500000000000001E-2</v>
      </c>
      <c r="E95" s="4">
        <f t="shared" si="33"/>
        <v>0</v>
      </c>
      <c r="F95" s="3" t="str">
        <f t="shared" si="34"/>
        <v>08</v>
      </c>
      <c r="G95" s="3" t="str">
        <f t="shared" si="35"/>
        <v/>
      </c>
      <c r="H95" s="3" t="str">
        <f t="shared" si="36"/>
        <v/>
      </c>
      <c r="I95" s="4" t="str">
        <f t="shared" si="25"/>
        <v/>
      </c>
      <c r="J95" s="4">
        <f t="shared" si="37"/>
        <v>6.3500000000000001E-2</v>
      </c>
    </row>
    <row r="96" spans="1:10" x14ac:dyDescent="0.25">
      <c r="A96" s="8" t="str">
        <f>+'Combined Rate'!A122</f>
        <v>Orangeville</v>
      </c>
      <c r="B96" s="8" t="str">
        <f>+'Combined Rate'!C122</f>
        <v>08-016</v>
      </c>
      <c r="C96" s="3" t="str">
        <f t="shared" si="32"/>
        <v>08-000</v>
      </c>
      <c r="D96" s="10">
        <f>+'Combined Rate'!Y122</f>
        <v>6.3500000000000001E-2</v>
      </c>
      <c r="E96" s="4">
        <f t="shared" si="33"/>
        <v>0</v>
      </c>
      <c r="F96" s="3" t="str">
        <f t="shared" si="34"/>
        <v>08</v>
      </c>
      <c r="G96" s="3" t="str">
        <f t="shared" si="35"/>
        <v/>
      </c>
      <c r="H96" s="3" t="str">
        <f t="shared" si="36"/>
        <v/>
      </c>
      <c r="I96" s="4" t="str">
        <f t="shared" si="25"/>
        <v/>
      </c>
      <c r="J96" s="4">
        <f t="shared" si="37"/>
        <v>6.3500000000000001E-2</v>
      </c>
    </row>
    <row r="97" spans="1:10" x14ac:dyDescent="0.25">
      <c r="A97" s="8"/>
      <c r="B97" s="8"/>
      <c r="D97" s="10"/>
      <c r="E97" s="4"/>
      <c r="I97" s="4"/>
      <c r="J97" s="4"/>
    </row>
    <row r="98" spans="1:10" x14ac:dyDescent="0.25">
      <c r="A98" s="8" t="str">
        <f>+'Combined Rate'!A126</f>
        <v>Garfield County</v>
      </c>
      <c r="B98" s="8" t="str">
        <f>+'Combined Rate'!C126</f>
        <v>09-000</v>
      </c>
      <c r="C98" s="3" t="str">
        <f t="shared" ref="C98:C107" si="38">IF(D98=J98,LEFT(B98,3)&amp;"000",B98)</f>
        <v>09-000</v>
      </c>
      <c r="D98" s="10">
        <f>+'Combined Rate'!Y126</f>
        <v>7.3499999999999996E-2</v>
      </c>
      <c r="E98" s="4">
        <f t="shared" ref="E98:E107" si="39">IF(RIGHT(B98,3)="000",D98,0)</f>
        <v>7.3499999999999996E-2</v>
      </c>
      <c r="F98" s="3" t="str">
        <f t="shared" ref="F98:F107" si="40">LEFT(B98,2)</f>
        <v>09</v>
      </c>
      <c r="G98" s="3" t="str">
        <f t="shared" ref="G98:G107" si="41">IF(E98&lt;&gt;0,LEFT(B98,2),"")</f>
        <v>09</v>
      </c>
      <c r="H98" s="3" t="str">
        <f t="shared" ref="H98:H107" si="42">IF(E98&lt;&gt;0,A98,"")</f>
        <v>Garfield County</v>
      </c>
      <c r="I98" s="4">
        <f t="shared" si="25"/>
        <v>7.3499999999999996E-2</v>
      </c>
      <c r="J98" s="4">
        <f t="shared" ref="J98:J107" si="43">VLOOKUP(F98,$G$4:$I$342,3,FALSE)</f>
        <v>7.3499999999999996E-2</v>
      </c>
    </row>
    <row r="99" spans="1:10" x14ac:dyDescent="0.25">
      <c r="A99" s="8" t="str">
        <f>+'Combined Rate'!A127</f>
        <v>Antimony</v>
      </c>
      <c r="B99" s="8" t="str">
        <f>+'Combined Rate'!C127</f>
        <v>09-001</v>
      </c>
      <c r="C99" s="3" t="str">
        <f t="shared" si="38"/>
        <v>09-000</v>
      </c>
      <c r="D99" s="10">
        <f>+'Combined Rate'!Y127</f>
        <v>7.3499999999999996E-2</v>
      </c>
      <c r="E99" s="4">
        <f t="shared" si="39"/>
        <v>0</v>
      </c>
      <c r="F99" s="3" t="str">
        <f t="shared" si="40"/>
        <v>09</v>
      </c>
      <c r="G99" s="3" t="str">
        <f t="shared" si="41"/>
        <v/>
      </c>
      <c r="H99" s="3" t="str">
        <f t="shared" si="42"/>
        <v/>
      </c>
      <c r="I99" s="4" t="str">
        <f t="shared" si="25"/>
        <v/>
      </c>
      <c r="J99" s="4">
        <f t="shared" si="43"/>
        <v>7.3499999999999996E-2</v>
      </c>
    </row>
    <row r="100" spans="1:10" x14ac:dyDescent="0.25">
      <c r="A100" s="8" t="str">
        <f>+'Combined Rate'!A128</f>
        <v>Boulder</v>
      </c>
      <c r="B100" s="8" t="str">
        <f>+'Combined Rate'!C128</f>
        <v>09-002</v>
      </c>
      <c r="C100" s="3" t="str">
        <f t="shared" si="38"/>
        <v>09-002</v>
      </c>
      <c r="D100" s="10">
        <f>+'Combined Rate'!Y128</f>
        <v>8.3499999999999991E-2</v>
      </c>
      <c r="E100" s="4">
        <f t="shared" si="39"/>
        <v>0</v>
      </c>
      <c r="F100" s="3" t="str">
        <f t="shared" si="40"/>
        <v>09</v>
      </c>
      <c r="G100" s="3" t="str">
        <f t="shared" si="41"/>
        <v/>
      </c>
      <c r="H100" s="3" t="str">
        <f t="shared" si="42"/>
        <v/>
      </c>
      <c r="I100" s="4" t="str">
        <f t="shared" si="25"/>
        <v/>
      </c>
      <c r="J100" s="4">
        <f t="shared" si="43"/>
        <v>7.3499999999999996E-2</v>
      </c>
    </row>
    <row r="101" spans="1:10" x14ac:dyDescent="0.25">
      <c r="A101" s="8" t="str">
        <f>+'Combined Rate'!A129</f>
        <v>Bryce Canyon</v>
      </c>
      <c r="B101" s="8" t="str">
        <f>+'Combined Rate'!C129</f>
        <v>09-003</v>
      </c>
      <c r="C101" s="3" t="str">
        <f t="shared" si="38"/>
        <v>09-003</v>
      </c>
      <c r="D101" s="10">
        <f>+'Combined Rate'!Y129</f>
        <v>8.5499999999999993E-2</v>
      </c>
      <c r="E101" s="4">
        <f t="shared" si="39"/>
        <v>0</v>
      </c>
      <c r="F101" s="3" t="str">
        <f t="shared" si="40"/>
        <v>09</v>
      </c>
      <c r="G101" s="3" t="str">
        <f t="shared" si="41"/>
        <v/>
      </c>
      <c r="H101" s="3" t="str">
        <f t="shared" si="42"/>
        <v/>
      </c>
      <c r="I101" s="4" t="str">
        <f>IF(E101&lt;&gt;0,E101,"")</f>
        <v/>
      </c>
      <c r="J101" s="4">
        <f t="shared" si="43"/>
        <v>7.3499999999999996E-2</v>
      </c>
    </row>
    <row r="102" spans="1:10" x14ac:dyDescent="0.25">
      <c r="A102" s="8" t="str">
        <f>+'Combined Rate'!A130</f>
        <v>Cannonville</v>
      </c>
      <c r="B102" s="8" t="str">
        <f>+'Combined Rate'!C130</f>
        <v>09-004</v>
      </c>
      <c r="C102" s="3" t="str">
        <f t="shared" si="38"/>
        <v>09-000</v>
      </c>
      <c r="D102" s="10">
        <f>+'Combined Rate'!Y130</f>
        <v>7.3499999999999996E-2</v>
      </c>
      <c r="E102" s="4">
        <f t="shared" si="39"/>
        <v>0</v>
      </c>
      <c r="F102" s="3" t="str">
        <f t="shared" si="40"/>
        <v>09</v>
      </c>
      <c r="G102" s="3" t="str">
        <f t="shared" si="41"/>
        <v/>
      </c>
      <c r="H102" s="3" t="str">
        <f t="shared" si="42"/>
        <v/>
      </c>
      <c r="I102" s="4" t="str">
        <f t="shared" si="25"/>
        <v/>
      </c>
      <c r="J102" s="4">
        <f t="shared" si="43"/>
        <v>7.3499999999999996E-2</v>
      </c>
    </row>
    <row r="103" spans="1:10" x14ac:dyDescent="0.25">
      <c r="A103" s="8" t="str">
        <f>+'Combined Rate'!A131</f>
        <v>Escalante</v>
      </c>
      <c r="B103" s="8" t="str">
        <f>+'Combined Rate'!C131</f>
        <v>09-005</v>
      </c>
      <c r="C103" s="3" t="str">
        <f t="shared" si="38"/>
        <v>09-005</v>
      </c>
      <c r="D103" s="10">
        <f>+'Combined Rate'!Y131</f>
        <v>8.4499999999999992E-2</v>
      </c>
      <c r="E103" s="4">
        <f t="shared" si="39"/>
        <v>0</v>
      </c>
      <c r="F103" s="3" t="str">
        <f t="shared" si="40"/>
        <v>09</v>
      </c>
      <c r="G103" s="3" t="str">
        <f t="shared" si="41"/>
        <v/>
      </c>
      <c r="H103" s="3" t="str">
        <f t="shared" si="42"/>
        <v/>
      </c>
      <c r="I103" s="4" t="str">
        <f t="shared" si="25"/>
        <v/>
      </c>
      <c r="J103" s="4">
        <f t="shared" si="43"/>
        <v>7.3499999999999996E-2</v>
      </c>
    </row>
    <row r="104" spans="1:10" x14ac:dyDescent="0.25">
      <c r="A104" s="8" t="str">
        <f>+'Combined Rate'!A132</f>
        <v>Hatch</v>
      </c>
      <c r="B104" s="8" t="str">
        <f>+'Combined Rate'!C132</f>
        <v>09-006</v>
      </c>
      <c r="C104" s="3" t="str">
        <f t="shared" si="38"/>
        <v>09-006</v>
      </c>
      <c r="D104" s="10">
        <f>+'Combined Rate'!Y132</f>
        <v>8.4499999999999992E-2</v>
      </c>
      <c r="E104" s="4">
        <f t="shared" si="39"/>
        <v>0</v>
      </c>
      <c r="F104" s="3" t="str">
        <f t="shared" si="40"/>
        <v>09</v>
      </c>
      <c r="G104" s="3" t="str">
        <f t="shared" si="41"/>
        <v/>
      </c>
      <c r="H104" s="3" t="str">
        <f t="shared" si="42"/>
        <v/>
      </c>
      <c r="I104" s="4" t="str">
        <f t="shared" si="25"/>
        <v/>
      </c>
      <c r="J104" s="4">
        <f t="shared" si="43"/>
        <v>7.3499999999999996E-2</v>
      </c>
    </row>
    <row r="105" spans="1:10" x14ac:dyDescent="0.25">
      <c r="A105" s="8" t="str">
        <f>+'Combined Rate'!A133</f>
        <v>Henrieville</v>
      </c>
      <c r="B105" s="8" t="str">
        <f>+'Combined Rate'!C133</f>
        <v>09-008</v>
      </c>
      <c r="C105" s="3" t="str">
        <f t="shared" si="38"/>
        <v>09-000</v>
      </c>
      <c r="D105" s="10">
        <f>+'Combined Rate'!Y133</f>
        <v>7.3499999999999996E-2</v>
      </c>
      <c r="E105" s="4">
        <f t="shared" si="39"/>
        <v>0</v>
      </c>
      <c r="F105" s="3" t="str">
        <f t="shared" si="40"/>
        <v>09</v>
      </c>
      <c r="G105" s="3" t="str">
        <f t="shared" si="41"/>
        <v/>
      </c>
      <c r="H105" s="3" t="str">
        <f t="shared" si="42"/>
        <v/>
      </c>
      <c r="I105" s="4" t="str">
        <f t="shared" si="25"/>
        <v/>
      </c>
      <c r="J105" s="4">
        <f t="shared" si="43"/>
        <v>7.3499999999999996E-2</v>
      </c>
    </row>
    <row r="106" spans="1:10" x14ac:dyDescent="0.25">
      <c r="A106" s="8" t="str">
        <f>+'Combined Rate'!A134</f>
        <v>Panguitch</v>
      </c>
      <c r="B106" s="8" t="str">
        <f>+'Combined Rate'!C134</f>
        <v>09-011</v>
      </c>
      <c r="C106" s="3" t="str">
        <f t="shared" si="38"/>
        <v>09-011</v>
      </c>
      <c r="D106" s="10">
        <f>+'Combined Rate'!Y134</f>
        <v>8.3499999999999991E-2</v>
      </c>
      <c r="E106" s="4">
        <f t="shared" si="39"/>
        <v>0</v>
      </c>
      <c r="F106" s="3" t="str">
        <f t="shared" si="40"/>
        <v>09</v>
      </c>
      <c r="G106" s="3" t="str">
        <f t="shared" si="41"/>
        <v/>
      </c>
      <c r="H106" s="3" t="str">
        <f t="shared" si="42"/>
        <v/>
      </c>
      <c r="I106" s="4" t="str">
        <f t="shared" si="25"/>
        <v/>
      </c>
      <c r="J106" s="4">
        <f t="shared" si="43"/>
        <v>7.3499999999999996E-2</v>
      </c>
    </row>
    <row r="107" spans="1:10" x14ac:dyDescent="0.25">
      <c r="A107" s="8" t="str">
        <f>+'Combined Rate'!A135</f>
        <v>Tropic</v>
      </c>
      <c r="B107" s="8" t="str">
        <f>+'Combined Rate'!C135</f>
        <v>09-015</v>
      </c>
      <c r="C107" s="3" t="str">
        <f t="shared" si="38"/>
        <v>09-015</v>
      </c>
      <c r="D107" s="10">
        <f>+'Combined Rate'!Y135</f>
        <v>8.3499999999999991E-2</v>
      </c>
      <c r="E107" s="4">
        <f t="shared" si="39"/>
        <v>0</v>
      </c>
      <c r="F107" s="3" t="str">
        <f t="shared" si="40"/>
        <v>09</v>
      </c>
      <c r="G107" s="3" t="str">
        <f t="shared" si="41"/>
        <v/>
      </c>
      <c r="H107" s="3" t="str">
        <f t="shared" si="42"/>
        <v/>
      </c>
      <c r="I107" s="4" t="str">
        <f t="shared" si="25"/>
        <v/>
      </c>
      <c r="J107" s="4">
        <f t="shared" si="43"/>
        <v>7.3499999999999996E-2</v>
      </c>
    </row>
    <row r="108" spans="1:10" x14ac:dyDescent="0.25">
      <c r="A108" s="8"/>
      <c r="B108" s="8"/>
      <c r="D108" s="10"/>
      <c r="E108" s="4"/>
      <c r="I108" s="4"/>
      <c r="J108" s="4"/>
    </row>
    <row r="109" spans="1:10" x14ac:dyDescent="0.25">
      <c r="A109" s="8" t="str">
        <f>+'Combined Rate'!A137</f>
        <v>Grand County</v>
      </c>
      <c r="B109" s="8" t="str">
        <f>+'Combined Rate'!C137</f>
        <v>10-000</v>
      </c>
      <c r="C109" s="3" t="str">
        <f>IF(D109=J109,LEFT(B109,3)&amp;"000",B109)</f>
        <v>10-000</v>
      </c>
      <c r="D109" s="10">
        <f>+'Combined Rate'!Y137</f>
        <v>6.8500000000000005E-2</v>
      </c>
      <c r="E109" s="4">
        <f>IF(RIGHT(B109,3)="000",D109,0)</f>
        <v>6.8500000000000005E-2</v>
      </c>
      <c r="F109" s="3" t="str">
        <f>LEFT(B109,2)</f>
        <v>10</v>
      </c>
      <c r="G109" s="3" t="str">
        <f>IF(E109&lt;&gt;0,LEFT(B109,2),"")</f>
        <v>10</v>
      </c>
      <c r="H109" s="3" t="str">
        <f>IF(E109&lt;&gt;0,A109,"")</f>
        <v>Grand County</v>
      </c>
      <c r="I109" s="4">
        <f t="shared" si="25"/>
        <v>6.8500000000000005E-2</v>
      </c>
      <c r="J109" s="4">
        <f>VLOOKUP(F109,$G$4:$I$342,3,FALSE)</f>
        <v>6.8500000000000005E-2</v>
      </c>
    </row>
    <row r="110" spans="1:10" x14ac:dyDescent="0.25">
      <c r="A110" s="8" t="str">
        <f>+'Combined Rate'!A138</f>
        <v>Castle Valley</v>
      </c>
      <c r="B110" s="8" t="str">
        <f>+'Combined Rate'!C138</f>
        <v>10-005</v>
      </c>
      <c r="C110" s="3" t="str">
        <f>IF(D110=J110,LEFT(B110,3)&amp;"000",B110)</f>
        <v>10-000</v>
      </c>
      <c r="D110" s="10">
        <f>+'Combined Rate'!Y138</f>
        <v>6.8500000000000005E-2</v>
      </c>
      <c r="E110" s="4">
        <f>IF(RIGHT(B110,3)="000",D110,0)</f>
        <v>0</v>
      </c>
      <c r="F110" s="3" t="str">
        <f>LEFT(B110,2)</f>
        <v>10</v>
      </c>
      <c r="G110" s="3" t="str">
        <f>IF(E110&lt;&gt;0,LEFT(B110,2),"")</f>
        <v/>
      </c>
      <c r="H110" s="3" t="str">
        <f>IF(E110&lt;&gt;0,A110,"")</f>
        <v/>
      </c>
      <c r="I110" s="4" t="str">
        <f t="shared" si="25"/>
        <v/>
      </c>
      <c r="J110" s="4">
        <f>VLOOKUP(F110,$G$4:$I$342,3,FALSE)</f>
        <v>6.8500000000000005E-2</v>
      </c>
    </row>
    <row r="111" spans="1:10" x14ac:dyDescent="0.25">
      <c r="A111" s="8" t="str">
        <f>+'Combined Rate'!A139</f>
        <v>Moab</v>
      </c>
      <c r="B111" s="8" t="str">
        <f>+'Combined Rate'!C139</f>
        <v>10-011</v>
      </c>
      <c r="C111" s="3" t="str">
        <f>IF(D111=J111,LEFT(B111,3)&amp;"000",B111)</f>
        <v>10-011</v>
      </c>
      <c r="D111" s="10">
        <f>+'Combined Rate'!Y139</f>
        <v>8.8500000000000009E-2</v>
      </c>
      <c r="E111" s="4">
        <f>IF(RIGHT(B111,3)="000",D111,0)</f>
        <v>0</v>
      </c>
      <c r="F111" s="3" t="str">
        <f>LEFT(B111,2)</f>
        <v>10</v>
      </c>
      <c r="G111" s="3" t="str">
        <f>IF(E111&lt;&gt;0,LEFT(B111,2),"")</f>
        <v/>
      </c>
      <c r="H111" s="3" t="str">
        <f>IF(E111&lt;&gt;0,A111,"")</f>
        <v/>
      </c>
      <c r="I111" s="4" t="str">
        <f t="shared" si="25"/>
        <v/>
      </c>
      <c r="J111" s="4">
        <f>VLOOKUP(F111,$G$4:$I$342,3,FALSE)</f>
        <v>6.8500000000000005E-2</v>
      </c>
    </row>
    <row r="112" spans="1:10" x14ac:dyDescent="0.25">
      <c r="A112" s="8"/>
      <c r="B112" s="8"/>
      <c r="D112" s="10"/>
      <c r="E112" s="4"/>
      <c r="I112" s="4"/>
      <c r="J112" s="4"/>
    </row>
    <row r="113" spans="1:10" x14ac:dyDescent="0.25">
      <c r="A113" s="8" t="str">
        <f>+'Combined Rate'!A141</f>
        <v>Iron County</v>
      </c>
      <c r="B113" s="8" t="str">
        <f>+'Combined Rate'!C141</f>
        <v>11-000</v>
      </c>
      <c r="C113" s="3" t="str">
        <f t="shared" ref="C113:C119" si="44">IF(D113=J113,LEFT(B113,3)&amp;"000",B113)</f>
        <v>11-000</v>
      </c>
      <c r="D113" s="10">
        <f>+'Combined Rate'!Y141</f>
        <v>6.6500000000000004E-2</v>
      </c>
      <c r="E113" s="4">
        <f t="shared" ref="E113:E119" si="45">IF(RIGHT(B113,3)="000",D113,0)</f>
        <v>6.6500000000000004E-2</v>
      </c>
      <c r="F113" s="3" t="str">
        <f t="shared" ref="F113:F119" si="46">LEFT(B113,2)</f>
        <v>11</v>
      </c>
      <c r="G113" s="3" t="str">
        <f t="shared" ref="G113:G119" si="47">IF(E113&lt;&gt;0,LEFT(B113,2),"")</f>
        <v>11</v>
      </c>
      <c r="H113" s="3" t="str">
        <f t="shared" ref="H113:H119" si="48">IF(E113&lt;&gt;0,A113,"")</f>
        <v>Iron County</v>
      </c>
      <c r="I113" s="4">
        <f t="shared" si="25"/>
        <v>6.6500000000000004E-2</v>
      </c>
      <c r="J113" s="4">
        <f t="shared" ref="J113:J119" si="49">VLOOKUP(F113,$G$4:$I$342,3,FALSE)</f>
        <v>6.6500000000000004E-2</v>
      </c>
    </row>
    <row r="114" spans="1:10" x14ac:dyDescent="0.25">
      <c r="A114" s="8" t="str">
        <f>+'Combined Rate'!A142</f>
        <v>Cedar City</v>
      </c>
      <c r="B114" s="8" t="str">
        <f>+'Combined Rate'!C142</f>
        <v>11-003</v>
      </c>
      <c r="C114" s="3" t="str">
        <f t="shared" si="44"/>
        <v>11-003</v>
      </c>
      <c r="D114" s="10">
        <f>+'Combined Rate'!Y142</f>
        <v>6.7500000000000004E-2</v>
      </c>
      <c r="E114" s="4">
        <f t="shared" si="45"/>
        <v>0</v>
      </c>
      <c r="F114" s="3" t="str">
        <f t="shared" si="46"/>
        <v>11</v>
      </c>
      <c r="G114" s="3" t="str">
        <f t="shared" si="47"/>
        <v/>
      </c>
      <c r="H114" s="3" t="str">
        <f t="shared" si="48"/>
        <v/>
      </c>
      <c r="I114" s="4" t="str">
        <f t="shared" si="25"/>
        <v/>
      </c>
      <c r="J114" s="4">
        <f t="shared" si="49"/>
        <v>6.6500000000000004E-2</v>
      </c>
    </row>
    <row r="115" spans="1:10" x14ac:dyDescent="0.25">
      <c r="A115" s="8" t="str">
        <f>+'Combined Rate'!A143</f>
        <v>Enoch</v>
      </c>
      <c r="B115" s="8" t="str">
        <f>+'Combined Rate'!C143</f>
        <v>11-005</v>
      </c>
      <c r="C115" s="3" t="str">
        <f t="shared" si="44"/>
        <v>11-000</v>
      </c>
      <c r="D115" s="10">
        <f>+'Combined Rate'!Y143</f>
        <v>6.6500000000000004E-2</v>
      </c>
      <c r="E115" s="4">
        <f t="shared" si="45"/>
        <v>0</v>
      </c>
      <c r="F115" s="3" t="str">
        <f t="shared" si="46"/>
        <v>11</v>
      </c>
      <c r="G115" s="3" t="str">
        <f t="shared" si="47"/>
        <v/>
      </c>
      <c r="H115" s="3" t="str">
        <f t="shared" si="48"/>
        <v/>
      </c>
      <c r="I115" s="4" t="str">
        <f t="shared" si="25"/>
        <v/>
      </c>
      <c r="J115" s="4">
        <f t="shared" si="49"/>
        <v>6.6500000000000004E-2</v>
      </c>
    </row>
    <row r="116" spans="1:10" x14ac:dyDescent="0.25">
      <c r="A116" s="8" t="str">
        <f>+'Combined Rate'!A144</f>
        <v>Kanarraville</v>
      </c>
      <c r="B116" s="8" t="str">
        <f>+'Combined Rate'!C144</f>
        <v>11-012</v>
      </c>
      <c r="C116" s="3" t="str">
        <f t="shared" si="44"/>
        <v>11-000</v>
      </c>
      <c r="D116" s="10">
        <f>+'Combined Rate'!Y144</f>
        <v>6.6500000000000004E-2</v>
      </c>
      <c r="E116" s="4">
        <f t="shared" si="45"/>
        <v>0</v>
      </c>
      <c r="F116" s="3" t="str">
        <f t="shared" si="46"/>
        <v>11</v>
      </c>
      <c r="G116" s="3" t="str">
        <f t="shared" si="47"/>
        <v/>
      </c>
      <c r="H116" s="3" t="str">
        <f t="shared" si="48"/>
        <v/>
      </c>
      <c r="I116" s="4" t="str">
        <f t="shared" si="25"/>
        <v/>
      </c>
      <c r="J116" s="4">
        <f t="shared" si="49"/>
        <v>6.6500000000000004E-2</v>
      </c>
    </row>
    <row r="117" spans="1:10" x14ac:dyDescent="0.25">
      <c r="A117" s="8" t="str">
        <f>+'Combined Rate'!A145</f>
        <v>Paragonah</v>
      </c>
      <c r="B117" s="8" t="str">
        <f>+'Combined Rate'!C145</f>
        <v>11-018</v>
      </c>
      <c r="C117" s="3" t="str">
        <f t="shared" si="44"/>
        <v>11-000</v>
      </c>
      <c r="D117" s="10">
        <f>+'Combined Rate'!Y145</f>
        <v>6.6500000000000004E-2</v>
      </c>
      <c r="E117" s="4">
        <f t="shared" si="45"/>
        <v>0</v>
      </c>
      <c r="F117" s="3" t="str">
        <f t="shared" si="46"/>
        <v>11</v>
      </c>
      <c r="G117" s="3" t="str">
        <f t="shared" si="47"/>
        <v/>
      </c>
      <c r="H117" s="3" t="str">
        <f t="shared" si="48"/>
        <v/>
      </c>
      <c r="I117" s="4" t="str">
        <f t="shared" si="25"/>
        <v/>
      </c>
      <c r="J117" s="4">
        <f t="shared" si="49"/>
        <v>6.6500000000000004E-2</v>
      </c>
    </row>
    <row r="118" spans="1:10" x14ac:dyDescent="0.25">
      <c r="A118" s="8" t="str">
        <f>+'Combined Rate'!A146</f>
        <v>Parowan</v>
      </c>
      <c r="B118" s="8" t="str">
        <f>+'Combined Rate'!C146</f>
        <v>11-019</v>
      </c>
      <c r="C118" s="3" t="str">
        <f t="shared" si="44"/>
        <v>11-019</v>
      </c>
      <c r="D118" s="10">
        <f>+'Combined Rate'!Y146</f>
        <v>6.7500000000000004E-2</v>
      </c>
      <c r="E118" s="4">
        <f t="shared" si="45"/>
        <v>0</v>
      </c>
      <c r="F118" s="3" t="str">
        <f t="shared" si="46"/>
        <v>11</v>
      </c>
      <c r="G118" s="3" t="str">
        <f t="shared" si="47"/>
        <v/>
      </c>
      <c r="H118" s="3" t="str">
        <f t="shared" si="48"/>
        <v/>
      </c>
      <c r="I118" s="4" t="str">
        <f t="shared" si="25"/>
        <v/>
      </c>
      <c r="J118" s="4">
        <f t="shared" si="49"/>
        <v>6.6500000000000004E-2</v>
      </c>
    </row>
    <row r="119" spans="1:10" x14ac:dyDescent="0.25">
      <c r="A119" s="8" t="str">
        <f>+'Combined Rate'!A147</f>
        <v>Brian Head</v>
      </c>
      <c r="B119" s="8" t="str">
        <f>+'Combined Rate'!C147</f>
        <v>11-028</v>
      </c>
      <c r="C119" s="3" t="str">
        <f t="shared" si="44"/>
        <v>11-028</v>
      </c>
      <c r="D119" s="10">
        <f>+'Combined Rate'!Y147</f>
        <v>8.6500000000000007E-2</v>
      </c>
      <c r="E119" s="4">
        <f t="shared" si="45"/>
        <v>0</v>
      </c>
      <c r="F119" s="3" t="str">
        <f t="shared" si="46"/>
        <v>11</v>
      </c>
      <c r="G119" s="3" t="str">
        <f t="shared" si="47"/>
        <v/>
      </c>
      <c r="H119" s="3" t="str">
        <f t="shared" si="48"/>
        <v/>
      </c>
      <c r="I119" s="4" t="str">
        <f t="shared" si="25"/>
        <v/>
      </c>
      <c r="J119" s="4">
        <f t="shared" si="49"/>
        <v>6.6500000000000004E-2</v>
      </c>
    </row>
    <row r="120" spans="1:10" x14ac:dyDescent="0.25">
      <c r="A120" s="8" t="str">
        <f>+'Combined Rate'!A149</f>
        <v>Inland Port Iron Springs</v>
      </c>
      <c r="B120" s="8" t="str">
        <f>+'Combined Rate'!C149</f>
        <v>11-501</v>
      </c>
      <c r="C120" s="3" t="str">
        <f t="shared" ref="C120" si="50">IF(D120=J120,LEFT(B120,3)&amp;"000",B120)</f>
        <v>11-000</v>
      </c>
      <c r="D120" s="10">
        <f>+'Combined Rate'!Y149</f>
        <v>6.6500000000000004E-2</v>
      </c>
      <c r="E120" s="4">
        <f t="shared" ref="E120" si="51">IF(RIGHT(B120,3)="000",D120,0)</f>
        <v>0</v>
      </c>
      <c r="F120" s="3" t="str">
        <f t="shared" ref="F120" si="52">LEFT(B120,2)</f>
        <v>11</v>
      </c>
      <c r="G120" s="3" t="str">
        <f t="shared" ref="G120" si="53">IF(E120&lt;&gt;0,LEFT(B120,2),"")</f>
        <v/>
      </c>
      <c r="H120" s="3" t="str">
        <f t="shared" ref="H120" si="54">IF(E120&lt;&gt;0,A120,"")</f>
        <v/>
      </c>
      <c r="I120" s="4" t="str">
        <f t="shared" ref="I120" si="55">IF(E120&lt;&gt;0,E120,"")</f>
        <v/>
      </c>
      <c r="J120" s="4">
        <f t="shared" ref="J120" si="56">VLOOKUP(F120,$G$4:$I$342,3,FALSE)</f>
        <v>6.6500000000000004E-2</v>
      </c>
    </row>
    <row r="121" spans="1:10" x14ac:dyDescent="0.25">
      <c r="A121" s="8"/>
      <c r="B121" s="8"/>
      <c r="D121" s="10"/>
      <c r="E121" s="4"/>
      <c r="I121" s="4"/>
      <c r="J121" s="4"/>
    </row>
    <row r="122" spans="1:10" x14ac:dyDescent="0.25">
      <c r="A122" s="8" t="str">
        <f>+'Combined Rate'!A151</f>
        <v>Juab County</v>
      </c>
      <c r="B122" s="8" t="str">
        <f>+'Combined Rate'!C151</f>
        <v>12-000</v>
      </c>
      <c r="C122" s="3" t="str">
        <f t="shared" ref="C122:C128" si="57">IF(D122=J122,LEFT(B122,3)&amp;"000",B122)</f>
        <v>12-000</v>
      </c>
      <c r="D122" s="10">
        <f>+'Combined Rate'!Y151</f>
        <v>6.6500000000000004E-2</v>
      </c>
      <c r="E122" s="4">
        <f t="shared" ref="E122:E128" si="58">IF(RIGHT(B122,3)="000",D122,0)</f>
        <v>6.6500000000000004E-2</v>
      </c>
      <c r="F122" s="3" t="str">
        <f t="shared" ref="F122:F128" si="59">LEFT(B122,2)</f>
        <v>12</v>
      </c>
      <c r="G122" s="3" t="str">
        <f t="shared" ref="G122:G128" si="60">IF(E122&lt;&gt;0,LEFT(B122,2),"")</f>
        <v>12</v>
      </c>
      <c r="H122" s="3" t="str">
        <f t="shared" ref="H122:H128" si="61">IF(E122&lt;&gt;0,A122,"")</f>
        <v>Juab County</v>
      </c>
      <c r="I122" s="4">
        <f t="shared" si="25"/>
        <v>6.6500000000000004E-2</v>
      </c>
      <c r="J122" s="4">
        <f t="shared" ref="J122:J128" si="62">VLOOKUP(F122,$G$4:$I$342,3,FALSE)</f>
        <v>6.6500000000000004E-2</v>
      </c>
    </row>
    <row r="123" spans="1:10" x14ac:dyDescent="0.25">
      <c r="A123" s="8" t="str">
        <f>+'Combined Rate'!A152</f>
        <v>Eureka</v>
      </c>
      <c r="B123" s="8" t="str">
        <f>+'Combined Rate'!C152</f>
        <v>12-009</v>
      </c>
      <c r="C123" s="3" t="str">
        <f t="shared" si="57"/>
        <v>12-009</v>
      </c>
      <c r="D123" s="10">
        <f>+'Combined Rate'!Y152</f>
        <v>6.9500000000000006E-2</v>
      </c>
      <c r="E123" s="4">
        <f t="shared" si="58"/>
        <v>0</v>
      </c>
      <c r="F123" s="3" t="str">
        <f t="shared" si="59"/>
        <v>12</v>
      </c>
      <c r="G123" s="3" t="str">
        <f t="shared" si="60"/>
        <v/>
      </c>
      <c r="H123" s="3" t="str">
        <f t="shared" si="61"/>
        <v/>
      </c>
      <c r="I123" s="4" t="str">
        <f t="shared" si="25"/>
        <v/>
      </c>
      <c r="J123" s="4">
        <f t="shared" si="62"/>
        <v>6.6500000000000004E-2</v>
      </c>
    </row>
    <row r="124" spans="1:10" x14ac:dyDescent="0.25">
      <c r="A124" s="8" t="str">
        <f>+'Combined Rate'!A153</f>
        <v>Levan</v>
      </c>
      <c r="B124" s="8" t="str">
        <f>+'Combined Rate'!C153</f>
        <v>12-019</v>
      </c>
      <c r="C124" s="3" t="str">
        <f t="shared" si="57"/>
        <v>12-000</v>
      </c>
      <c r="D124" s="10">
        <f>+'Combined Rate'!Y153</f>
        <v>6.6500000000000004E-2</v>
      </c>
      <c r="E124" s="4">
        <f t="shared" si="58"/>
        <v>0</v>
      </c>
      <c r="F124" s="3" t="str">
        <f t="shared" si="59"/>
        <v>12</v>
      </c>
      <c r="G124" s="3" t="str">
        <f t="shared" si="60"/>
        <v/>
      </c>
      <c r="H124" s="3" t="str">
        <f t="shared" si="61"/>
        <v/>
      </c>
      <c r="I124" s="4" t="str">
        <f t="shared" si="25"/>
        <v/>
      </c>
      <c r="J124" s="4">
        <f t="shared" si="62"/>
        <v>6.6500000000000004E-2</v>
      </c>
    </row>
    <row r="125" spans="1:10" x14ac:dyDescent="0.25">
      <c r="A125" s="8" t="str">
        <f>+'Combined Rate'!A154</f>
        <v>Mona</v>
      </c>
      <c r="B125" s="8" t="str">
        <f>+'Combined Rate'!C154</f>
        <v>12-024</v>
      </c>
      <c r="C125" s="3" t="str">
        <f t="shared" si="57"/>
        <v>12-024</v>
      </c>
      <c r="D125" s="10">
        <f>+'Combined Rate'!Y154</f>
        <v>7.0500000000000007E-2</v>
      </c>
      <c r="E125" s="4">
        <f t="shared" si="58"/>
        <v>0</v>
      </c>
      <c r="F125" s="3" t="str">
        <f t="shared" si="59"/>
        <v>12</v>
      </c>
      <c r="G125" s="3" t="str">
        <f t="shared" si="60"/>
        <v/>
      </c>
      <c r="H125" s="3" t="str">
        <f t="shared" si="61"/>
        <v/>
      </c>
      <c r="I125" s="4" t="str">
        <f t="shared" si="25"/>
        <v/>
      </c>
      <c r="J125" s="4">
        <f t="shared" si="62"/>
        <v>6.6500000000000004E-2</v>
      </c>
    </row>
    <row r="126" spans="1:10" x14ac:dyDescent="0.25">
      <c r="A126" s="8" t="str">
        <f>+'Combined Rate'!A155</f>
        <v>Nephi</v>
      </c>
      <c r="B126" s="8" t="str">
        <f>+'Combined Rate'!C155</f>
        <v>12-026</v>
      </c>
      <c r="C126" s="3" t="str">
        <f t="shared" si="57"/>
        <v>12-026</v>
      </c>
      <c r="D126" s="10">
        <f>+'Combined Rate'!Y155</f>
        <v>7.0500000000000007E-2</v>
      </c>
      <c r="E126" s="4">
        <f t="shared" si="58"/>
        <v>0</v>
      </c>
      <c r="F126" s="3" t="str">
        <f t="shared" si="59"/>
        <v>12</v>
      </c>
      <c r="G126" s="3" t="str">
        <f t="shared" si="60"/>
        <v/>
      </c>
      <c r="H126" s="3" t="str">
        <f t="shared" si="61"/>
        <v/>
      </c>
      <c r="I126" s="4" t="str">
        <f t="shared" si="25"/>
        <v/>
      </c>
      <c r="J126" s="4">
        <f t="shared" si="62"/>
        <v>6.6500000000000004E-2</v>
      </c>
    </row>
    <row r="127" spans="1:10" x14ac:dyDescent="0.25">
      <c r="A127" s="8" t="str">
        <f>+'Combined Rate'!A156</f>
        <v>Rocky Ridge Town</v>
      </c>
      <c r="B127" s="8" t="str">
        <f>+'Combined Rate'!C156</f>
        <v>12-030</v>
      </c>
      <c r="C127" s="3" t="str">
        <f t="shared" si="57"/>
        <v>12-000</v>
      </c>
      <c r="D127" s="10">
        <f>+'Combined Rate'!Y156</f>
        <v>6.6500000000000004E-2</v>
      </c>
      <c r="E127" s="4">
        <f t="shared" si="58"/>
        <v>0</v>
      </c>
      <c r="F127" s="3" t="str">
        <f t="shared" si="59"/>
        <v>12</v>
      </c>
      <c r="G127" s="3" t="str">
        <f t="shared" si="60"/>
        <v/>
      </c>
      <c r="H127" s="3" t="str">
        <f t="shared" si="61"/>
        <v/>
      </c>
      <c r="I127" s="4" t="str">
        <f t="shared" si="25"/>
        <v/>
      </c>
      <c r="J127" s="4">
        <f t="shared" si="62"/>
        <v>6.6500000000000004E-2</v>
      </c>
    </row>
    <row r="128" spans="1:10" x14ac:dyDescent="0.25">
      <c r="A128" s="8" t="str">
        <f>+'Combined Rate'!A157</f>
        <v>Santaquin South</v>
      </c>
      <c r="B128" s="8" t="str">
        <f>+'Combined Rate'!C157</f>
        <v>12-050</v>
      </c>
      <c r="C128" s="3" t="str">
        <f t="shared" si="57"/>
        <v>12-050</v>
      </c>
      <c r="D128" s="10">
        <f>+'Combined Rate'!Y157</f>
        <v>7.0000000000000007E-2</v>
      </c>
      <c r="E128" s="4">
        <f t="shared" si="58"/>
        <v>0</v>
      </c>
      <c r="F128" s="3" t="str">
        <f t="shared" si="59"/>
        <v>12</v>
      </c>
      <c r="G128" s="3" t="str">
        <f t="shared" si="60"/>
        <v/>
      </c>
      <c r="H128" s="3" t="str">
        <f t="shared" si="61"/>
        <v/>
      </c>
      <c r="I128" s="4" t="str">
        <f>IF(E128&lt;&gt;0,E128,"")</f>
        <v/>
      </c>
      <c r="J128" s="4">
        <f t="shared" si="62"/>
        <v>6.6500000000000004E-2</v>
      </c>
    </row>
    <row r="129" spans="1:10" x14ac:dyDescent="0.25">
      <c r="A129" s="8"/>
      <c r="B129" s="8"/>
      <c r="D129" s="10"/>
      <c r="E129" s="4"/>
      <c r="I129" s="4"/>
      <c r="J129" s="4"/>
    </row>
    <row r="130" spans="1:10" x14ac:dyDescent="0.25">
      <c r="A130" s="8" t="str">
        <f>+'Combined Rate'!A161</f>
        <v>Kane County</v>
      </c>
      <c r="B130" s="8" t="str">
        <f>+'Combined Rate'!C161</f>
        <v>13-000</v>
      </c>
      <c r="C130" s="3" t="str">
        <f t="shared" ref="C130:C135" si="63">IF(D130=J130,LEFT(B130,3)&amp;"000",B130)</f>
        <v>13-000</v>
      </c>
      <c r="D130" s="10">
        <f>+'Combined Rate'!Y161</f>
        <v>7.3499999999999996E-2</v>
      </c>
      <c r="E130" s="4">
        <f t="shared" ref="E130:E135" si="64">IF(RIGHT(B130,3)="000",D130,0)</f>
        <v>7.3499999999999996E-2</v>
      </c>
      <c r="F130" s="3" t="str">
        <f t="shared" ref="F130:F135" si="65">LEFT(B130,2)</f>
        <v>13</v>
      </c>
      <c r="G130" s="3" t="str">
        <f t="shared" ref="G130:G135" si="66">IF(E130&lt;&gt;0,LEFT(B130,2),"")</f>
        <v>13</v>
      </c>
      <c r="H130" s="3" t="str">
        <f t="shared" ref="H130:H135" si="67">IF(E130&lt;&gt;0,A130,"")</f>
        <v>Kane County</v>
      </c>
      <c r="I130" s="4">
        <f t="shared" si="25"/>
        <v>7.3499999999999996E-2</v>
      </c>
      <c r="J130" s="4">
        <f t="shared" ref="J130:J135" si="68">VLOOKUP(F130,$G$4:$I$342,3,FALSE)</f>
        <v>7.3499999999999996E-2</v>
      </c>
    </row>
    <row r="131" spans="1:10" x14ac:dyDescent="0.25">
      <c r="A131" s="8" t="str">
        <f>+'Combined Rate'!A162</f>
        <v>Alton</v>
      </c>
      <c r="B131" s="8" t="str">
        <f>+'Combined Rate'!C162</f>
        <v>13-001</v>
      </c>
      <c r="C131" s="3" t="str">
        <f t="shared" si="63"/>
        <v>13-000</v>
      </c>
      <c r="D131" s="10">
        <f>+'Combined Rate'!Y162</f>
        <v>7.3499999999999996E-2</v>
      </c>
      <c r="E131" s="4">
        <f t="shared" si="64"/>
        <v>0</v>
      </c>
      <c r="F131" s="3" t="str">
        <f t="shared" si="65"/>
        <v>13</v>
      </c>
      <c r="G131" s="3" t="str">
        <f t="shared" si="66"/>
        <v/>
      </c>
      <c r="H131" s="3" t="str">
        <f t="shared" si="67"/>
        <v/>
      </c>
      <c r="I131" s="4" t="str">
        <f t="shared" si="25"/>
        <v/>
      </c>
      <c r="J131" s="4">
        <f t="shared" si="68"/>
        <v>7.3499999999999996E-2</v>
      </c>
    </row>
    <row r="132" spans="1:10" x14ac:dyDescent="0.25">
      <c r="A132" s="8" t="str">
        <f>+'Combined Rate'!A163</f>
        <v>Glendale</v>
      </c>
      <c r="B132" s="8" t="str">
        <f>+'Combined Rate'!C163</f>
        <v>13-002</v>
      </c>
      <c r="C132" s="3" t="str">
        <f t="shared" si="63"/>
        <v>13-000</v>
      </c>
      <c r="D132" s="10">
        <f>+'Combined Rate'!Y163</f>
        <v>7.3499999999999996E-2</v>
      </c>
      <c r="E132" s="4">
        <f t="shared" si="64"/>
        <v>0</v>
      </c>
      <c r="F132" s="3" t="str">
        <f t="shared" si="65"/>
        <v>13</v>
      </c>
      <c r="G132" s="3" t="str">
        <f t="shared" si="66"/>
        <v/>
      </c>
      <c r="H132" s="3" t="str">
        <f t="shared" si="67"/>
        <v/>
      </c>
      <c r="I132" s="4" t="str">
        <f t="shared" si="25"/>
        <v/>
      </c>
      <c r="J132" s="4">
        <f t="shared" si="68"/>
        <v>7.3499999999999996E-2</v>
      </c>
    </row>
    <row r="133" spans="1:10" x14ac:dyDescent="0.25">
      <c r="A133" s="8" t="str">
        <f>+'Combined Rate'!A164</f>
        <v>Kanab</v>
      </c>
      <c r="B133" s="8" t="str">
        <f>+'Combined Rate'!C164</f>
        <v>13-004</v>
      </c>
      <c r="C133" s="3" t="str">
        <f t="shared" si="63"/>
        <v>13-004</v>
      </c>
      <c r="D133" s="10">
        <f>+'Combined Rate'!Y164</f>
        <v>8.4499999999999992E-2</v>
      </c>
      <c r="E133" s="4">
        <f t="shared" si="64"/>
        <v>0</v>
      </c>
      <c r="F133" s="3" t="str">
        <f t="shared" si="65"/>
        <v>13</v>
      </c>
      <c r="G133" s="3" t="str">
        <f t="shared" si="66"/>
        <v/>
      </c>
      <c r="H133" s="3" t="str">
        <f t="shared" si="67"/>
        <v/>
      </c>
      <c r="I133" s="4" t="str">
        <f t="shared" si="25"/>
        <v/>
      </c>
      <c r="J133" s="4">
        <f t="shared" si="68"/>
        <v>7.3499999999999996E-2</v>
      </c>
    </row>
    <row r="134" spans="1:10" x14ac:dyDescent="0.25">
      <c r="A134" s="8" t="str">
        <f>+'Combined Rate'!A165</f>
        <v>Orderville</v>
      </c>
      <c r="B134" s="8" t="str">
        <f>+'Combined Rate'!C165</f>
        <v>13-007</v>
      </c>
      <c r="C134" s="3" t="str">
        <f t="shared" si="63"/>
        <v>13-007</v>
      </c>
      <c r="D134" s="10">
        <f>+'Combined Rate'!Y165</f>
        <v>8.3499999999999991E-2</v>
      </c>
      <c r="E134" s="4">
        <f t="shared" si="64"/>
        <v>0</v>
      </c>
      <c r="F134" s="3" t="str">
        <f t="shared" si="65"/>
        <v>13</v>
      </c>
      <c r="G134" s="3" t="str">
        <f t="shared" si="66"/>
        <v/>
      </c>
      <c r="H134" s="3" t="str">
        <f t="shared" si="67"/>
        <v/>
      </c>
      <c r="I134" s="4" t="str">
        <f t="shared" si="25"/>
        <v/>
      </c>
      <c r="J134" s="4">
        <f t="shared" si="68"/>
        <v>7.3499999999999996E-2</v>
      </c>
    </row>
    <row r="135" spans="1:10" x14ac:dyDescent="0.25">
      <c r="A135" s="8" t="str">
        <f>+'Combined Rate'!A166</f>
        <v>Big Water</v>
      </c>
      <c r="B135" s="8" t="str">
        <f>+'Combined Rate'!C166</f>
        <v>13-010</v>
      </c>
      <c r="C135" s="3" t="str">
        <f t="shared" si="63"/>
        <v>13-000</v>
      </c>
      <c r="D135" s="10">
        <f>+'Combined Rate'!Y166</f>
        <v>7.3499999999999996E-2</v>
      </c>
      <c r="E135" s="4">
        <f t="shared" si="64"/>
        <v>0</v>
      </c>
      <c r="F135" s="3" t="str">
        <f t="shared" si="65"/>
        <v>13</v>
      </c>
      <c r="G135" s="3" t="str">
        <f t="shared" si="66"/>
        <v/>
      </c>
      <c r="H135" s="3" t="str">
        <f t="shared" si="67"/>
        <v/>
      </c>
      <c r="I135" s="4" t="str">
        <f t="shared" si="25"/>
        <v/>
      </c>
      <c r="J135" s="4">
        <f t="shared" si="68"/>
        <v>7.3499999999999996E-2</v>
      </c>
    </row>
    <row r="136" spans="1:10" x14ac:dyDescent="0.25">
      <c r="A136" s="8"/>
      <c r="B136" s="8"/>
      <c r="D136" s="10"/>
      <c r="E136" s="4"/>
      <c r="I136" s="4"/>
      <c r="J136" s="4"/>
    </row>
    <row r="137" spans="1:10" x14ac:dyDescent="0.25">
      <c r="A137" s="8" t="str">
        <f>+'Combined Rate'!A168</f>
        <v>Millard County</v>
      </c>
      <c r="B137" s="8" t="str">
        <f>+'Combined Rate'!C168</f>
        <v>14-000</v>
      </c>
      <c r="C137" s="3" t="str">
        <f t="shared" ref="C137:C147" si="69">IF(D137=J137,LEFT(B137,3)&amp;"000",B137)</f>
        <v>14-000</v>
      </c>
      <c r="D137" s="10">
        <f>+'Combined Rate'!Y168</f>
        <v>6.3500000000000001E-2</v>
      </c>
      <c r="E137" s="4">
        <f t="shared" ref="E137:E147" si="70">IF(RIGHT(B137,3)="000",D137,0)</f>
        <v>6.3500000000000001E-2</v>
      </c>
      <c r="F137" s="3" t="str">
        <f t="shared" ref="F137:F147" si="71">LEFT(B137,2)</f>
        <v>14</v>
      </c>
      <c r="G137" s="3" t="str">
        <f t="shared" ref="G137:G147" si="72">IF(E137&lt;&gt;0,LEFT(B137,2),"")</f>
        <v>14</v>
      </c>
      <c r="H137" s="3" t="str">
        <f t="shared" ref="H137:H147" si="73">IF(E137&lt;&gt;0,A137,"")</f>
        <v>Millard County</v>
      </c>
      <c r="I137" s="4">
        <f t="shared" si="25"/>
        <v>6.3500000000000001E-2</v>
      </c>
      <c r="J137" s="4">
        <f t="shared" ref="J137:J147" si="74">VLOOKUP(F137,$G$4:$I$342,3,FALSE)</f>
        <v>6.3500000000000001E-2</v>
      </c>
    </row>
    <row r="138" spans="1:10" x14ac:dyDescent="0.25">
      <c r="A138" s="8" t="str">
        <f>+'Combined Rate'!A169</f>
        <v>Delta</v>
      </c>
      <c r="B138" s="8" t="str">
        <f>+'Combined Rate'!C169</f>
        <v>14-010</v>
      </c>
      <c r="C138" s="3" t="str">
        <f t="shared" si="69"/>
        <v>14-000</v>
      </c>
      <c r="D138" s="10">
        <f>+'Combined Rate'!Y169</f>
        <v>6.3500000000000001E-2</v>
      </c>
      <c r="E138" s="4">
        <f t="shared" si="70"/>
        <v>0</v>
      </c>
      <c r="F138" s="3" t="str">
        <f t="shared" si="71"/>
        <v>14</v>
      </c>
      <c r="G138" s="3" t="str">
        <f t="shared" si="72"/>
        <v/>
      </c>
      <c r="H138" s="3" t="str">
        <f t="shared" si="73"/>
        <v/>
      </c>
      <c r="I138" s="4" t="str">
        <f t="shared" si="25"/>
        <v/>
      </c>
      <c r="J138" s="4">
        <f t="shared" si="74"/>
        <v>6.3500000000000001E-2</v>
      </c>
    </row>
    <row r="139" spans="1:10" x14ac:dyDescent="0.25">
      <c r="A139" s="8" t="str">
        <f>+'Combined Rate'!A170</f>
        <v>Fillmore</v>
      </c>
      <c r="B139" s="8" t="str">
        <f>+'Combined Rate'!C170</f>
        <v>14-014</v>
      </c>
      <c r="C139" s="3" t="str">
        <f t="shared" si="69"/>
        <v>14-014</v>
      </c>
      <c r="D139" s="10">
        <f>+'Combined Rate'!Y170</f>
        <v>6.7500000000000004E-2</v>
      </c>
      <c r="E139" s="4">
        <f t="shared" si="70"/>
        <v>0</v>
      </c>
      <c r="F139" s="3" t="str">
        <f t="shared" si="71"/>
        <v>14</v>
      </c>
      <c r="G139" s="3" t="str">
        <f t="shared" si="72"/>
        <v/>
      </c>
      <c r="H139" s="3" t="str">
        <f t="shared" si="73"/>
        <v/>
      </c>
      <c r="I139" s="4" t="str">
        <f t="shared" ref="I139:I217" si="75">IF(E139&lt;&gt;0,E139,"")</f>
        <v/>
      </c>
      <c r="J139" s="4">
        <f t="shared" si="74"/>
        <v>6.3500000000000001E-2</v>
      </c>
    </row>
    <row r="140" spans="1:10" x14ac:dyDescent="0.25">
      <c r="A140" s="8" t="str">
        <f>+'Combined Rate'!A171</f>
        <v>Hinckley</v>
      </c>
      <c r="B140" s="8" t="str">
        <f>+'Combined Rate'!C171</f>
        <v>14-023</v>
      </c>
      <c r="C140" s="3" t="str">
        <f t="shared" si="69"/>
        <v>14-000</v>
      </c>
      <c r="D140" s="10">
        <f>+'Combined Rate'!Y171</f>
        <v>6.3500000000000001E-2</v>
      </c>
      <c r="E140" s="4">
        <f t="shared" si="70"/>
        <v>0</v>
      </c>
      <c r="F140" s="3" t="str">
        <f t="shared" si="71"/>
        <v>14</v>
      </c>
      <c r="G140" s="3" t="str">
        <f t="shared" si="72"/>
        <v/>
      </c>
      <c r="H140" s="3" t="str">
        <f t="shared" si="73"/>
        <v/>
      </c>
      <c r="I140" s="4" t="str">
        <f t="shared" si="75"/>
        <v/>
      </c>
      <c r="J140" s="4">
        <f t="shared" si="74"/>
        <v>6.3500000000000001E-2</v>
      </c>
    </row>
    <row r="141" spans="1:10" x14ac:dyDescent="0.25">
      <c r="A141" s="8" t="str">
        <f>+'Combined Rate'!A172</f>
        <v>Holden</v>
      </c>
      <c r="B141" s="8" t="str">
        <f>+'Combined Rate'!C172</f>
        <v>14-024</v>
      </c>
      <c r="C141" s="3" t="str">
        <f t="shared" si="69"/>
        <v>14-000</v>
      </c>
      <c r="D141" s="10">
        <f>+'Combined Rate'!Y172</f>
        <v>6.3500000000000001E-2</v>
      </c>
      <c r="E141" s="4">
        <f t="shared" si="70"/>
        <v>0</v>
      </c>
      <c r="F141" s="3" t="str">
        <f t="shared" si="71"/>
        <v>14</v>
      </c>
      <c r="G141" s="3" t="str">
        <f t="shared" si="72"/>
        <v/>
      </c>
      <c r="H141" s="3" t="str">
        <f t="shared" si="73"/>
        <v/>
      </c>
      <c r="I141" s="4" t="str">
        <f t="shared" si="75"/>
        <v/>
      </c>
      <c r="J141" s="4">
        <f t="shared" si="74"/>
        <v>6.3500000000000001E-2</v>
      </c>
    </row>
    <row r="142" spans="1:10" x14ac:dyDescent="0.25">
      <c r="A142" s="8" t="str">
        <f>+'Combined Rate'!A173</f>
        <v>Kanosh</v>
      </c>
      <c r="B142" s="8" t="str">
        <f>+'Combined Rate'!C173</f>
        <v>14-026</v>
      </c>
      <c r="C142" s="3" t="str">
        <f t="shared" si="69"/>
        <v>14-000</v>
      </c>
      <c r="D142" s="10">
        <f>+'Combined Rate'!Y173</f>
        <v>6.3500000000000001E-2</v>
      </c>
      <c r="E142" s="4">
        <f t="shared" si="70"/>
        <v>0</v>
      </c>
      <c r="F142" s="3" t="str">
        <f t="shared" si="71"/>
        <v>14</v>
      </c>
      <c r="G142" s="3" t="str">
        <f t="shared" si="72"/>
        <v/>
      </c>
      <c r="H142" s="3" t="str">
        <f t="shared" si="73"/>
        <v/>
      </c>
      <c r="I142" s="4" t="str">
        <f t="shared" si="75"/>
        <v/>
      </c>
      <c r="J142" s="4">
        <f t="shared" si="74"/>
        <v>6.3500000000000001E-2</v>
      </c>
    </row>
    <row r="143" spans="1:10" x14ac:dyDescent="0.25">
      <c r="A143" s="8" t="str">
        <f>+'Combined Rate'!A174</f>
        <v>Leamington</v>
      </c>
      <c r="B143" s="8" t="str">
        <f>+'Combined Rate'!C174</f>
        <v>14-028</v>
      </c>
      <c r="C143" s="3" t="str">
        <f t="shared" si="69"/>
        <v>14-000</v>
      </c>
      <c r="D143" s="10">
        <f>+'Combined Rate'!Y174</f>
        <v>6.3500000000000001E-2</v>
      </c>
      <c r="E143" s="4">
        <f t="shared" si="70"/>
        <v>0</v>
      </c>
      <c r="F143" s="3" t="str">
        <f t="shared" si="71"/>
        <v>14</v>
      </c>
      <c r="G143" s="3" t="str">
        <f t="shared" si="72"/>
        <v/>
      </c>
      <c r="H143" s="3" t="str">
        <f t="shared" si="73"/>
        <v/>
      </c>
      <c r="I143" s="4" t="str">
        <f t="shared" si="75"/>
        <v/>
      </c>
      <c r="J143" s="4">
        <f t="shared" si="74"/>
        <v>6.3500000000000001E-2</v>
      </c>
    </row>
    <row r="144" spans="1:10" x14ac:dyDescent="0.25">
      <c r="A144" s="8" t="str">
        <f>+'Combined Rate'!A175</f>
        <v>Lynndyl</v>
      </c>
      <c r="B144" s="8" t="str">
        <f>+'Combined Rate'!C175</f>
        <v>14-030</v>
      </c>
      <c r="C144" s="3" t="str">
        <f t="shared" si="69"/>
        <v>14-000</v>
      </c>
      <c r="D144" s="10">
        <f>+'Combined Rate'!Y175</f>
        <v>6.3500000000000001E-2</v>
      </c>
      <c r="E144" s="4">
        <f t="shared" si="70"/>
        <v>0</v>
      </c>
      <c r="F144" s="3" t="str">
        <f t="shared" si="71"/>
        <v>14</v>
      </c>
      <c r="G144" s="3" t="str">
        <f t="shared" si="72"/>
        <v/>
      </c>
      <c r="H144" s="3" t="str">
        <f t="shared" si="73"/>
        <v/>
      </c>
      <c r="I144" s="4" t="str">
        <f t="shared" si="75"/>
        <v/>
      </c>
      <c r="J144" s="4">
        <f t="shared" si="74"/>
        <v>6.3500000000000001E-2</v>
      </c>
    </row>
    <row r="145" spans="1:10" x14ac:dyDescent="0.25">
      <c r="A145" s="8" t="str">
        <f>+'Combined Rate'!A176</f>
        <v>Meadow</v>
      </c>
      <c r="B145" s="8" t="str">
        <f>+'Combined Rate'!C176</f>
        <v>14-034</v>
      </c>
      <c r="C145" s="3" t="str">
        <f t="shared" si="69"/>
        <v>14-000</v>
      </c>
      <c r="D145" s="10">
        <f>+'Combined Rate'!Y176</f>
        <v>6.3500000000000001E-2</v>
      </c>
      <c r="E145" s="4">
        <f t="shared" si="70"/>
        <v>0</v>
      </c>
      <c r="F145" s="3" t="str">
        <f t="shared" si="71"/>
        <v>14</v>
      </c>
      <c r="G145" s="3" t="str">
        <f t="shared" si="72"/>
        <v/>
      </c>
      <c r="H145" s="3" t="str">
        <f t="shared" si="73"/>
        <v/>
      </c>
      <c r="I145" s="4" t="str">
        <f t="shared" si="75"/>
        <v/>
      </c>
      <c r="J145" s="4">
        <f t="shared" si="74"/>
        <v>6.3500000000000001E-2</v>
      </c>
    </row>
    <row r="146" spans="1:10" x14ac:dyDescent="0.25">
      <c r="A146" s="8" t="str">
        <f>+'Combined Rate'!A177</f>
        <v>Oak City</v>
      </c>
      <c r="B146" s="8" t="str">
        <f>+'Combined Rate'!C177</f>
        <v>14-037</v>
      </c>
      <c r="C146" s="3" t="str">
        <f t="shared" si="69"/>
        <v>14-000</v>
      </c>
      <c r="D146" s="10">
        <f>+'Combined Rate'!Y177</f>
        <v>6.3500000000000001E-2</v>
      </c>
      <c r="E146" s="4">
        <f t="shared" si="70"/>
        <v>0</v>
      </c>
      <c r="F146" s="3" t="str">
        <f t="shared" si="71"/>
        <v>14</v>
      </c>
      <c r="G146" s="3" t="str">
        <f t="shared" si="72"/>
        <v/>
      </c>
      <c r="H146" s="3" t="str">
        <f t="shared" si="73"/>
        <v/>
      </c>
      <c r="I146" s="4" t="str">
        <f t="shared" si="75"/>
        <v/>
      </c>
      <c r="J146" s="4">
        <f t="shared" si="74"/>
        <v>6.3500000000000001E-2</v>
      </c>
    </row>
    <row r="147" spans="1:10" x14ac:dyDescent="0.25">
      <c r="A147" s="8" t="str">
        <f>+'Combined Rate'!A178</f>
        <v>Scipio</v>
      </c>
      <c r="B147" s="8" t="str">
        <f>+'Combined Rate'!C178</f>
        <v>14-040</v>
      </c>
      <c r="C147" s="3" t="str">
        <f t="shared" si="69"/>
        <v>14-040</v>
      </c>
      <c r="D147" s="10">
        <f>+'Combined Rate'!Y178</f>
        <v>6.6500000000000004E-2</v>
      </c>
      <c r="E147" s="4">
        <f t="shared" si="70"/>
        <v>0</v>
      </c>
      <c r="F147" s="3" t="str">
        <f t="shared" si="71"/>
        <v>14</v>
      </c>
      <c r="G147" s="3" t="str">
        <f t="shared" si="72"/>
        <v/>
      </c>
      <c r="H147" s="3" t="str">
        <f t="shared" si="73"/>
        <v/>
      </c>
      <c r="I147" s="4" t="str">
        <f t="shared" si="75"/>
        <v/>
      </c>
      <c r="J147" s="4">
        <f t="shared" si="74"/>
        <v>6.3500000000000001E-2</v>
      </c>
    </row>
    <row r="148" spans="1:10" x14ac:dyDescent="0.25">
      <c r="A148" s="8"/>
      <c r="B148" s="8"/>
      <c r="D148" s="10"/>
      <c r="E148" s="4"/>
      <c r="I148" s="4"/>
      <c r="J148" s="4"/>
    </row>
    <row r="149" spans="1:10" x14ac:dyDescent="0.25">
      <c r="A149" s="8" t="str">
        <f>+'Combined Rate'!A183</f>
        <v>Morgan County</v>
      </c>
      <c r="B149" s="8" t="str">
        <f>+'Combined Rate'!C183</f>
        <v>15-000</v>
      </c>
      <c r="C149" s="3" t="str">
        <f>IF(D149=J149,LEFT(B149,3)&amp;"000",B149)</f>
        <v>15-000</v>
      </c>
      <c r="D149" s="10">
        <f>+'Combined Rate'!Y183</f>
        <v>6.7000000000000004E-2</v>
      </c>
      <c r="E149" s="4">
        <f>IF(RIGHT(B149,3)="000",D149,0)</f>
        <v>6.7000000000000004E-2</v>
      </c>
      <c r="F149" s="3" t="str">
        <f>LEFT(B149,2)</f>
        <v>15</v>
      </c>
      <c r="G149" s="3" t="str">
        <f>IF(E149&lt;&gt;0,LEFT(B149,2),"")</f>
        <v>15</v>
      </c>
      <c r="H149" s="3" t="str">
        <f>IF(E149&lt;&gt;0,A149,"")</f>
        <v>Morgan County</v>
      </c>
      <c r="I149" s="4">
        <f t="shared" si="75"/>
        <v>6.7000000000000004E-2</v>
      </c>
      <c r="J149" s="4">
        <f>VLOOKUP(F149,$G$4:$I$342,3,FALSE)</f>
        <v>6.7000000000000004E-2</v>
      </c>
    </row>
    <row r="150" spans="1:10" x14ac:dyDescent="0.25">
      <c r="A150" s="8" t="str">
        <f>+'Combined Rate'!A184</f>
        <v>Morgan City</v>
      </c>
      <c r="B150" s="8" t="str">
        <f>+'Combined Rate'!C184</f>
        <v>15-007</v>
      </c>
      <c r="C150" s="3" t="str">
        <f>IF(D150=J150,LEFT(B150,3)&amp;"000",B150)</f>
        <v>15-007</v>
      </c>
      <c r="D150" s="10">
        <f>+'Combined Rate'!Y184</f>
        <v>6.9500000000000006E-2</v>
      </c>
      <c r="E150" s="4">
        <f>IF(RIGHT(B150,3)="000",D150,0)</f>
        <v>0</v>
      </c>
      <c r="F150" s="3" t="str">
        <f>LEFT(B150,2)</f>
        <v>15</v>
      </c>
      <c r="G150" s="3" t="str">
        <f>IF(E150&lt;&gt;0,LEFT(B150,2),"")</f>
        <v/>
      </c>
      <c r="H150" s="3" t="str">
        <f>IF(E150&lt;&gt;0,A150,"")</f>
        <v/>
      </c>
      <c r="I150" s="4" t="str">
        <f t="shared" si="75"/>
        <v/>
      </c>
      <c r="J150" s="4">
        <f>VLOOKUP(F150,$G$4:$I$342,3,FALSE)</f>
        <v>6.7000000000000004E-2</v>
      </c>
    </row>
    <row r="151" spans="1:10" x14ac:dyDescent="0.25">
      <c r="A151" s="8"/>
      <c r="B151" s="8"/>
      <c r="D151" s="10"/>
      <c r="E151" s="4"/>
      <c r="I151" s="4"/>
      <c r="J151" s="4"/>
    </row>
    <row r="152" spans="1:10" x14ac:dyDescent="0.25">
      <c r="A152" s="8" t="str">
        <f>+'Combined Rate'!A186</f>
        <v>Piute County</v>
      </c>
      <c r="B152" s="8" t="str">
        <f>+'Combined Rate'!C186</f>
        <v>16-000</v>
      </c>
      <c r="C152" s="3" t="str">
        <f>IF(D152=J152,LEFT(B152,3)&amp;"000",B152)</f>
        <v>16-000</v>
      </c>
      <c r="D152" s="10">
        <f>+'Combined Rate'!Y186</f>
        <v>6.3500000000000001E-2</v>
      </c>
      <c r="E152" s="4">
        <f>IF(RIGHT(B152,3)="000",D152,0)</f>
        <v>6.3500000000000001E-2</v>
      </c>
      <c r="F152" s="3" t="str">
        <f>LEFT(B152,2)</f>
        <v>16</v>
      </c>
      <c r="G152" s="3" t="str">
        <f>IF(E152&lt;&gt;0,LEFT(B152,2),"")</f>
        <v>16</v>
      </c>
      <c r="H152" s="3" t="str">
        <f>IF(E152&lt;&gt;0,A152,"")</f>
        <v>Piute County</v>
      </c>
      <c r="I152" s="4">
        <f t="shared" si="75"/>
        <v>6.3500000000000001E-2</v>
      </c>
      <c r="J152" s="4">
        <f>VLOOKUP(F152,$G$4:$I$342,3,FALSE)</f>
        <v>6.3500000000000001E-2</v>
      </c>
    </row>
    <row r="153" spans="1:10" x14ac:dyDescent="0.25">
      <c r="A153" s="8" t="str">
        <f>+'Combined Rate'!A187</f>
        <v>Circleville</v>
      </c>
      <c r="B153" s="8" t="str">
        <f>+'Combined Rate'!C187</f>
        <v>16-003</v>
      </c>
      <c r="C153" s="3" t="str">
        <f>IF(D153=J153,LEFT(B153,3)&amp;"000",B153)</f>
        <v>16-000</v>
      </c>
      <c r="D153" s="10">
        <f>+'Combined Rate'!Y187</f>
        <v>6.3500000000000001E-2</v>
      </c>
      <c r="E153" s="4">
        <f>IF(RIGHT(B153,3)="000",D153,0)</f>
        <v>0</v>
      </c>
      <c r="F153" s="3" t="str">
        <f>LEFT(B153,2)</f>
        <v>16</v>
      </c>
      <c r="G153" s="3" t="str">
        <f>IF(E153&lt;&gt;0,LEFT(B153,2),"")</f>
        <v/>
      </c>
      <c r="H153" s="3" t="str">
        <f>IF(E153&lt;&gt;0,A153,"")</f>
        <v/>
      </c>
      <c r="I153" s="4" t="str">
        <f t="shared" si="75"/>
        <v/>
      </c>
      <c r="J153" s="4">
        <f>VLOOKUP(F153,$G$4:$I$342,3,FALSE)</f>
        <v>6.3500000000000001E-2</v>
      </c>
    </row>
    <row r="154" spans="1:10" x14ac:dyDescent="0.25">
      <c r="A154" s="8" t="str">
        <f>+'Combined Rate'!A188</f>
        <v>Junction</v>
      </c>
      <c r="B154" s="8" t="str">
        <f>+'Combined Rate'!C188</f>
        <v>16-005</v>
      </c>
      <c r="C154" s="3" t="str">
        <f>IF(D154=J154,LEFT(B154,3)&amp;"000",B154)</f>
        <v>16-000</v>
      </c>
      <c r="D154" s="10">
        <f>+'Combined Rate'!Y188</f>
        <v>6.3500000000000001E-2</v>
      </c>
      <c r="E154" s="4">
        <f>IF(RIGHT(B154,3)="000",D154,0)</f>
        <v>0</v>
      </c>
      <c r="F154" s="3" t="str">
        <f>LEFT(B154,2)</f>
        <v>16</v>
      </c>
      <c r="G154" s="3" t="str">
        <f>IF(E154&lt;&gt;0,LEFT(B154,2),"")</f>
        <v/>
      </c>
      <c r="H154" s="3" t="str">
        <f>IF(E154&lt;&gt;0,A154,"")</f>
        <v/>
      </c>
      <c r="I154" s="4" t="str">
        <f t="shared" si="75"/>
        <v/>
      </c>
      <c r="J154" s="4">
        <f>VLOOKUP(F154,$G$4:$I$342,3,FALSE)</f>
        <v>6.3500000000000001E-2</v>
      </c>
    </row>
    <row r="155" spans="1:10" x14ac:dyDescent="0.25">
      <c r="A155" s="8" t="str">
        <f>+'Combined Rate'!A189</f>
        <v>Kingston</v>
      </c>
      <c r="B155" s="8" t="str">
        <f>+'Combined Rate'!C189</f>
        <v>16-006</v>
      </c>
      <c r="C155" s="3" t="str">
        <f>IF(D155=J155,LEFT(B155,3)&amp;"000",B155)</f>
        <v>16-000</v>
      </c>
      <c r="D155" s="10">
        <f>+'Combined Rate'!Y189</f>
        <v>6.3500000000000001E-2</v>
      </c>
      <c r="E155" s="4">
        <f>IF(RIGHT(B155,3)="000",D155,0)</f>
        <v>0</v>
      </c>
      <c r="F155" s="3" t="str">
        <f>LEFT(B155,2)</f>
        <v>16</v>
      </c>
      <c r="G155" s="3" t="str">
        <f>IF(E155&lt;&gt;0,LEFT(B155,2),"")</f>
        <v/>
      </c>
      <c r="H155" s="3" t="str">
        <f>IF(E155&lt;&gt;0,A155,"")</f>
        <v/>
      </c>
      <c r="I155" s="4" t="str">
        <f t="shared" si="75"/>
        <v/>
      </c>
      <c r="J155" s="4">
        <f>VLOOKUP(F155,$G$4:$I$342,3,FALSE)</f>
        <v>6.3500000000000001E-2</v>
      </c>
    </row>
    <row r="156" spans="1:10" x14ac:dyDescent="0.25">
      <c r="A156" s="8" t="str">
        <f>+'Combined Rate'!A190</f>
        <v>Marysvale</v>
      </c>
      <c r="B156" s="8" t="str">
        <f>+'Combined Rate'!C190</f>
        <v>16-007</v>
      </c>
      <c r="C156" s="3" t="str">
        <f>IF(D156=J156,LEFT(B156,3)&amp;"000",B156)</f>
        <v>16-000</v>
      </c>
      <c r="D156" s="10">
        <f>+'Combined Rate'!Y190</f>
        <v>6.3500000000000001E-2</v>
      </c>
      <c r="E156" s="4">
        <f>IF(RIGHT(B156,3)="000",D156,0)</f>
        <v>0</v>
      </c>
      <c r="F156" s="3" t="str">
        <f>LEFT(B156,2)</f>
        <v>16</v>
      </c>
      <c r="G156" s="3" t="str">
        <f>IF(E156&lt;&gt;0,LEFT(B156,2),"")</f>
        <v/>
      </c>
      <c r="H156" s="3" t="str">
        <f>IF(E156&lt;&gt;0,A156,"")</f>
        <v/>
      </c>
      <c r="I156" s="4" t="str">
        <f t="shared" si="75"/>
        <v/>
      </c>
      <c r="J156" s="4">
        <f>VLOOKUP(F156,$G$4:$I$342,3,FALSE)</f>
        <v>6.3500000000000001E-2</v>
      </c>
    </row>
    <row r="157" spans="1:10" x14ac:dyDescent="0.25">
      <c r="A157" s="8"/>
      <c r="B157" s="8"/>
      <c r="D157" s="10"/>
      <c r="E157" s="4"/>
      <c r="I157" s="4"/>
      <c r="J157" s="4"/>
    </row>
    <row r="158" spans="1:10" x14ac:dyDescent="0.25">
      <c r="A158" s="8" t="str">
        <f>+'Combined Rate'!A192</f>
        <v>Rich County</v>
      </c>
      <c r="B158" s="8" t="str">
        <f>+'Combined Rate'!C192</f>
        <v>17-000</v>
      </c>
      <c r="C158" s="3" t="str">
        <f>IF(D158=J158,LEFT(B158,3)&amp;"000",B158)</f>
        <v>17-000</v>
      </c>
      <c r="D158" s="10">
        <f>+'Combined Rate'!Y192</f>
        <v>6.6500000000000004E-2</v>
      </c>
      <c r="E158" s="4">
        <f>IF(RIGHT(B158,3)="000",D158,0)</f>
        <v>6.6500000000000004E-2</v>
      </c>
      <c r="F158" s="3" t="str">
        <f>LEFT(B158,2)</f>
        <v>17</v>
      </c>
      <c r="G158" s="3" t="str">
        <f>IF(E158&lt;&gt;0,LEFT(B158,2),"")</f>
        <v>17</v>
      </c>
      <c r="H158" s="3" t="str">
        <f>IF(E158&lt;&gt;0,A158,"")</f>
        <v>Rich County</v>
      </c>
      <c r="I158" s="4">
        <f t="shared" si="75"/>
        <v>6.6500000000000004E-2</v>
      </c>
      <c r="J158" s="4">
        <f>VLOOKUP(F158,$G$4:$I$342,3,FALSE)</f>
        <v>6.6500000000000004E-2</v>
      </c>
    </row>
    <row r="159" spans="1:10" x14ac:dyDescent="0.25">
      <c r="A159" s="8" t="str">
        <f>+'Combined Rate'!A193</f>
        <v>Garden City</v>
      </c>
      <c r="B159" s="8" t="str">
        <f>+'Combined Rate'!C193</f>
        <v>17-001</v>
      </c>
      <c r="C159" s="3" t="str">
        <f>IF(D159=J159,LEFT(B159,3)&amp;"000",B159)</f>
        <v>17-001</v>
      </c>
      <c r="D159" s="10">
        <f>+'Combined Rate'!Y193</f>
        <v>8.2500000000000004E-2</v>
      </c>
      <c r="E159" s="4">
        <f>IF(RIGHT(B159,3)="000",D159,0)</f>
        <v>0</v>
      </c>
      <c r="F159" s="3" t="str">
        <f>LEFT(B159,2)</f>
        <v>17</v>
      </c>
      <c r="G159" s="3" t="str">
        <f>IF(E159&lt;&gt;0,LEFT(B159,2),"")</f>
        <v/>
      </c>
      <c r="H159" s="3" t="str">
        <f>IF(E159&lt;&gt;0,A159,"")</f>
        <v/>
      </c>
      <c r="I159" s="4" t="str">
        <f t="shared" si="75"/>
        <v/>
      </c>
      <c r="J159" s="4">
        <f>VLOOKUP(F159,$G$4:$I$342,3,FALSE)</f>
        <v>6.6500000000000004E-2</v>
      </c>
    </row>
    <row r="160" spans="1:10" x14ac:dyDescent="0.25">
      <c r="A160" s="8" t="str">
        <f>+'Combined Rate'!A194</f>
        <v>Laketown</v>
      </c>
      <c r="B160" s="8" t="str">
        <f>+'Combined Rate'!C194</f>
        <v>17-002</v>
      </c>
      <c r="C160" s="3" t="str">
        <f>IF(D160=J160,LEFT(B160,3)&amp;"000",B160)</f>
        <v>17-000</v>
      </c>
      <c r="D160" s="10">
        <f>+'Combined Rate'!Y194</f>
        <v>6.6500000000000004E-2</v>
      </c>
      <c r="E160" s="4">
        <f>IF(RIGHT(B160,3)="000",D160,0)</f>
        <v>0</v>
      </c>
      <c r="F160" s="3" t="str">
        <f>LEFT(B160,2)</f>
        <v>17</v>
      </c>
      <c r="G160" s="3" t="str">
        <f>IF(E160&lt;&gt;0,LEFT(B160,2),"")</f>
        <v/>
      </c>
      <c r="H160" s="3" t="str">
        <f>IF(E160&lt;&gt;0,A160,"")</f>
        <v/>
      </c>
      <c r="I160" s="4" t="str">
        <f t="shared" si="75"/>
        <v/>
      </c>
      <c r="J160" s="4">
        <f>VLOOKUP(F160,$G$4:$I$342,3,FALSE)</f>
        <v>6.6500000000000004E-2</v>
      </c>
    </row>
    <row r="161" spans="1:10" x14ac:dyDescent="0.25">
      <c r="A161" s="8" t="str">
        <f>+'Combined Rate'!A195</f>
        <v>Randolph</v>
      </c>
      <c r="B161" s="8" t="str">
        <f>+'Combined Rate'!C195</f>
        <v>17-005</v>
      </c>
      <c r="C161" s="3" t="str">
        <f>IF(D161=J161,LEFT(B161,3)&amp;"000",B161)</f>
        <v>17-000</v>
      </c>
      <c r="D161" s="10">
        <f>+'Combined Rate'!Y195</f>
        <v>6.6500000000000004E-2</v>
      </c>
      <c r="E161" s="4">
        <f>IF(RIGHT(B161,3)="000",D161,0)</f>
        <v>0</v>
      </c>
      <c r="F161" s="3" t="str">
        <f>LEFT(B161,2)</f>
        <v>17</v>
      </c>
      <c r="G161" s="3" t="str">
        <f>IF(E161&lt;&gt;0,LEFT(B161,2),"")</f>
        <v/>
      </c>
      <c r="H161" s="3" t="str">
        <f>IF(E161&lt;&gt;0,A161,"")</f>
        <v/>
      </c>
      <c r="I161" s="4" t="str">
        <f t="shared" si="75"/>
        <v/>
      </c>
      <c r="J161" s="4">
        <f>VLOOKUP(F161,$G$4:$I$342,3,FALSE)</f>
        <v>6.6500000000000004E-2</v>
      </c>
    </row>
    <row r="162" spans="1:10" x14ac:dyDescent="0.25">
      <c r="A162" s="8" t="str">
        <f>+'Combined Rate'!A196</f>
        <v>Woodruff</v>
      </c>
      <c r="B162" s="8" t="str">
        <f>+'Combined Rate'!C196</f>
        <v>17-010</v>
      </c>
      <c r="C162" s="3" t="str">
        <f>IF(D162=J162,LEFT(B162,3)&amp;"000",B162)</f>
        <v>17-000</v>
      </c>
      <c r="D162" s="10">
        <f>+'Combined Rate'!Y196</f>
        <v>6.6500000000000004E-2</v>
      </c>
      <c r="E162" s="4">
        <f>IF(RIGHT(B162,3)="000",D162,0)</f>
        <v>0</v>
      </c>
      <c r="F162" s="3" t="str">
        <f>LEFT(B162,2)</f>
        <v>17</v>
      </c>
      <c r="G162" s="3" t="str">
        <f>IF(E162&lt;&gt;0,LEFT(B162,2),"")</f>
        <v/>
      </c>
      <c r="H162" s="3" t="str">
        <f>IF(E162&lt;&gt;0,A162,"")</f>
        <v/>
      </c>
      <c r="I162" s="4" t="str">
        <f t="shared" si="75"/>
        <v/>
      </c>
      <c r="J162" s="4">
        <f>VLOOKUP(F162,$G$4:$I$342,3,FALSE)</f>
        <v>6.6500000000000004E-2</v>
      </c>
    </row>
    <row r="163" spans="1:10" x14ac:dyDescent="0.25">
      <c r="A163" s="8"/>
      <c r="B163" s="8"/>
      <c r="D163" s="10"/>
      <c r="E163" s="4"/>
      <c r="I163" s="4"/>
      <c r="J163" s="4"/>
    </row>
    <row r="164" spans="1:10" x14ac:dyDescent="0.25">
      <c r="A164" s="8" t="str">
        <f>+'Combined Rate'!A198</f>
        <v>Salt Lake County</v>
      </c>
      <c r="B164" s="8" t="str">
        <f>+'Combined Rate'!C198</f>
        <v>18-000</v>
      </c>
      <c r="C164" s="3" t="str">
        <f t="shared" ref="C164:C188" si="76">IF(D164=J164,LEFT(B164,3)&amp;"000",B164)</f>
        <v>18-000</v>
      </c>
      <c r="D164" s="10">
        <f>+'Combined Rate'!Y198</f>
        <v>7.4500000000000011E-2</v>
      </c>
      <c r="E164" s="4">
        <f t="shared" ref="E164:E183" si="77">IF(RIGHT(B164,3)="000",D164,0)</f>
        <v>7.4500000000000011E-2</v>
      </c>
      <c r="F164" s="3" t="str">
        <f t="shared" ref="F164:F183" si="78">LEFT(B164,2)</f>
        <v>18</v>
      </c>
      <c r="G164" s="3" t="str">
        <f t="shared" ref="G164:G183" si="79">IF(E164&lt;&gt;0,LEFT(B164,2),"")</f>
        <v>18</v>
      </c>
      <c r="H164" s="3" t="str">
        <f t="shared" ref="H164:H183" si="80">IF(E164&lt;&gt;0,A164,"")</f>
        <v>Salt Lake County</v>
      </c>
      <c r="I164" s="4">
        <f t="shared" si="75"/>
        <v>7.4500000000000011E-2</v>
      </c>
      <c r="J164" s="4">
        <f t="shared" ref="J164:J193" si="81">VLOOKUP(F164,$G$4:$I$342,3,FALSE)</f>
        <v>7.4500000000000011E-2</v>
      </c>
    </row>
    <row r="165" spans="1:10" x14ac:dyDescent="0.25">
      <c r="A165" s="8" t="str">
        <f>+'Combined Rate'!A199</f>
        <v>Alta</v>
      </c>
      <c r="B165" s="8" t="str">
        <f>+'Combined Rate'!C199</f>
        <v>18-003</v>
      </c>
      <c r="C165" s="3" t="str">
        <f t="shared" si="76"/>
        <v>18-003</v>
      </c>
      <c r="D165" s="10">
        <f>+'Combined Rate'!Y199</f>
        <v>9.0500000000000011E-2</v>
      </c>
      <c r="E165" s="4">
        <f t="shared" si="77"/>
        <v>0</v>
      </c>
      <c r="F165" s="3" t="str">
        <f t="shared" si="78"/>
        <v>18</v>
      </c>
      <c r="G165" s="3" t="str">
        <f t="shared" si="79"/>
        <v/>
      </c>
      <c r="H165" s="3" t="str">
        <f t="shared" si="80"/>
        <v/>
      </c>
      <c r="I165" s="4" t="str">
        <f t="shared" si="75"/>
        <v/>
      </c>
      <c r="J165" s="4">
        <f t="shared" si="81"/>
        <v>7.4500000000000011E-2</v>
      </c>
    </row>
    <row r="166" spans="1:10" x14ac:dyDescent="0.25">
      <c r="A166" s="8" t="str">
        <f>+'Combined Rate'!A200</f>
        <v>Brighton</v>
      </c>
      <c r="B166" s="8" t="str">
        <f>+'Combined Rate'!C200</f>
        <v>18-010</v>
      </c>
      <c r="C166" s="3" t="str">
        <f t="shared" si="76"/>
        <v>18-010</v>
      </c>
      <c r="D166" s="10">
        <f>+'Combined Rate'!Y200</f>
        <v>8.5500000000000007E-2</v>
      </c>
      <c r="E166" s="4">
        <f t="shared" si="77"/>
        <v>0</v>
      </c>
      <c r="F166" s="3" t="str">
        <f t="shared" si="78"/>
        <v>18</v>
      </c>
      <c r="G166" s="3" t="str">
        <f t="shared" si="79"/>
        <v/>
      </c>
      <c r="H166" s="3" t="str">
        <f t="shared" si="80"/>
        <v/>
      </c>
      <c r="I166" s="4" t="str">
        <f>IF(E166&lt;&gt;0,E166,"")</f>
        <v/>
      </c>
      <c r="J166" s="4">
        <f t="shared" si="81"/>
        <v>7.4500000000000011E-2</v>
      </c>
    </row>
    <row r="167" spans="1:10" x14ac:dyDescent="0.25">
      <c r="A167" s="8" t="str">
        <f>+'Combined Rate'!A201</f>
        <v>Bluffdale</v>
      </c>
      <c r="B167" s="8" t="str">
        <f>+'Combined Rate'!C201</f>
        <v>18-019</v>
      </c>
      <c r="C167" s="3" t="str">
        <f t="shared" si="76"/>
        <v>18-000</v>
      </c>
      <c r="D167" s="10">
        <f>+'Combined Rate'!Y201</f>
        <v>7.4500000000000011E-2</v>
      </c>
      <c r="E167" s="4">
        <f t="shared" si="77"/>
        <v>0</v>
      </c>
      <c r="F167" s="3" t="str">
        <f t="shared" si="78"/>
        <v>18</v>
      </c>
      <c r="G167" s="3" t="str">
        <f t="shared" si="79"/>
        <v/>
      </c>
      <c r="H167" s="3" t="str">
        <f t="shared" si="80"/>
        <v/>
      </c>
      <c r="I167" s="4" t="str">
        <f t="shared" si="75"/>
        <v/>
      </c>
      <c r="J167" s="4">
        <f t="shared" si="81"/>
        <v>7.4500000000000011E-2</v>
      </c>
    </row>
    <row r="168" spans="1:10" x14ac:dyDescent="0.25">
      <c r="A168" s="8" t="str">
        <f>+'Combined Rate'!A202</f>
        <v>Cottonwood Heights</v>
      </c>
      <c r="B168" s="8" t="str">
        <f>+'Combined Rate'!C202</f>
        <v>18-020</v>
      </c>
      <c r="C168" s="3" t="str">
        <f t="shared" si="76"/>
        <v>18-000</v>
      </c>
      <c r="D168" s="10">
        <f>+'Combined Rate'!Y202</f>
        <v>7.4500000000000011E-2</v>
      </c>
      <c r="E168" s="4">
        <f t="shared" si="77"/>
        <v>0</v>
      </c>
      <c r="F168" s="3" t="str">
        <f t="shared" si="78"/>
        <v>18</v>
      </c>
      <c r="G168" s="3" t="str">
        <f t="shared" si="79"/>
        <v/>
      </c>
      <c r="H168" s="3" t="str">
        <f t="shared" si="80"/>
        <v/>
      </c>
      <c r="I168" s="4" t="str">
        <f>IF(E168&lt;&gt;0,E168,"")</f>
        <v/>
      </c>
      <c r="J168" s="4">
        <f t="shared" si="81"/>
        <v>7.4500000000000011E-2</v>
      </c>
    </row>
    <row r="169" spans="1:10" x14ac:dyDescent="0.25">
      <c r="A169" s="8" t="str">
        <f>+'Combined Rate'!A203</f>
        <v>Draper</v>
      </c>
      <c r="B169" s="8" t="str">
        <f>+'Combined Rate'!C203</f>
        <v>18-039</v>
      </c>
      <c r="C169" s="3" t="str">
        <f t="shared" si="76"/>
        <v>18-000</v>
      </c>
      <c r="D169" s="10">
        <f>+'Combined Rate'!Y203</f>
        <v>7.4500000000000011E-2</v>
      </c>
      <c r="E169" s="4">
        <f t="shared" si="77"/>
        <v>0</v>
      </c>
      <c r="F169" s="3" t="str">
        <f t="shared" si="78"/>
        <v>18</v>
      </c>
      <c r="G169" s="3" t="str">
        <f t="shared" si="79"/>
        <v/>
      </c>
      <c r="H169" s="3" t="str">
        <f t="shared" si="80"/>
        <v/>
      </c>
      <c r="I169" s="4" t="str">
        <f t="shared" si="75"/>
        <v/>
      </c>
      <c r="J169" s="4">
        <f t="shared" si="81"/>
        <v>7.4500000000000011E-2</v>
      </c>
    </row>
    <row r="170" spans="1:10" x14ac:dyDescent="0.25">
      <c r="A170" s="8" t="str">
        <f>+'Combined Rate'!A204</f>
        <v>Herriman</v>
      </c>
      <c r="B170" s="8" t="str">
        <f>+'Combined Rate'!C204</f>
        <v>18-060</v>
      </c>
      <c r="C170" s="3" t="str">
        <f t="shared" si="76"/>
        <v>18-000</v>
      </c>
      <c r="D170" s="10">
        <f>+'Combined Rate'!Y204</f>
        <v>7.4500000000000011E-2</v>
      </c>
      <c r="E170" s="4">
        <f t="shared" si="77"/>
        <v>0</v>
      </c>
      <c r="F170" s="3" t="str">
        <f t="shared" si="78"/>
        <v>18</v>
      </c>
      <c r="G170" s="3" t="str">
        <f t="shared" si="79"/>
        <v/>
      </c>
      <c r="H170" s="3" t="str">
        <f t="shared" si="80"/>
        <v/>
      </c>
      <c r="I170" s="4" t="str">
        <f t="shared" si="75"/>
        <v/>
      </c>
      <c r="J170" s="4">
        <f t="shared" si="81"/>
        <v>7.4500000000000011E-2</v>
      </c>
    </row>
    <row r="171" spans="1:10" x14ac:dyDescent="0.25">
      <c r="A171" s="8" t="str">
        <f>+'Combined Rate'!A205</f>
        <v>Holladay</v>
      </c>
      <c r="B171" s="8" t="str">
        <f>+'Combined Rate'!C205</f>
        <v>18-065</v>
      </c>
      <c r="C171" s="3" t="str">
        <f t="shared" si="76"/>
        <v>18-000</v>
      </c>
      <c r="D171" s="10">
        <f>+'Combined Rate'!Y205</f>
        <v>7.4500000000000011E-2</v>
      </c>
      <c r="E171" s="4">
        <f t="shared" si="77"/>
        <v>0</v>
      </c>
      <c r="F171" s="3" t="str">
        <f t="shared" si="78"/>
        <v>18</v>
      </c>
      <c r="G171" s="3" t="str">
        <f t="shared" si="79"/>
        <v/>
      </c>
      <c r="H171" s="3" t="str">
        <f t="shared" si="80"/>
        <v/>
      </c>
      <c r="I171" s="4" t="str">
        <f t="shared" si="75"/>
        <v/>
      </c>
      <c r="J171" s="4">
        <f t="shared" si="81"/>
        <v>7.4500000000000011E-2</v>
      </c>
    </row>
    <row r="172" spans="1:10" x14ac:dyDescent="0.25">
      <c r="A172" s="8" t="str">
        <f>+'Combined Rate'!A206</f>
        <v>Midvale</v>
      </c>
      <c r="B172" s="8" t="str">
        <f>+'Combined Rate'!C206</f>
        <v>18-093</v>
      </c>
      <c r="C172" s="3" t="str">
        <f t="shared" si="76"/>
        <v>18-000</v>
      </c>
      <c r="D172" s="10">
        <f>+'Combined Rate'!Y206</f>
        <v>7.4500000000000011E-2</v>
      </c>
      <c r="E172" s="4">
        <f t="shared" si="77"/>
        <v>0</v>
      </c>
      <c r="F172" s="3" t="str">
        <f t="shared" si="78"/>
        <v>18</v>
      </c>
      <c r="G172" s="3" t="str">
        <f t="shared" si="79"/>
        <v/>
      </c>
      <c r="H172" s="3" t="str">
        <f t="shared" si="80"/>
        <v/>
      </c>
      <c r="I172" s="4" t="str">
        <f t="shared" si="75"/>
        <v/>
      </c>
      <c r="J172" s="4">
        <f t="shared" si="81"/>
        <v>7.4500000000000011E-2</v>
      </c>
    </row>
    <row r="173" spans="1:10" x14ac:dyDescent="0.25">
      <c r="A173" s="8" t="s">
        <v>1270</v>
      </c>
      <c r="B173" s="8" t="str">
        <f>+'Combined Rate'!C207</f>
        <v>18-094</v>
      </c>
      <c r="C173" s="3" t="str">
        <f t="shared" si="76"/>
        <v>18-000</v>
      </c>
      <c r="D173" s="10">
        <f>+'Combined Rate'!Y207</f>
        <v>7.4500000000000011E-2</v>
      </c>
      <c r="E173" s="4">
        <f t="shared" si="77"/>
        <v>0</v>
      </c>
      <c r="F173" s="3" t="str">
        <f t="shared" si="78"/>
        <v>18</v>
      </c>
      <c r="G173" s="3" t="str">
        <f t="shared" si="79"/>
        <v/>
      </c>
      <c r="H173" s="3" t="str">
        <f t="shared" si="80"/>
        <v/>
      </c>
      <c r="I173" s="4" t="str">
        <f>IF(E173&lt;&gt;0,E173,"")</f>
        <v/>
      </c>
      <c r="J173" s="4">
        <f t="shared" si="81"/>
        <v>7.4500000000000011E-2</v>
      </c>
    </row>
    <row r="174" spans="1:10" x14ac:dyDescent="0.25">
      <c r="A174" s="8" t="str">
        <f>+'Combined Rate'!A208</f>
        <v>Murray</v>
      </c>
      <c r="B174" s="8" t="str">
        <f>+'Combined Rate'!C208</f>
        <v>18-096</v>
      </c>
      <c r="C174" s="3" t="str">
        <f t="shared" si="76"/>
        <v>18-096</v>
      </c>
      <c r="D174" s="10">
        <f>+'Combined Rate'!Y208</f>
        <v>7.6500000000000012E-2</v>
      </c>
      <c r="E174" s="4">
        <f t="shared" si="77"/>
        <v>0</v>
      </c>
      <c r="F174" s="3" t="str">
        <f t="shared" si="78"/>
        <v>18</v>
      </c>
      <c r="G174" s="3" t="str">
        <f t="shared" si="79"/>
        <v/>
      </c>
      <c r="H174" s="3" t="str">
        <f t="shared" si="80"/>
        <v/>
      </c>
      <c r="I174" s="4" t="str">
        <f t="shared" si="75"/>
        <v/>
      </c>
      <c r="J174" s="4">
        <f t="shared" si="81"/>
        <v>7.4500000000000011E-2</v>
      </c>
    </row>
    <row r="175" spans="1:10" x14ac:dyDescent="0.25">
      <c r="A175" s="8" t="str">
        <f>+'Combined Rate'!A209</f>
        <v>Riverton</v>
      </c>
      <c r="B175" s="8" t="str">
        <f>+'Combined Rate'!C209</f>
        <v>18-118</v>
      </c>
      <c r="C175" s="3" t="str">
        <f t="shared" si="76"/>
        <v>18-000</v>
      </c>
      <c r="D175" s="10">
        <f>+'Combined Rate'!Y209</f>
        <v>7.4500000000000011E-2</v>
      </c>
      <c r="E175" s="4">
        <f t="shared" si="77"/>
        <v>0</v>
      </c>
      <c r="F175" s="3" t="str">
        <f t="shared" si="78"/>
        <v>18</v>
      </c>
      <c r="G175" s="3" t="str">
        <f t="shared" si="79"/>
        <v/>
      </c>
      <c r="H175" s="3" t="str">
        <f t="shared" si="80"/>
        <v/>
      </c>
      <c r="I175" s="4" t="str">
        <f t="shared" si="75"/>
        <v/>
      </c>
      <c r="J175" s="4">
        <f t="shared" si="81"/>
        <v>7.4500000000000011E-2</v>
      </c>
    </row>
    <row r="176" spans="1:10" x14ac:dyDescent="0.25">
      <c r="A176" s="8" t="str">
        <f>+'Combined Rate'!A210</f>
        <v>Salt Lake City</v>
      </c>
      <c r="B176" s="8" t="str">
        <f>+'Combined Rate'!C210</f>
        <v>18-122</v>
      </c>
      <c r="C176" s="3" t="str">
        <f t="shared" si="76"/>
        <v>18-122</v>
      </c>
      <c r="D176" s="10">
        <f>+'Combined Rate'!Y210</f>
        <v>8.450000000000002E-2</v>
      </c>
      <c r="E176" s="4">
        <f t="shared" si="77"/>
        <v>0</v>
      </c>
      <c r="F176" s="3" t="str">
        <f t="shared" si="78"/>
        <v>18</v>
      </c>
      <c r="G176" s="3" t="str">
        <f t="shared" si="79"/>
        <v/>
      </c>
      <c r="H176" s="3" t="str">
        <f t="shared" si="80"/>
        <v/>
      </c>
      <c r="I176" s="4" t="str">
        <f t="shared" si="75"/>
        <v/>
      </c>
      <c r="J176" s="4">
        <f t="shared" si="81"/>
        <v>7.4500000000000011E-2</v>
      </c>
    </row>
    <row r="177" spans="1:10" x14ac:dyDescent="0.25">
      <c r="A177" s="8" t="str">
        <f>+'Combined Rate'!A211</f>
        <v>Sandy</v>
      </c>
      <c r="B177" s="8" t="str">
        <f>+'Combined Rate'!C211</f>
        <v>18-131</v>
      </c>
      <c r="C177" s="3" t="str">
        <f t="shared" si="76"/>
        <v>18-000</v>
      </c>
      <c r="D177" s="10">
        <f>+'Combined Rate'!Y211</f>
        <v>7.4500000000000011E-2</v>
      </c>
      <c r="E177" s="4">
        <f t="shared" si="77"/>
        <v>0</v>
      </c>
      <c r="F177" s="3" t="str">
        <f t="shared" si="78"/>
        <v>18</v>
      </c>
      <c r="G177" s="3" t="str">
        <f t="shared" si="79"/>
        <v/>
      </c>
      <c r="H177" s="3" t="str">
        <f t="shared" si="80"/>
        <v/>
      </c>
      <c r="I177" s="4" t="str">
        <f t="shared" si="75"/>
        <v/>
      </c>
      <c r="J177" s="4">
        <f t="shared" si="81"/>
        <v>7.4500000000000011E-2</v>
      </c>
    </row>
    <row r="178" spans="1:10" x14ac:dyDescent="0.25">
      <c r="A178" s="8" t="str">
        <f>+'Combined Rate'!A212</f>
        <v>South Jordan</v>
      </c>
      <c r="B178" s="8" t="str">
        <f>+'Combined Rate'!C212</f>
        <v>18-138</v>
      </c>
      <c r="C178" s="3" t="str">
        <f t="shared" si="76"/>
        <v>18-000</v>
      </c>
      <c r="D178" s="10">
        <f>+'Combined Rate'!Y212</f>
        <v>7.4500000000000011E-2</v>
      </c>
      <c r="E178" s="4">
        <f t="shared" si="77"/>
        <v>0</v>
      </c>
      <c r="F178" s="3" t="str">
        <f t="shared" si="78"/>
        <v>18</v>
      </c>
      <c r="G178" s="3" t="str">
        <f t="shared" si="79"/>
        <v/>
      </c>
      <c r="H178" s="3" t="str">
        <f t="shared" si="80"/>
        <v/>
      </c>
      <c r="I178" s="4" t="str">
        <f t="shared" si="75"/>
        <v/>
      </c>
      <c r="J178" s="4">
        <f t="shared" si="81"/>
        <v>7.4500000000000011E-2</v>
      </c>
    </row>
    <row r="179" spans="1:10" x14ac:dyDescent="0.25">
      <c r="A179" s="8" t="str">
        <f>+'Combined Rate'!A213</f>
        <v>South Salt Lake</v>
      </c>
      <c r="B179" s="8" t="str">
        <f>+'Combined Rate'!C213</f>
        <v>18-139</v>
      </c>
      <c r="C179" s="3" t="str">
        <f t="shared" si="76"/>
        <v>18-139</v>
      </c>
      <c r="D179" s="10">
        <f>+'Combined Rate'!Y213</f>
        <v>7.6500000000000012E-2</v>
      </c>
      <c r="E179" s="4">
        <f t="shared" si="77"/>
        <v>0</v>
      </c>
      <c r="F179" s="3" t="str">
        <f t="shared" si="78"/>
        <v>18</v>
      </c>
      <c r="G179" s="3" t="str">
        <f t="shared" si="79"/>
        <v/>
      </c>
      <c r="H179" s="3" t="str">
        <f t="shared" si="80"/>
        <v/>
      </c>
      <c r="I179" s="4" t="str">
        <f t="shared" si="75"/>
        <v/>
      </c>
      <c r="J179" s="4">
        <f t="shared" si="81"/>
        <v>7.4500000000000011E-2</v>
      </c>
    </row>
    <row r="180" spans="1:10" x14ac:dyDescent="0.25">
      <c r="A180" s="8" t="str">
        <f>+'Combined Rate'!A214</f>
        <v>Taylorsville</v>
      </c>
      <c r="B180" s="8" t="str">
        <f>+'Combined Rate'!C214</f>
        <v>18-142</v>
      </c>
      <c r="C180" s="3" t="str">
        <f t="shared" si="76"/>
        <v>18-000</v>
      </c>
      <c r="D180" s="10">
        <f>+'Combined Rate'!Y214</f>
        <v>7.4500000000000011E-2</v>
      </c>
      <c r="E180" s="4">
        <f t="shared" si="77"/>
        <v>0</v>
      </c>
      <c r="F180" s="3" t="str">
        <f t="shared" si="78"/>
        <v>18</v>
      </c>
      <c r="G180" s="3" t="str">
        <f t="shared" si="79"/>
        <v/>
      </c>
      <c r="H180" s="3" t="str">
        <f t="shared" si="80"/>
        <v/>
      </c>
      <c r="I180" s="4" t="str">
        <f t="shared" si="75"/>
        <v/>
      </c>
      <c r="J180" s="4">
        <f t="shared" si="81"/>
        <v>7.4500000000000011E-2</v>
      </c>
    </row>
    <row r="181" spans="1:10" x14ac:dyDescent="0.25">
      <c r="A181" s="8" t="str">
        <f>+'Combined Rate'!A215</f>
        <v>West Jordan</v>
      </c>
      <c r="B181" s="8" t="str">
        <f>+'Combined Rate'!C215</f>
        <v>18-155</v>
      </c>
      <c r="C181" s="3" t="str">
        <f t="shared" si="76"/>
        <v>18-000</v>
      </c>
      <c r="D181" s="10">
        <f>+'Combined Rate'!Y215</f>
        <v>7.4500000000000011E-2</v>
      </c>
      <c r="E181" s="4">
        <f t="shared" si="77"/>
        <v>0</v>
      </c>
      <c r="F181" s="3" t="str">
        <f t="shared" si="78"/>
        <v>18</v>
      </c>
      <c r="G181" s="3" t="str">
        <f t="shared" si="79"/>
        <v/>
      </c>
      <c r="H181" s="3" t="str">
        <f t="shared" si="80"/>
        <v/>
      </c>
      <c r="I181" s="4" t="str">
        <f t="shared" si="75"/>
        <v/>
      </c>
      <c r="J181" s="4">
        <f t="shared" si="81"/>
        <v>7.4500000000000011E-2</v>
      </c>
    </row>
    <row r="182" spans="1:10" x14ac:dyDescent="0.25">
      <c r="A182" s="8" t="str">
        <f>+'Combined Rate'!A216</f>
        <v>West Valley City</v>
      </c>
      <c r="B182" s="8" t="str">
        <f>+'Combined Rate'!C216</f>
        <v>18-167</v>
      </c>
      <c r="C182" s="3" t="str">
        <f t="shared" si="76"/>
        <v>18-000</v>
      </c>
      <c r="D182" s="10">
        <f>+'Combined Rate'!Y216</f>
        <v>7.4500000000000011E-2</v>
      </c>
      <c r="E182" s="4">
        <f t="shared" si="77"/>
        <v>0</v>
      </c>
      <c r="F182" s="3" t="str">
        <f t="shared" si="78"/>
        <v>18</v>
      </c>
      <c r="G182" s="3" t="str">
        <f t="shared" si="79"/>
        <v/>
      </c>
      <c r="H182" s="3" t="str">
        <f t="shared" si="80"/>
        <v/>
      </c>
      <c r="I182" s="4" t="str">
        <f t="shared" si="75"/>
        <v/>
      </c>
      <c r="J182" s="4">
        <f t="shared" si="81"/>
        <v>7.4500000000000011E-2</v>
      </c>
    </row>
    <row r="183" spans="1:10" x14ac:dyDescent="0.25">
      <c r="A183" s="8" t="str">
        <f>+'Combined Rate'!A217</f>
        <v>Utah Data Center SL Co</v>
      </c>
      <c r="B183" s="8" t="str">
        <f>+'Combined Rate'!C217</f>
        <v>18-300</v>
      </c>
      <c r="C183" s="3" t="str">
        <f t="shared" si="76"/>
        <v>18-000</v>
      </c>
      <c r="D183" s="10">
        <f>+'Combined Rate'!Y217</f>
        <v>7.4500000000000011E-2</v>
      </c>
      <c r="E183" s="4">
        <f t="shared" si="77"/>
        <v>0</v>
      </c>
      <c r="F183" s="3" t="str">
        <f t="shared" si="78"/>
        <v>18</v>
      </c>
      <c r="G183" s="3" t="str">
        <f t="shared" si="79"/>
        <v/>
      </c>
      <c r="H183" s="3" t="str">
        <f t="shared" si="80"/>
        <v/>
      </c>
      <c r="I183" s="4" t="str">
        <f>IF(E183&lt;&gt;0,E183,"")</f>
        <v/>
      </c>
      <c r="J183" s="4">
        <f t="shared" si="81"/>
        <v>7.4500000000000011E-2</v>
      </c>
    </row>
    <row r="184" spans="1:10" x14ac:dyDescent="0.25">
      <c r="A184" s="8" t="str">
        <f>+'Combined Rate'!A223</f>
        <v>Copperton Township</v>
      </c>
      <c r="B184" s="8" t="str">
        <f>+'Combined Rate'!C223</f>
        <v>18-401</v>
      </c>
      <c r="C184" s="3" t="str">
        <f t="shared" si="76"/>
        <v>18-000</v>
      </c>
      <c r="D184" s="10">
        <f>+'Combined Rate'!Y223</f>
        <v>7.4500000000000011E-2</v>
      </c>
      <c r="E184" s="4">
        <f t="shared" ref="E184:E187" si="82">IF(RIGHT(B184,3)="000",D184,0)</f>
        <v>0</v>
      </c>
      <c r="F184" s="3" t="str">
        <f t="shared" ref="F184:F187" si="83">LEFT(B184,2)</f>
        <v>18</v>
      </c>
      <c r="G184" s="3" t="str">
        <f t="shared" ref="G184:G187" si="84">IF(E184&lt;&gt;0,LEFT(B184,2),"")</f>
        <v/>
      </c>
      <c r="H184" s="3" t="str">
        <f t="shared" ref="H184:H187" si="85">IF(E184&lt;&gt;0,A184,"")</f>
        <v/>
      </c>
      <c r="I184" s="4" t="str">
        <f t="shared" ref="I184:I187" si="86">IF(E184&lt;&gt;0,E184,"")</f>
        <v/>
      </c>
      <c r="J184" s="4">
        <f t="shared" si="81"/>
        <v>7.4500000000000011E-2</v>
      </c>
    </row>
    <row r="185" spans="1:10" x14ac:dyDescent="0.25">
      <c r="A185" s="8" t="str">
        <f>+'Combined Rate'!A224</f>
        <v>Emigration Canyon Township</v>
      </c>
      <c r="B185" s="8" t="str">
        <f>+'Combined Rate'!C224</f>
        <v>18-402</v>
      </c>
      <c r="C185" s="3" t="str">
        <f t="shared" si="76"/>
        <v>18-000</v>
      </c>
      <c r="D185" s="10">
        <f>+'Combined Rate'!Y224</f>
        <v>7.4500000000000011E-2</v>
      </c>
      <c r="E185" s="4">
        <f t="shared" si="82"/>
        <v>0</v>
      </c>
      <c r="F185" s="3" t="str">
        <f t="shared" si="83"/>
        <v>18</v>
      </c>
      <c r="G185" s="3" t="str">
        <f t="shared" si="84"/>
        <v/>
      </c>
      <c r="H185" s="3" t="str">
        <f t="shared" si="85"/>
        <v/>
      </c>
      <c r="I185" s="4" t="str">
        <f t="shared" si="86"/>
        <v/>
      </c>
      <c r="J185" s="4">
        <f t="shared" si="81"/>
        <v>7.4500000000000011E-2</v>
      </c>
    </row>
    <row r="186" spans="1:10" x14ac:dyDescent="0.25">
      <c r="A186" s="8" t="str">
        <f>+'Combined Rate'!A225</f>
        <v>Kearns Township</v>
      </c>
      <c r="B186" s="8" t="str">
        <f>+'Combined Rate'!C225</f>
        <v>18-403</v>
      </c>
      <c r="C186" s="3" t="str">
        <f t="shared" si="76"/>
        <v>18-000</v>
      </c>
      <c r="D186" s="10">
        <f>+'Combined Rate'!Y225</f>
        <v>7.4500000000000011E-2</v>
      </c>
      <c r="E186" s="4">
        <f t="shared" si="82"/>
        <v>0</v>
      </c>
      <c r="F186" s="3" t="str">
        <f t="shared" si="83"/>
        <v>18</v>
      </c>
      <c r="G186" s="3" t="str">
        <f t="shared" si="84"/>
        <v/>
      </c>
      <c r="H186" s="3" t="str">
        <f t="shared" si="85"/>
        <v/>
      </c>
      <c r="I186" s="4" t="str">
        <f t="shared" si="86"/>
        <v/>
      </c>
      <c r="J186" s="4">
        <f t="shared" si="81"/>
        <v>7.4500000000000011E-2</v>
      </c>
    </row>
    <row r="187" spans="1:10" x14ac:dyDescent="0.25">
      <c r="A187" s="8" t="str">
        <f>+'Combined Rate'!A226</f>
        <v>Magna Township</v>
      </c>
      <c r="B187" s="8" t="str">
        <f>+'Combined Rate'!C226</f>
        <v>18-404</v>
      </c>
      <c r="C187" s="3" t="str">
        <f t="shared" si="76"/>
        <v>18-000</v>
      </c>
      <c r="D187" s="10">
        <f>+'Combined Rate'!Y226</f>
        <v>7.4500000000000011E-2</v>
      </c>
      <c r="E187" s="4">
        <f t="shared" si="82"/>
        <v>0</v>
      </c>
      <c r="F187" s="3" t="str">
        <f t="shared" si="83"/>
        <v>18</v>
      </c>
      <c r="G187" s="3" t="str">
        <f t="shared" si="84"/>
        <v/>
      </c>
      <c r="H187" s="3" t="str">
        <f t="shared" si="85"/>
        <v/>
      </c>
      <c r="I187" s="4" t="str">
        <f t="shared" si="86"/>
        <v/>
      </c>
      <c r="J187" s="4">
        <f t="shared" si="81"/>
        <v>7.4500000000000011E-2</v>
      </c>
    </row>
    <row r="188" spans="1:10" x14ac:dyDescent="0.25">
      <c r="A188" s="8" t="str">
        <f>+'Combined Rate'!A227</f>
        <v>White City Township</v>
      </c>
      <c r="B188" s="8" t="str">
        <f>+'Combined Rate'!C227</f>
        <v>18-405</v>
      </c>
      <c r="C188" s="3" t="str">
        <f t="shared" si="76"/>
        <v>18-000</v>
      </c>
      <c r="D188" s="10">
        <f>+'Combined Rate'!Y227</f>
        <v>7.4500000000000011E-2</v>
      </c>
      <c r="E188" s="4">
        <f>IF(RIGHT(B188,3)="000",D188,0)</f>
        <v>0</v>
      </c>
      <c r="F188" s="3" t="str">
        <f>LEFT(B188,2)</f>
        <v>18</v>
      </c>
      <c r="G188" s="3" t="str">
        <f>IF(E188&lt;&gt;0,LEFT(B188,2),"")</f>
        <v/>
      </c>
      <c r="H188" s="3" t="str">
        <f>IF(E188&lt;&gt;0,A188,"")</f>
        <v/>
      </c>
      <c r="I188" s="4" t="str">
        <f>IF(E188&lt;&gt;0,E188,"")</f>
        <v/>
      </c>
      <c r="J188" s="4">
        <f t="shared" si="81"/>
        <v>7.4500000000000011E-2</v>
      </c>
    </row>
    <row r="189" spans="1:10" x14ac:dyDescent="0.25">
      <c r="A189" s="8" t="str">
        <f>+'Combined Rate'!A228</f>
        <v>Inland Port Salt Lake City</v>
      </c>
      <c r="B189" s="8" t="str">
        <f>+'Combined Rate'!C228</f>
        <v>18-501</v>
      </c>
      <c r="C189" s="3" t="str">
        <f t="shared" ref="C189:C192" si="87">IF(D189=J189,LEFT(B189,3)&amp;"000",B189)</f>
        <v>18-501</v>
      </c>
      <c r="D189" s="10">
        <f>+'Combined Rate'!Y228</f>
        <v>8.450000000000002E-2</v>
      </c>
      <c r="E189" s="4">
        <f t="shared" ref="E189:E192" si="88">IF(RIGHT(B189,3)="000",D189,0)</f>
        <v>0</v>
      </c>
      <c r="F189" s="3" t="str">
        <f t="shared" ref="F189:F192" si="89">LEFT(B189,2)</f>
        <v>18</v>
      </c>
      <c r="G189" s="3" t="str">
        <f t="shared" ref="G189:G192" si="90">IF(E189&lt;&gt;0,LEFT(B189,2),"")</f>
        <v/>
      </c>
      <c r="H189" s="3" t="str">
        <f t="shared" ref="H189:H192" si="91">IF(E189&lt;&gt;0,A189,"")</f>
        <v/>
      </c>
      <c r="I189" s="4" t="str">
        <f t="shared" ref="I189:I192" si="92">IF(E189&lt;&gt;0,E189,"")</f>
        <v/>
      </c>
      <c r="J189" s="4">
        <f t="shared" si="81"/>
        <v>7.4500000000000011E-2</v>
      </c>
    </row>
    <row r="190" spans="1:10" x14ac:dyDescent="0.25">
      <c r="A190" s="8" t="str">
        <f>+'Combined Rate'!A229</f>
        <v>Inland Port West Valley City</v>
      </c>
      <c r="B190" s="8" t="str">
        <f>+'Combined Rate'!C229</f>
        <v>18-502</v>
      </c>
      <c r="C190" s="3" t="str">
        <f t="shared" si="87"/>
        <v>18-000</v>
      </c>
      <c r="D190" s="10">
        <f>+'Combined Rate'!Y229</f>
        <v>7.4500000000000011E-2</v>
      </c>
      <c r="E190" s="4">
        <f t="shared" si="88"/>
        <v>0</v>
      </c>
      <c r="F190" s="3" t="str">
        <f t="shared" si="89"/>
        <v>18</v>
      </c>
      <c r="G190" s="3" t="str">
        <f t="shared" si="90"/>
        <v/>
      </c>
      <c r="H190" s="3" t="str">
        <f t="shared" si="91"/>
        <v/>
      </c>
      <c r="I190" s="4" t="str">
        <f t="shared" si="92"/>
        <v/>
      </c>
      <c r="J190" s="4">
        <f t="shared" si="81"/>
        <v>7.4500000000000011E-2</v>
      </c>
    </row>
    <row r="191" spans="1:10" x14ac:dyDescent="0.25">
      <c r="A191" s="8" t="str">
        <f>+'Combined Rate'!A230</f>
        <v>Inland Port Magna</v>
      </c>
      <c r="B191" s="8" t="str">
        <f>+'Combined Rate'!C230</f>
        <v>18-503</v>
      </c>
      <c r="C191" s="3" t="str">
        <f t="shared" si="87"/>
        <v>18-000</v>
      </c>
      <c r="D191" s="10">
        <f>+'Combined Rate'!Y230</f>
        <v>7.4500000000000011E-2</v>
      </c>
      <c r="E191" s="4">
        <f t="shared" si="88"/>
        <v>0</v>
      </c>
      <c r="F191" s="3" t="str">
        <f t="shared" si="89"/>
        <v>18</v>
      </c>
      <c r="G191" s="3" t="str">
        <f t="shared" si="90"/>
        <v/>
      </c>
      <c r="H191" s="3" t="str">
        <f t="shared" si="91"/>
        <v/>
      </c>
      <c r="I191" s="4" t="str">
        <f t="shared" si="92"/>
        <v/>
      </c>
      <c r="J191" s="4">
        <f t="shared" si="81"/>
        <v>7.4500000000000011E-2</v>
      </c>
    </row>
    <row r="192" spans="1:10" x14ac:dyDescent="0.25">
      <c r="A192" s="8" t="str">
        <f>+'Combined Rate'!A231</f>
        <v>Inland Port Salt Lake County</v>
      </c>
      <c r="B192" s="8" t="str">
        <f>+'Combined Rate'!C231</f>
        <v>18-504</v>
      </c>
      <c r="C192" s="3" t="str">
        <f t="shared" si="87"/>
        <v>18-000</v>
      </c>
      <c r="D192" s="10">
        <f>+'Combined Rate'!Y231</f>
        <v>7.4500000000000011E-2</v>
      </c>
      <c r="E192" s="4">
        <f t="shared" si="88"/>
        <v>0</v>
      </c>
      <c r="F192" s="3" t="str">
        <f t="shared" si="89"/>
        <v>18</v>
      </c>
      <c r="G192" s="3" t="str">
        <f t="shared" si="90"/>
        <v/>
      </c>
      <c r="H192" s="3" t="str">
        <f t="shared" si="91"/>
        <v/>
      </c>
      <c r="I192" s="4" t="str">
        <f t="shared" si="92"/>
        <v/>
      </c>
      <c r="J192" s="4">
        <f t="shared" si="81"/>
        <v>7.4500000000000011E-2</v>
      </c>
    </row>
    <row r="193" spans="1:10" x14ac:dyDescent="0.25">
      <c r="A193" s="8" t="str">
        <f>+'Combined Rate'!A232</f>
        <v>SLC Convention Hotel</v>
      </c>
      <c r="B193" s="8" t="str">
        <f>+'Combined Rate'!C232</f>
        <v>18-601</v>
      </c>
      <c r="C193" s="3" t="str">
        <f t="shared" ref="C193" si="93">IF(D193=J193,LEFT(B193,3)&amp;"000",B193)</f>
        <v>18-601</v>
      </c>
      <c r="D193" s="10">
        <f>+'Combined Rate'!Y232</f>
        <v>8.450000000000002E-2</v>
      </c>
      <c r="E193" s="4">
        <f t="shared" ref="E193" si="94">IF(RIGHT(B193,3)="000",D193,0)</f>
        <v>0</v>
      </c>
      <c r="F193" s="3" t="str">
        <f t="shared" ref="F193" si="95">LEFT(B193,2)</f>
        <v>18</v>
      </c>
      <c r="G193" s="3" t="str">
        <f t="shared" ref="G193" si="96">IF(E193&lt;&gt;0,LEFT(B193,2),"")</f>
        <v/>
      </c>
      <c r="H193" s="3" t="str">
        <f t="shared" ref="H193" si="97">IF(E193&lt;&gt;0,A193,"")</f>
        <v/>
      </c>
      <c r="I193" s="4" t="str">
        <f t="shared" ref="I193" si="98">IF(E193&lt;&gt;0,E193,"")</f>
        <v/>
      </c>
      <c r="J193" s="4">
        <f t="shared" si="81"/>
        <v>7.4500000000000011E-2</v>
      </c>
    </row>
    <row r="194" spans="1:10" x14ac:dyDescent="0.25">
      <c r="A194" s="8"/>
      <c r="B194" s="8"/>
      <c r="D194" s="10"/>
      <c r="E194" s="4"/>
      <c r="I194" s="4"/>
      <c r="J194" s="4"/>
    </row>
    <row r="195" spans="1:10" x14ac:dyDescent="0.25">
      <c r="A195" s="8" t="str">
        <f>+'Combined Rate'!A240</f>
        <v>San Juan County</v>
      </c>
      <c r="B195" s="8" t="str">
        <f>+'Combined Rate'!C240</f>
        <v>19-000</v>
      </c>
      <c r="C195" s="3" t="str">
        <f>IF(D195=J195,LEFT(B195,3)&amp;"000",B195)</f>
        <v>19-000</v>
      </c>
      <c r="D195" s="10">
        <f>+'Combined Rate'!Y240</f>
        <v>6.3500000000000001E-2</v>
      </c>
      <c r="E195" s="4">
        <f>IF(RIGHT(B195,3)="000",D195,0)</f>
        <v>6.3500000000000001E-2</v>
      </c>
      <c r="F195" s="3" t="str">
        <f>LEFT(B195,2)</f>
        <v>19</v>
      </c>
      <c r="G195" s="3" t="str">
        <f>IF(E195&lt;&gt;0,LEFT(B195,2),"")</f>
        <v>19</v>
      </c>
      <c r="H195" s="3" t="str">
        <f>IF(E195&lt;&gt;0,A195,"")</f>
        <v>San Juan County</v>
      </c>
      <c r="I195" s="4">
        <f t="shared" si="75"/>
        <v>6.3500000000000001E-2</v>
      </c>
      <c r="J195" s="4">
        <f>VLOOKUP(F195,$G$4:$I$342,3,FALSE)</f>
        <v>6.3500000000000001E-2</v>
      </c>
    </row>
    <row r="196" spans="1:10" x14ac:dyDescent="0.25">
      <c r="A196" s="8" t="str">
        <f>+'Combined Rate'!A241</f>
        <v>Blanding</v>
      </c>
      <c r="B196" s="8" t="str">
        <f>+'Combined Rate'!C241</f>
        <v>19-002</v>
      </c>
      <c r="C196" s="3" t="str">
        <f>IF(D196=J196,LEFT(B196,3)&amp;"000",B196)</f>
        <v>19-002</v>
      </c>
      <c r="D196" s="10">
        <f>+'Combined Rate'!Y241</f>
        <v>6.7500000000000004E-2</v>
      </c>
      <c r="E196" s="4">
        <f>IF(RIGHT(B196,3)="000",D196,0)</f>
        <v>0</v>
      </c>
      <c r="F196" s="3" t="str">
        <f>LEFT(B196,2)</f>
        <v>19</v>
      </c>
      <c r="G196" s="3" t="str">
        <f>IF(E196&lt;&gt;0,LEFT(B196,2),"")</f>
        <v/>
      </c>
      <c r="H196" s="3" t="str">
        <f>IF(E196&lt;&gt;0,A196,"")</f>
        <v/>
      </c>
      <c r="I196" s="4" t="str">
        <f t="shared" si="75"/>
        <v/>
      </c>
      <c r="J196" s="4">
        <f>VLOOKUP(F196,$G$4:$I$342,3,FALSE)</f>
        <v>6.3500000000000001E-2</v>
      </c>
    </row>
    <row r="197" spans="1:10" x14ac:dyDescent="0.25">
      <c r="A197" s="8" t="str">
        <f>+'Combined Rate'!A242</f>
        <v>Bluff</v>
      </c>
      <c r="B197" s="8" t="str">
        <f>+'Combined Rate'!C242</f>
        <v>19-004</v>
      </c>
      <c r="C197" s="3" t="str">
        <f>IF(D197=J197,LEFT(B197,3)&amp;"000",B197)</f>
        <v>19-004</v>
      </c>
      <c r="D197" s="10">
        <f>+'Combined Rate'!Y242</f>
        <v>7.4499999999999997E-2</v>
      </c>
      <c r="E197" s="4">
        <f>IF(RIGHT(B197,3)="000",D197,0)</f>
        <v>0</v>
      </c>
      <c r="F197" s="3" t="str">
        <f>LEFT(B197,2)</f>
        <v>19</v>
      </c>
      <c r="G197" s="3" t="str">
        <f>IF(E197&lt;&gt;0,LEFT(B197,2),"")</f>
        <v/>
      </c>
      <c r="H197" s="3" t="str">
        <f>IF(E197&lt;&gt;0,A197,"")</f>
        <v/>
      </c>
      <c r="I197" s="4" t="str">
        <f>IF(E197&lt;&gt;0,E197,"")</f>
        <v/>
      </c>
      <c r="J197" s="4">
        <f>VLOOKUP(F197,$G$4:$I$342,3,FALSE)</f>
        <v>6.3500000000000001E-2</v>
      </c>
    </row>
    <row r="198" spans="1:10" x14ac:dyDescent="0.25">
      <c r="A198" s="8" t="str">
        <f>+'Combined Rate'!A243</f>
        <v>Monticello</v>
      </c>
      <c r="B198" s="8" t="str">
        <f>+'Combined Rate'!C243</f>
        <v>19-009</v>
      </c>
      <c r="C198" s="3" t="str">
        <f>IF(D198=J198,LEFT(B198,3)&amp;"000",B198)</f>
        <v>19-009</v>
      </c>
      <c r="D198" s="10">
        <f>+'Combined Rate'!Y243</f>
        <v>6.7500000000000004E-2</v>
      </c>
      <c r="E198" s="4">
        <f>IF(RIGHT(B198,3)="000",D198,0)</f>
        <v>0</v>
      </c>
      <c r="F198" s="3" t="str">
        <f>LEFT(B198,2)</f>
        <v>19</v>
      </c>
      <c r="G198" s="3" t="str">
        <f>IF(E198&lt;&gt;0,LEFT(B198,2),"")</f>
        <v/>
      </c>
      <c r="H198" s="3" t="str">
        <f>IF(E198&lt;&gt;0,A198,"")</f>
        <v/>
      </c>
      <c r="I198" s="4" t="str">
        <f t="shared" si="75"/>
        <v/>
      </c>
      <c r="J198" s="4">
        <f>VLOOKUP(F198,$G$4:$I$342,3,FALSE)</f>
        <v>6.3500000000000001E-2</v>
      </c>
    </row>
    <row r="199" spans="1:10" x14ac:dyDescent="0.25">
      <c r="A199" s="8"/>
      <c r="B199" s="8"/>
      <c r="D199" s="10"/>
      <c r="E199" s="4"/>
      <c r="I199" s="4"/>
      <c r="J199" s="4"/>
    </row>
    <row r="200" spans="1:10" x14ac:dyDescent="0.25">
      <c r="A200" s="8" t="str">
        <f>+'Combined Rate'!A246</f>
        <v>Sanpete County</v>
      </c>
      <c r="B200" s="8" t="str">
        <f>+'Combined Rate'!C246</f>
        <v>20-000</v>
      </c>
      <c r="C200" s="3" t="str">
        <f t="shared" ref="C200:C213" si="99">IF(D200=J200,LEFT(B200,3)&amp;"000",B200)</f>
        <v>20-000</v>
      </c>
      <c r="D200" s="10">
        <f>+'Combined Rate'!Y246</f>
        <v>6.3500000000000001E-2</v>
      </c>
      <c r="E200" s="4">
        <f t="shared" ref="E200:E213" si="100">IF(RIGHT(B200,3)="000",D200,0)</f>
        <v>6.3500000000000001E-2</v>
      </c>
      <c r="F200" s="3" t="str">
        <f t="shared" ref="F200:F213" si="101">LEFT(B200,2)</f>
        <v>20</v>
      </c>
      <c r="G200" s="3" t="str">
        <f t="shared" ref="G200:G213" si="102">IF(E200&lt;&gt;0,LEFT(B200,2),"")</f>
        <v>20</v>
      </c>
      <c r="H200" s="3" t="str">
        <f t="shared" ref="H200:H213" si="103">IF(E200&lt;&gt;0,A200,"")</f>
        <v>Sanpete County</v>
      </c>
      <c r="I200" s="4">
        <f t="shared" si="75"/>
        <v>6.3500000000000001E-2</v>
      </c>
      <c r="J200" s="4">
        <f t="shared" ref="J200:J213" si="104">VLOOKUP(F200,$G$4:$I$342,3,FALSE)</f>
        <v>6.3500000000000001E-2</v>
      </c>
    </row>
    <row r="201" spans="1:10" x14ac:dyDescent="0.25">
      <c r="A201" s="8" t="str">
        <f>+'Combined Rate'!A247</f>
        <v>Centerfield</v>
      </c>
      <c r="B201" s="8" t="str">
        <f>+'Combined Rate'!C247</f>
        <v>20-004</v>
      </c>
      <c r="C201" s="3" t="str">
        <f t="shared" si="99"/>
        <v>20-004</v>
      </c>
      <c r="D201" s="10">
        <f>+'Combined Rate'!Y247</f>
        <v>6.4500000000000002E-2</v>
      </c>
      <c r="E201" s="4">
        <f t="shared" si="100"/>
        <v>0</v>
      </c>
      <c r="F201" s="3" t="str">
        <f t="shared" si="101"/>
        <v>20</v>
      </c>
      <c r="G201" s="3" t="str">
        <f t="shared" si="102"/>
        <v/>
      </c>
      <c r="H201" s="3" t="str">
        <f t="shared" si="103"/>
        <v/>
      </c>
      <c r="I201" s="4" t="str">
        <f t="shared" si="75"/>
        <v/>
      </c>
      <c r="J201" s="4">
        <f t="shared" si="104"/>
        <v>6.3500000000000001E-2</v>
      </c>
    </row>
    <row r="202" spans="1:10" x14ac:dyDescent="0.25">
      <c r="A202" s="8" t="str">
        <f>+'Combined Rate'!A248</f>
        <v>Ephraim</v>
      </c>
      <c r="B202" s="8" t="str">
        <f>+'Combined Rate'!C248</f>
        <v>20-008</v>
      </c>
      <c r="C202" s="3" t="str">
        <f t="shared" si="99"/>
        <v>20-008</v>
      </c>
      <c r="D202" s="10">
        <f>+'Combined Rate'!Y248</f>
        <v>6.7500000000000004E-2</v>
      </c>
      <c r="E202" s="4">
        <f t="shared" si="100"/>
        <v>0</v>
      </c>
      <c r="F202" s="3" t="str">
        <f t="shared" si="101"/>
        <v>20</v>
      </c>
      <c r="G202" s="3" t="str">
        <f t="shared" si="102"/>
        <v/>
      </c>
      <c r="H202" s="3" t="str">
        <f t="shared" si="103"/>
        <v/>
      </c>
      <c r="I202" s="4" t="str">
        <f t="shared" si="75"/>
        <v/>
      </c>
      <c r="J202" s="4">
        <f t="shared" si="104"/>
        <v>6.3500000000000001E-2</v>
      </c>
    </row>
    <row r="203" spans="1:10" x14ac:dyDescent="0.25">
      <c r="A203" s="8" t="str">
        <f>+'Combined Rate'!A249</f>
        <v>Fairview</v>
      </c>
      <c r="B203" s="8" t="str">
        <f>+'Combined Rate'!C249</f>
        <v>20-009</v>
      </c>
      <c r="C203" s="3" t="str">
        <f t="shared" si="99"/>
        <v>20-009</v>
      </c>
      <c r="D203" s="10">
        <f>+'Combined Rate'!Y249</f>
        <v>6.7500000000000004E-2</v>
      </c>
      <c r="E203" s="4">
        <f t="shared" si="100"/>
        <v>0</v>
      </c>
      <c r="F203" s="3" t="str">
        <f t="shared" si="101"/>
        <v>20</v>
      </c>
      <c r="G203" s="3" t="str">
        <f t="shared" si="102"/>
        <v/>
      </c>
      <c r="H203" s="3" t="str">
        <f t="shared" si="103"/>
        <v/>
      </c>
      <c r="I203" s="4" t="str">
        <f t="shared" si="75"/>
        <v/>
      </c>
      <c r="J203" s="4">
        <f t="shared" si="104"/>
        <v>6.3500000000000001E-2</v>
      </c>
    </row>
    <row r="204" spans="1:10" x14ac:dyDescent="0.25">
      <c r="A204" s="8" t="str">
        <f>+'Combined Rate'!A250</f>
        <v>Fayette</v>
      </c>
      <c r="B204" s="8" t="str">
        <f>+'Combined Rate'!C250</f>
        <v>20-010</v>
      </c>
      <c r="C204" s="3" t="str">
        <f t="shared" si="99"/>
        <v>20-000</v>
      </c>
      <c r="D204" s="10">
        <f>+'Combined Rate'!Y250</f>
        <v>6.3500000000000001E-2</v>
      </c>
      <c r="E204" s="4">
        <f t="shared" si="100"/>
        <v>0</v>
      </c>
      <c r="F204" s="3" t="str">
        <f t="shared" si="101"/>
        <v>20</v>
      </c>
      <c r="G204" s="3" t="str">
        <f t="shared" si="102"/>
        <v/>
      </c>
      <c r="H204" s="3" t="str">
        <f t="shared" si="103"/>
        <v/>
      </c>
      <c r="I204" s="4" t="str">
        <f t="shared" si="75"/>
        <v/>
      </c>
      <c r="J204" s="4">
        <f t="shared" si="104"/>
        <v>6.3500000000000001E-2</v>
      </c>
    </row>
    <row r="205" spans="1:10" x14ac:dyDescent="0.25">
      <c r="A205" s="8" t="str">
        <f>+'Combined Rate'!A251</f>
        <v>Fountain Green</v>
      </c>
      <c r="B205" s="8" t="str">
        <f>+'Combined Rate'!C251</f>
        <v>20-011</v>
      </c>
      <c r="C205" s="3" t="str">
        <f t="shared" si="99"/>
        <v>20-000</v>
      </c>
      <c r="D205" s="10">
        <f>+'Combined Rate'!Y251</f>
        <v>6.3500000000000001E-2</v>
      </c>
      <c r="E205" s="4">
        <f t="shared" si="100"/>
        <v>0</v>
      </c>
      <c r="F205" s="3" t="str">
        <f t="shared" si="101"/>
        <v>20</v>
      </c>
      <c r="G205" s="3" t="str">
        <f t="shared" si="102"/>
        <v/>
      </c>
      <c r="H205" s="3" t="str">
        <f t="shared" si="103"/>
        <v/>
      </c>
      <c r="I205" s="4" t="str">
        <f t="shared" si="75"/>
        <v/>
      </c>
      <c r="J205" s="4">
        <f t="shared" si="104"/>
        <v>6.3500000000000001E-2</v>
      </c>
    </row>
    <row r="206" spans="1:10" x14ac:dyDescent="0.25">
      <c r="A206" s="8" t="str">
        <f>+'Combined Rate'!A252</f>
        <v>Gunnison</v>
      </c>
      <c r="B206" s="8" t="str">
        <f>+'Combined Rate'!C252</f>
        <v>20-014</v>
      </c>
      <c r="C206" s="3" t="str">
        <f t="shared" si="99"/>
        <v>20-014</v>
      </c>
      <c r="D206" s="10">
        <f>+'Combined Rate'!Y252</f>
        <v>6.7500000000000004E-2</v>
      </c>
      <c r="E206" s="4">
        <f t="shared" si="100"/>
        <v>0</v>
      </c>
      <c r="F206" s="3" t="str">
        <f t="shared" si="101"/>
        <v>20</v>
      </c>
      <c r="G206" s="3" t="str">
        <f t="shared" si="102"/>
        <v/>
      </c>
      <c r="H206" s="3" t="str">
        <f t="shared" si="103"/>
        <v/>
      </c>
      <c r="I206" s="4" t="str">
        <f t="shared" si="75"/>
        <v/>
      </c>
      <c r="J206" s="4">
        <f t="shared" si="104"/>
        <v>6.3500000000000001E-2</v>
      </c>
    </row>
    <row r="207" spans="1:10" x14ac:dyDescent="0.25">
      <c r="A207" s="8" t="str">
        <f>+'Combined Rate'!A253</f>
        <v>Manti</v>
      </c>
      <c r="B207" s="8" t="str">
        <f>+'Combined Rate'!C253</f>
        <v>20-020</v>
      </c>
      <c r="C207" s="3" t="str">
        <f t="shared" si="99"/>
        <v>20-020</v>
      </c>
      <c r="D207" s="10">
        <f>+'Combined Rate'!Y253</f>
        <v>6.6500000000000004E-2</v>
      </c>
      <c r="E207" s="4">
        <f t="shared" si="100"/>
        <v>0</v>
      </c>
      <c r="F207" s="3" t="str">
        <f t="shared" si="101"/>
        <v>20</v>
      </c>
      <c r="G207" s="3" t="str">
        <f t="shared" si="102"/>
        <v/>
      </c>
      <c r="H207" s="3" t="str">
        <f t="shared" si="103"/>
        <v/>
      </c>
      <c r="I207" s="4" t="str">
        <f t="shared" si="75"/>
        <v/>
      </c>
      <c r="J207" s="4">
        <f t="shared" si="104"/>
        <v>6.3500000000000001E-2</v>
      </c>
    </row>
    <row r="208" spans="1:10" x14ac:dyDescent="0.25">
      <c r="A208" s="8" t="str">
        <f>+'Combined Rate'!A254</f>
        <v>Mayfield</v>
      </c>
      <c r="B208" s="8" t="str">
        <f>+'Combined Rate'!C254</f>
        <v>20-021</v>
      </c>
      <c r="C208" s="3" t="str">
        <f t="shared" si="99"/>
        <v>20-021</v>
      </c>
      <c r="D208" s="10">
        <f>+'Combined Rate'!Y254</f>
        <v>6.4500000000000002E-2</v>
      </c>
      <c r="E208" s="4">
        <f t="shared" si="100"/>
        <v>0</v>
      </c>
      <c r="F208" s="3" t="str">
        <f t="shared" si="101"/>
        <v>20</v>
      </c>
      <c r="G208" s="3" t="str">
        <f t="shared" si="102"/>
        <v/>
      </c>
      <c r="H208" s="3" t="str">
        <f t="shared" si="103"/>
        <v/>
      </c>
      <c r="I208" s="4" t="str">
        <f t="shared" si="75"/>
        <v/>
      </c>
      <c r="J208" s="4">
        <f t="shared" si="104"/>
        <v>6.3500000000000001E-2</v>
      </c>
    </row>
    <row r="209" spans="1:10" x14ac:dyDescent="0.25">
      <c r="A209" s="8" t="str">
        <f>+'Combined Rate'!A255</f>
        <v>Moroni</v>
      </c>
      <c r="B209" s="8" t="str">
        <f>+'Combined Rate'!C255</f>
        <v>20-023</v>
      </c>
      <c r="C209" s="3" t="str">
        <f t="shared" si="99"/>
        <v>20-000</v>
      </c>
      <c r="D209" s="10">
        <f>+'Combined Rate'!Y255</f>
        <v>6.3500000000000001E-2</v>
      </c>
      <c r="E209" s="4">
        <f t="shared" si="100"/>
        <v>0</v>
      </c>
      <c r="F209" s="3" t="str">
        <f t="shared" si="101"/>
        <v>20</v>
      </c>
      <c r="G209" s="3" t="str">
        <f t="shared" si="102"/>
        <v/>
      </c>
      <c r="H209" s="3" t="str">
        <f t="shared" si="103"/>
        <v/>
      </c>
      <c r="I209" s="4" t="str">
        <f t="shared" si="75"/>
        <v/>
      </c>
      <c r="J209" s="4">
        <f t="shared" si="104"/>
        <v>6.3500000000000001E-2</v>
      </c>
    </row>
    <row r="210" spans="1:10" x14ac:dyDescent="0.25">
      <c r="A210" s="8" t="str">
        <f>+'Combined Rate'!A256</f>
        <v>Mt. Pleasant</v>
      </c>
      <c r="B210" s="8" t="str">
        <f>+'Combined Rate'!C256</f>
        <v>20-024</v>
      </c>
      <c r="C210" s="3" t="str">
        <f t="shared" si="99"/>
        <v>20-024</v>
      </c>
      <c r="D210" s="10">
        <f>+'Combined Rate'!Y256</f>
        <v>6.7500000000000004E-2</v>
      </c>
      <c r="E210" s="4">
        <f t="shared" si="100"/>
        <v>0</v>
      </c>
      <c r="F210" s="3" t="str">
        <f t="shared" si="101"/>
        <v>20</v>
      </c>
      <c r="G210" s="3" t="str">
        <f t="shared" si="102"/>
        <v/>
      </c>
      <c r="H210" s="3" t="str">
        <f t="shared" si="103"/>
        <v/>
      </c>
      <c r="I210" s="4" t="str">
        <f t="shared" si="75"/>
        <v/>
      </c>
      <c r="J210" s="4">
        <f t="shared" si="104"/>
        <v>6.3500000000000001E-2</v>
      </c>
    </row>
    <row r="211" spans="1:10" x14ac:dyDescent="0.25">
      <c r="A211" s="8" t="str">
        <f>+'Combined Rate'!A257</f>
        <v>Spring City</v>
      </c>
      <c r="B211" s="8" t="str">
        <f>+'Combined Rate'!C257</f>
        <v>20-031</v>
      </c>
      <c r="C211" s="3" t="str">
        <f t="shared" si="99"/>
        <v>20-000</v>
      </c>
      <c r="D211" s="10">
        <f>+'Combined Rate'!Y257</f>
        <v>6.3500000000000001E-2</v>
      </c>
      <c r="E211" s="4">
        <f t="shared" si="100"/>
        <v>0</v>
      </c>
      <c r="F211" s="3" t="str">
        <f t="shared" si="101"/>
        <v>20</v>
      </c>
      <c r="G211" s="3" t="str">
        <f t="shared" si="102"/>
        <v/>
      </c>
      <c r="H211" s="3" t="str">
        <f t="shared" si="103"/>
        <v/>
      </c>
      <c r="I211" s="4" t="str">
        <f t="shared" si="75"/>
        <v/>
      </c>
      <c r="J211" s="4">
        <f t="shared" si="104"/>
        <v>6.3500000000000001E-2</v>
      </c>
    </row>
    <row r="212" spans="1:10" x14ac:dyDescent="0.25">
      <c r="A212" s="8" t="str">
        <f>+'Combined Rate'!A258</f>
        <v>Sterling</v>
      </c>
      <c r="B212" s="8" t="str">
        <f>+'Combined Rate'!C258</f>
        <v>20-032</v>
      </c>
      <c r="C212" s="3" t="str">
        <f t="shared" si="99"/>
        <v>20-032</v>
      </c>
      <c r="D212" s="10">
        <f>+'Combined Rate'!Y258</f>
        <v>6.6500000000000004E-2</v>
      </c>
      <c r="E212" s="4">
        <f t="shared" si="100"/>
        <v>0</v>
      </c>
      <c r="F212" s="3" t="str">
        <f t="shared" si="101"/>
        <v>20</v>
      </c>
      <c r="G212" s="3" t="str">
        <f t="shared" si="102"/>
        <v/>
      </c>
      <c r="H212" s="3" t="str">
        <f t="shared" si="103"/>
        <v/>
      </c>
      <c r="I212" s="4" t="str">
        <f t="shared" si="75"/>
        <v/>
      </c>
      <c r="J212" s="4">
        <f t="shared" si="104"/>
        <v>6.3500000000000001E-2</v>
      </c>
    </row>
    <row r="213" spans="1:10" x14ac:dyDescent="0.25">
      <c r="A213" s="8" t="str">
        <f>+'Combined Rate'!A259</f>
        <v>Wales</v>
      </c>
      <c r="B213" s="8" t="str">
        <f>+'Combined Rate'!C259</f>
        <v>20-033</v>
      </c>
      <c r="C213" s="3" t="str">
        <f t="shared" si="99"/>
        <v>20-000</v>
      </c>
      <c r="D213" s="10">
        <f>+'Combined Rate'!Y259</f>
        <v>6.3500000000000001E-2</v>
      </c>
      <c r="E213" s="4">
        <f t="shared" si="100"/>
        <v>0</v>
      </c>
      <c r="F213" s="3" t="str">
        <f t="shared" si="101"/>
        <v>20</v>
      </c>
      <c r="G213" s="3" t="str">
        <f t="shared" si="102"/>
        <v/>
      </c>
      <c r="H213" s="3" t="str">
        <f t="shared" si="103"/>
        <v/>
      </c>
      <c r="I213" s="4" t="str">
        <f t="shared" si="75"/>
        <v/>
      </c>
      <c r="J213" s="4">
        <f t="shared" si="104"/>
        <v>6.3500000000000001E-2</v>
      </c>
    </row>
    <row r="214" spans="1:10" x14ac:dyDescent="0.25">
      <c r="A214" s="8"/>
      <c r="B214" s="8"/>
      <c r="D214" s="10"/>
      <c r="E214" s="4"/>
      <c r="I214" s="4"/>
      <c r="J214" s="4"/>
    </row>
    <row r="215" spans="1:10" x14ac:dyDescent="0.25">
      <c r="A215" s="8" t="str">
        <f>+'Combined Rate'!A263</f>
        <v>Sevier County</v>
      </c>
      <c r="B215" s="8" t="str">
        <f>+'Combined Rate'!C263</f>
        <v>21-000</v>
      </c>
      <c r="C215" s="3" t="str">
        <f t="shared" ref="C215:C227" si="105">IF(D215=J215,LEFT(B215,3)&amp;"000",B215)</f>
        <v>21-000</v>
      </c>
      <c r="D215" s="10">
        <f>+'Combined Rate'!Y263</f>
        <v>6.6500000000000004E-2</v>
      </c>
      <c r="E215" s="4">
        <f t="shared" ref="E215:E227" si="106">IF(RIGHT(B215,3)="000",D215,0)</f>
        <v>6.6500000000000004E-2</v>
      </c>
      <c r="F215" s="3" t="str">
        <f t="shared" ref="F215:F227" si="107">LEFT(B215,2)</f>
        <v>21</v>
      </c>
      <c r="G215" s="3" t="str">
        <f>IF(E215&lt;&gt;0,LEFT(B215,2),"")</f>
        <v>21</v>
      </c>
      <c r="H215" s="3" t="str">
        <f>IF(E215&lt;&gt;0,A215,"")</f>
        <v>Sevier County</v>
      </c>
      <c r="I215" s="4">
        <f t="shared" si="75"/>
        <v>6.6500000000000004E-2</v>
      </c>
      <c r="J215" s="4">
        <f t="shared" ref="J215:J227" si="108">VLOOKUP(F215,$G$4:$I$342,3,FALSE)</f>
        <v>6.6500000000000004E-2</v>
      </c>
    </row>
    <row r="216" spans="1:10" x14ac:dyDescent="0.25">
      <c r="A216" s="8" t="str">
        <f>+'Combined Rate'!A264</f>
        <v>Annabella</v>
      </c>
      <c r="B216" s="8" t="str">
        <f>+'Combined Rate'!C264</f>
        <v>21-001</v>
      </c>
      <c r="C216" s="3" t="str">
        <f t="shared" si="105"/>
        <v>21-000</v>
      </c>
      <c r="D216" s="10">
        <f>+'Combined Rate'!Y264</f>
        <v>6.6500000000000004E-2</v>
      </c>
      <c r="E216" s="4">
        <f t="shared" si="106"/>
        <v>0</v>
      </c>
      <c r="F216" s="3" t="str">
        <f t="shared" si="107"/>
        <v>21</v>
      </c>
      <c r="G216" s="3" t="str">
        <f>IF(E216&lt;&gt;0,LEFT(B216,2),"")</f>
        <v/>
      </c>
      <c r="H216" s="3" t="str">
        <f>IF(E216&lt;&gt;0,A216,"")</f>
        <v/>
      </c>
      <c r="I216" s="4" t="str">
        <f t="shared" si="75"/>
        <v/>
      </c>
      <c r="J216" s="4">
        <f t="shared" si="108"/>
        <v>6.6500000000000004E-2</v>
      </c>
    </row>
    <row r="217" spans="1:10" x14ac:dyDescent="0.25">
      <c r="A217" s="8" t="str">
        <f>+'Combined Rate'!A265</f>
        <v>Aurora</v>
      </c>
      <c r="B217" s="8" t="str">
        <f>+'Combined Rate'!C265</f>
        <v>21-002</v>
      </c>
      <c r="C217" s="3" t="str">
        <f t="shared" si="105"/>
        <v>21-002</v>
      </c>
      <c r="D217" s="10">
        <f>+'Combined Rate'!Y265</f>
        <v>6.7500000000000004E-2</v>
      </c>
      <c r="E217" s="4">
        <f t="shared" si="106"/>
        <v>0</v>
      </c>
      <c r="F217" s="3" t="str">
        <f t="shared" si="107"/>
        <v>21</v>
      </c>
      <c r="G217" s="3" t="str">
        <f>IF(E217&lt;&gt;0,LEFT(B217,2),"")</f>
        <v/>
      </c>
      <c r="H217" s="3" t="str">
        <f>IF(E217&lt;&gt;0,A217,"")</f>
        <v/>
      </c>
      <c r="I217" s="4" t="str">
        <f t="shared" si="75"/>
        <v/>
      </c>
      <c r="J217" s="4">
        <f t="shared" si="108"/>
        <v>6.6500000000000004E-2</v>
      </c>
    </row>
    <row r="218" spans="1:10" x14ac:dyDescent="0.25">
      <c r="A218" s="8" t="str">
        <f>+'Combined Rate'!A266</f>
        <v>Central Valley</v>
      </c>
      <c r="B218" s="8" t="str">
        <f>+'Combined Rate'!C266</f>
        <v>21-007</v>
      </c>
      <c r="C218" s="3" t="str">
        <f t="shared" si="105"/>
        <v>21-000</v>
      </c>
      <c r="D218" s="10">
        <f>+'Combined Rate'!Y266</f>
        <v>6.6500000000000004E-2</v>
      </c>
      <c r="E218" s="4">
        <f t="shared" si="106"/>
        <v>0</v>
      </c>
      <c r="F218" s="3" t="str">
        <f t="shared" si="107"/>
        <v>21</v>
      </c>
      <c r="I218" s="4"/>
      <c r="J218" s="4">
        <f t="shared" si="108"/>
        <v>6.6500000000000004E-2</v>
      </c>
    </row>
    <row r="219" spans="1:10" x14ac:dyDescent="0.25">
      <c r="A219" s="8" t="str">
        <f>+'Combined Rate'!A267</f>
        <v>Elsinore</v>
      </c>
      <c r="B219" s="8" t="str">
        <f>+'Combined Rate'!C267</f>
        <v>21-014</v>
      </c>
      <c r="C219" s="3" t="str">
        <f t="shared" si="105"/>
        <v>21-000</v>
      </c>
      <c r="D219" s="10">
        <f>+'Combined Rate'!Y267</f>
        <v>6.6500000000000004E-2</v>
      </c>
      <c r="E219" s="4">
        <f t="shared" si="106"/>
        <v>0</v>
      </c>
      <c r="F219" s="3" t="str">
        <f t="shared" si="107"/>
        <v>21</v>
      </c>
      <c r="G219" s="3" t="str">
        <f t="shared" ref="G219:G227" si="109">IF(E219&lt;&gt;0,LEFT(B219,2),"")</f>
        <v/>
      </c>
      <c r="H219" s="3" t="str">
        <f t="shared" ref="H219:H227" si="110">IF(E219&lt;&gt;0,A219,"")</f>
        <v/>
      </c>
      <c r="I219" s="4" t="str">
        <f t="shared" ref="I219:I283" si="111">IF(E219&lt;&gt;0,E219,"")</f>
        <v/>
      </c>
      <c r="J219" s="4">
        <f t="shared" si="108"/>
        <v>6.6500000000000004E-2</v>
      </c>
    </row>
    <row r="220" spans="1:10" x14ac:dyDescent="0.25">
      <c r="A220" s="8" t="str">
        <f>+'Combined Rate'!A268</f>
        <v>Glenwood</v>
      </c>
      <c r="B220" s="8" t="str">
        <f>+'Combined Rate'!C268</f>
        <v>21-018</v>
      </c>
      <c r="C220" s="3" t="str">
        <f t="shared" si="105"/>
        <v>21-000</v>
      </c>
      <c r="D220" s="10">
        <f>+'Combined Rate'!Y268</f>
        <v>6.6500000000000004E-2</v>
      </c>
      <c r="E220" s="4">
        <f t="shared" si="106"/>
        <v>0</v>
      </c>
      <c r="F220" s="3" t="str">
        <f t="shared" si="107"/>
        <v>21</v>
      </c>
      <c r="G220" s="3" t="str">
        <f t="shared" si="109"/>
        <v/>
      </c>
      <c r="H220" s="3" t="str">
        <f t="shared" si="110"/>
        <v/>
      </c>
      <c r="I220" s="4" t="str">
        <f t="shared" si="111"/>
        <v/>
      </c>
      <c r="J220" s="4">
        <f t="shared" si="108"/>
        <v>6.6500000000000004E-2</v>
      </c>
    </row>
    <row r="221" spans="1:10" x14ac:dyDescent="0.25">
      <c r="A221" s="8" t="str">
        <f>+'Combined Rate'!A269</f>
        <v>Joseph</v>
      </c>
      <c r="B221" s="8" t="str">
        <f>+'Combined Rate'!C269</f>
        <v>21-025</v>
      </c>
      <c r="C221" s="3" t="str">
        <f t="shared" si="105"/>
        <v>21-000</v>
      </c>
      <c r="D221" s="10">
        <f>+'Combined Rate'!Y269</f>
        <v>6.6500000000000004E-2</v>
      </c>
      <c r="E221" s="4">
        <f t="shared" si="106"/>
        <v>0</v>
      </c>
      <c r="F221" s="3" t="str">
        <f t="shared" si="107"/>
        <v>21</v>
      </c>
      <c r="G221" s="3" t="str">
        <f t="shared" si="109"/>
        <v/>
      </c>
      <c r="H221" s="3" t="str">
        <f t="shared" si="110"/>
        <v/>
      </c>
      <c r="I221" s="4" t="str">
        <f t="shared" si="111"/>
        <v/>
      </c>
      <c r="J221" s="4">
        <f t="shared" si="108"/>
        <v>6.6500000000000004E-2</v>
      </c>
    </row>
    <row r="222" spans="1:10" x14ac:dyDescent="0.25">
      <c r="A222" s="8" t="str">
        <f>+'Combined Rate'!A270</f>
        <v>Koosharem</v>
      </c>
      <c r="B222" s="8" t="str">
        <f>+'Combined Rate'!C270</f>
        <v>21-029</v>
      </c>
      <c r="C222" s="3" t="str">
        <f t="shared" si="105"/>
        <v>21-029</v>
      </c>
      <c r="D222" s="10">
        <f>+'Combined Rate'!Y270</f>
        <v>6.9500000000000006E-2</v>
      </c>
      <c r="E222" s="4">
        <f t="shared" si="106"/>
        <v>0</v>
      </c>
      <c r="F222" s="3" t="str">
        <f t="shared" si="107"/>
        <v>21</v>
      </c>
      <c r="G222" s="3" t="str">
        <f t="shared" si="109"/>
        <v/>
      </c>
      <c r="H222" s="3" t="str">
        <f t="shared" si="110"/>
        <v/>
      </c>
      <c r="I222" s="4" t="str">
        <f t="shared" si="111"/>
        <v/>
      </c>
      <c r="J222" s="4">
        <f t="shared" si="108"/>
        <v>6.6500000000000004E-2</v>
      </c>
    </row>
    <row r="223" spans="1:10" x14ac:dyDescent="0.25">
      <c r="A223" s="8" t="str">
        <f>+'Combined Rate'!A271</f>
        <v>Monroe</v>
      </c>
      <c r="B223" s="8" t="str">
        <f>+'Combined Rate'!C271</f>
        <v>21-031</v>
      </c>
      <c r="C223" s="3" t="str">
        <f t="shared" si="105"/>
        <v>21-031</v>
      </c>
      <c r="D223" s="10">
        <f>+'Combined Rate'!Y271</f>
        <v>6.9500000000000006E-2</v>
      </c>
      <c r="E223" s="4">
        <f t="shared" si="106"/>
        <v>0</v>
      </c>
      <c r="F223" s="3" t="str">
        <f t="shared" si="107"/>
        <v>21</v>
      </c>
      <c r="G223" s="3" t="str">
        <f t="shared" si="109"/>
        <v/>
      </c>
      <c r="H223" s="3" t="str">
        <f t="shared" si="110"/>
        <v/>
      </c>
      <c r="I223" s="4" t="str">
        <f t="shared" si="111"/>
        <v/>
      </c>
      <c r="J223" s="4">
        <f t="shared" si="108"/>
        <v>6.6500000000000004E-2</v>
      </c>
    </row>
    <row r="224" spans="1:10" x14ac:dyDescent="0.25">
      <c r="A224" s="8" t="str">
        <f>+'Combined Rate'!A272</f>
        <v>Redmond</v>
      </c>
      <c r="B224" s="8" t="str">
        <f>+'Combined Rate'!C272</f>
        <v>21-033</v>
      </c>
      <c r="C224" s="3" t="str">
        <f t="shared" si="105"/>
        <v>21-033</v>
      </c>
      <c r="D224" s="10">
        <f>+'Combined Rate'!Y272</f>
        <v>6.7500000000000004E-2</v>
      </c>
      <c r="E224" s="4">
        <f t="shared" si="106"/>
        <v>0</v>
      </c>
      <c r="F224" s="3" t="str">
        <f t="shared" si="107"/>
        <v>21</v>
      </c>
      <c r="G224" s="3" t="str">
        <f t="shared" si="109"/>
        <v/>
      </c>
      <c r="H224" s="3" t="str">
        <f t="shared" si="110"/>
        <v/>
      </c>
      <c r="I224" s="4" t="str">
        <f t="shared" si="111"/>
        <v/>
      </c>
      <c r="J224" s="4">
        <f t="shared" si="108"/>
        <v>6.6500000000000004E-2</v>
      </c>
    </row>
    <row r="225" spans="1:10" x14ac:dyDescent="0.25">
      <c r="A225" s="8" t="str">
        <f>+'Combined Rate'!A273</f>
        <v>Richfield</v>
      </c>
      <c r="B225" s="8" t="str">
        <f>+'Combined Rate'!C273</f>
        <v>21-034</v>
      </c>
      <c r="C225" s="3" t="str">
        <f t="shared" si="105"/>
        <v>21-034</v>
      </c>
      <c r="D225" s="10">
        <f>+'Combined Rate'!Y273</f>
        <v>7.0500000000000007E-2</v>
      </c>
      <c r="E225" s="4">
        <f t="shared" si="106"/>
        <v>0</v>
      </c>
      <c r="F225" s="3" t="str">
        <f t="shared" si="107"/>
        <v>21</v>
      </c>
      <c r="G225" s="3" t="str">
        <f t="shared" si="109"/>
        <v/>
      </c>
      <c r="H225" s="3" t="str">
        <f t="shared" si="110"/>
        <v/>
      </c>
      <c r="I225" s="4" t="str">
        <f t="shared" si="111"/>
        <v/>
      </c>
      <c r="J225" s="4">
        <f t="shared" si="108"/>
        <v>6.6500000000000004E-2</v>
      </c>
    </row>
    <row r="226" spans="1:10" x14ac:dyDescent="0.25">
      <c r="A226" s="8" t="str">
        <f>+'Combined Rate'!A274</f>
        <v>Salina</v>
      </c>
      <c r="B226" s="8" t="str">
        <f>+'Combined Rate'!C274</f>
        <v>21-035</v>
      </c>
      <c r="C226" s="3" t="str">
        <f t="shared" si="105"/>
        <v>21-035</v>
      </c>
      <c r="D226" s="10">
        <f>+'Combined Rate'!Y274</f>
        <v>7.0500000000000007E-2</v>
      </c>
      <c r="E226" s="4">
        <f t="shared" si="106"/>
        <v>0</v>
      </c>
      <c r="F226" s="3" t="str">
        <f t="shared" si="107"/>
        <v>21</v>
      </c>
      <c r="G226" s="3" t="str">
        <f t="shared" si="109"/>
        <v/>
      </c>
      <c r="H226" s="3" t="str">
        <f t="shared" si="110"/>
        <v/>
      </c>
      <c r="I226" s="4" t="str">
        <f t="shared" si="111"/>
        <v/>
      </c>
      <c r="J226" s="4">
        <f t="shared" si="108"/>
        <v>6.6500000000000004E-2</v>
      </c>
    </row>
    <row r="227" spans="1:10" x14ac:dyDescent="0.25">
      <c r="A227" s="8" t="str">
        <f>+'Combined Rate'!A275</f>
        <v>Sigurd</v>
      </c>
      <c r="B227" s="8" t="str">
        <f>+'Combined Rate'!C275</f>
        <v>21-038</v>
      </c>
      <c r="C227" s="3" t="str">
        <f t="shared" si="105"/>
        <v>21-000</v>
      </c>
      <c r="D227" s="10">
        <f>+'Combined Rate'!Y275</f>
        <v>6.6500000000000004E-2</v>
      </c>
      <c r="E227" s="4">
        <f t="shared" si="106"/>
        <v>0</v>
      </c>
      <c r="F227" s="3" t="str">
        <f t="shared" si="107"/>
        <v>21</v>
      </c>
      <c r="G227" s="3" t="str">
        <f t="shared" si="109"/>
        <v/>
      </c>
      <c r="H227" s="3" t="str">
        <f t="shared" si="110"/>
        <v/>
      </c>
      <c r="I227" s="4" t="str">
        <f t="shared" si="111"/>
        <v/>
      </c>
      <c r="J227" s="4">
        <f t="shared" si="108"/>
        <v>6.6500000000000004E-2</v>
      </c>
    </row>
    <row r="228" spans="1:10" x14ac:dyDescent="0.25">
      <c r="A228" s="8"/>
      <c r="B228" s="8"/>
      <c r="D228" s="10"/>
      <c r="E228" s="4"/>
      <c r="I228" s="4"/>
      <c r="J228" s="4"/>
    </row>
    <row r="229" spans="1:10" x14ac:dyDescent="0.25">
      <c r="A229" s="8" t="str">
        <f>+'Combined Rate'!A278</f>
        <v>Summit County</v>
      </c>
      <c r="B229" s="8" t="str">
        <f>+'Combined Rate'!C278</f>
        <v>22-000</v>
      </c>
      <c r="C229" s="3" t="str">
        <f t="shared" ref="C229:C236" si="112">IF(D229=J229,LEFT(B229,3)&amp;"000",B229)</f>
        <v>22-000</v>
      </c>
      <c r="D229" s="10">
        <f>+'Combined Rate'!Y278</f>
        <v>7.6500000000000012E-2</v>
      </c>
      <c r="E229" s="4">
        <f t="shared" ref="E229:E236" si="113">IF(RIGHT(B229,3)="000",D229,0)</f>
        <v>7.6500000000000012E-2</v>
      </c>
      <c r="F229" s="3" t="str">
        <f t="shared" ref="F229:F236" si="114">LEFT(B229,2)</f>
        <v>22</v>
      </c>
      <c r="G229" s="3" t="str">
        <f t="shared" ref="G229:G236" si="115">IF(E229&lt;&gt;0,LEFT(B229,2),"")</f>
        <v>22</v>
      </c>
      <c r="H229" s="3" t="str">
        <f t="shared" ref="H229:H236" si="116">IF(E229&lt;&gt;0,A229,"")</f>
        <v>Summit County</v>
      </c>
      <c r="I229" s="4">
        <f t="shared" si="111"/>
        <v>7.6500000000000012E-2</v>
      </c>
      <c r="J229" s="4">
        <f t="shared" ref="J229:J236" si="117">VLOOKUP(F229,$G$4:$I$342,3,FALSE)</f>
        <v>7.6500000000000012E-2</v>
      </c>
    </row>
    <row r="230" spans="1:10" x14ac:dyDescent="0.25">
      <c r="A230" s="8" t="str">
        <f>+'Combined Rate'!A279</f>
        <v>Coalville</v>
      </c>
      <c r="B230" s="8" t="str">
        <f>+'Combined Rate'!C279</f>
        <v>22-006</v>
      </c>
      <c r="C230" s="3" t="str">
        <f t="shared" si="112"/>
        <v>22-000</v>
      </c>
      <c r="D230" s="10">
        <f>+'Combined Rate'!Y279</f>
        <v>7.6500000000000012E-2</v>
      </c>
      <c r="E230" s="4">
        <f t="shared" si="113"/>
        <v>0</v>
      </c>
      <c r="F230" s="3" t="str">
        <f t="shared" si="114"/>
        <v>22</v>
      </c>
      <c r="G230" s="3" t="str">
        <f t="shared" si="115"/>
        <v/>
      </c>
      <c r="H230" s="3" t="str">
        <f t="shared" si="116"/>
        <v/>
      </c>
      <c r="I230" s="4" t="str">
        <f t="shared" si="111"/>
        <v/>
      </c>
      <c r="J230" s="4">
        <f t="shared" si="117"/>
        <v>7.6500000000000012E-2</v>
      </c>
    </row>
    <row r="231" spans="1:10" x14ac:dyDescent="0.25">
      <c r="A231" s="8" t="str">
        <f>+'Combined Rate'!A280</f>
        <v>Francis</v>
      </c>
      <c r="B231" s="8" t="str">
        <f>+'Combined Rate'!C280</f>
        <v>22-013</v>
      </c>
      <c r="C231" s="3" t="str">
        <f t="shared" si="112"/>
        <v>22-000</v>
      </c>
      <c r="D231" s="10">
        <f>+'Combined Rate'!Y280</f>
        <v>7.6500000000000012E-2</v>
      </c>
      <c r="E231" s="4">
        <f t="shared" si="113"/>
        <v>0</v>
      </c>
      <c r="F231" s="3" t="str">
        <f t="shared" si="114"/>
        <v>22</v>
      </c>
      <c r="G231" s="3" t="str">
        <f t="shared" si="115"/>
        <v/>
      </c>
      <c r="H231" s="3" t="str">
        <f t="shared" si="116"/>
        <v/>
      </c>
      <c r="I231" s="4" t="str">
        <f t="shared" si="111"/>
        <v/>
      </c>
      <c r="J231" s="4">
        <f t="shared" si="117"/>
        <v>7.6500000000000012E-2</v>
      </c>
    </row>
    <row r="232" spans="1:10" x14ac:dyDescent="0.25">
      <c r="A232" s="8" t="str">
        <f>+'Combined Rate'!A281</f>
        <v>Henefer</v>
      </c>
      <c r="B232" s="8" t="str">
        <f>+'Combined Rate'!C281</f>
        <v>22-017</v>
      </c>
      <c r="C232" s="3" t="str">
        <f t="shared" si="112"/>
        <v>22-000</v>
      </c>
      <c r="D232" s="10">
        <f>+'Combined Rate'!Y281</f>
        <v>7.6500000000000012E-2</v>
      </c>
      <c r="E232" s="4">
        <f t="shared" si="113"/>
        <v>0</v>
      </c>
      <c r="F232" s="3" t="str">
        <f t="shared" si="114"/>
        <v>22</v>
      </c>
      <c r="G232" s="3" t="str">
        <f t="shared" si="115"/>
        <v/>
      </c>
      <c r="H232" s="3" t="str">
        <f t="shared" si="116"/>
        <v/>
      </c>
      <c r="I232" s="4" t="str">
        <f t="shared" si="111"/>
        <v/>
      </c>
      <c r="J232" s="4">
        <f t="shared" si="117"/>
        <v>7.6500000000000012E-2</v>
      </c>
    </row>
    <row r="233" spans="1:10" x14ac:dyDescent="0.25">
      <c r="A233" s="8" t="str">
        <f>+'Combined Rate'!A282</f>
        <v>Kamas</v>
      </c>
      <c r="B233" s="8" t="str">
        <f>+'Combined Rate'!C282</f>
        <v>22-022</v>
      </c>
      <c r="C233" s="3" t="str">
        <f t="shared" si="112"/>
        <v>22-000</v>
      </c>
      <c r="D233" s="10">
        <f>+'Combined Rate'!Y282</f>
        <v>7.6500000000000012E-2</v>
      </c>
      <c r="E233" s="4">
        <f t="shared" si="113"/>
        <v>0</v>
      </c>
      <c r="F233" s="3" t="str">
        <f t="shared" si="114"/>
        <v>22</v>
      </c>
      <c r="G233" s="3" t="str">
        <f t="shared" si="115"/>
        <v/>
      </c>
      <c r="H233" s="3" t="str">
        <f t="shared" si="116"/>
        <v/>
      </c>
      <c r="I233" s="4" t="str">
        <f t="shared" si="111"/>
        <v/>
      </c>
      <c r="J233" s="4">
        <f t="shared" si="117"/>
        <v>7.6500000000000012E-2</v>
      </c>
    </row>
    <row r="234" spans="1:10" x14ac:dyDescent="0.25">
      <c r="A234" s="8" t="str">
        <f>+'Combined Rate'!A283</f>
        <v>Oakley</v>
      </c>
      <c r="B234" s="8" t="str">
        <f>+'Combined Rate'!C283</f>
        <v>22-029</v>
      </c>
      <c r="C234" s="3" t="str">
        <f t="shared" si="112"/>
        <v>22-000</v>
      </c>
      <c r="D234" s="10">
        <f>+'Combined Rate'!Y283</f>
        <v>7.6500000000000012E-2</v>
      </c>
      <c r="E234" s="4">
        <f t="shared" si="113"/>
        <v>0</v>
      </c>
      <c r="F234" s="3" t="str">
        <f t="shared" si="114"/>
        <v>22</v>
      </c>
      <c r="G234" s="3" t="str">
        <f t="shared" si="115"/>
        <v/>
      </c>
      <c r="H234" s="3" t="str">
        <f t="shared" si="116"/>
        <v/>
      </c>
      <c r="I234" s="4" t="str">
        <f t="shared" si="111"/>
        <v/>
      </c>
      <c r="J234" s="4">
        <f t="shared" si="117"/>
        <v>7.6500000000000012E-2</v>
      </c>
    </row>
    <row r="235" spans="1:10" x14ac:dyDescent="0.25">
      <c r="A235" s="8" t="str">
        <f>+'Combined Rate'!A284</f>
        <v>Park City</v>
      </c>
      <c r="B235" s="8" t="str">
        <f>+'Combined Rate'!C284</f>
        <v>22-030</v>
      </c>
      <c r="C235" s="3" t="str">
        <f t="shared" si="112"/>
        <v>22-030</v>
      </c>
      <c r="D235" s="10">
        <f>+'Combined Rate'!Y284</f>
        <v>9.5500000000000015E-2</v>
      </c>
      <c r="E235" s="4">
        <f t="shared" si="113"/>
        <v>0</v>
      </c>
      <c r="F235" s="3" t="str">
        <f t="shared" si="114"/>
        <v>22</v>
      </c>
      <c r="G235" s="3" t="str">
        <f t="shared" si="115"/>
        <v/>
      </c>
      <c r="H235" s="3" t="str">
        <f t="shared" si="116"/>
        <v/>
      </c>
      <c r="I235" s="4" t="str">
        <f t="shared" si="111"/>
        <v/>
      </c>
      <c r="J235" s="4">
        <f t="shared" si="117"/>
        <v>7.6500000000000012E-2</v>
      </c>
    </row>
    <row r="236" spans="1:10" x14ac:dyDescent="0.25">
      <c r="A236" s="8" t="str">
        <f>+'Combined Rate'!A285</f>
        <v>Snyderville Basin Tr Dist</v>
      </c>
      <c r="B236" s="8" t="str">
        <f>+'Combined Rate'!C285</f>
        <v>22-900</v>
      </c>
      <c r="C236" s="3" t="str">
        <f t="shared" si="112"/>
        <v>22-900</v>
      </c>
      <c r="D236" s="10">
        <f>+'Combined Rate'!Y285</f>
        <v>7.9500000000000015E-2</v>
      </c>
      <c r="E236" s="4">
        <f t="shared" si="113"/>
        <v>0</v>
      </c>
      <c r="F236" s="3" t="str">
        <f t="shared" si="114"/>
        <v>22</v>
      </c>
      <c r="G236" s="3" t="str">
        <f t="shared" si="115"/>
        <v/>
      </c>
      <c r="H236" s="3" t="str">
        <f t="shared" si="116"/>
        <v/>
      </c>
      <c r="I236" s="4" t="str">
        <f t="shared" si="111"/>
        <v/>
      </c>
      <c r="J236" s="4">
        <f t="shared" si="117"/>
        <v>7.6500000000000012E-2</v>
      </c>
    </row>
    <row r="237" spans="1:10" x14ac:dyDescent="0.25">
      <c r="A237" s="8"/>
      <c r="B237" s="8"/>
      <c r="D237" s="10"/>
      <c r="E237" s="4"/>
      <c r="I237" s="4"/>
      <c r="J237" s="4"/>
    </row>
    <row r="238" spans="1:10" x14ac:dyDescent="0.25">
      <c r="A238" s="8" t="str">
        <f>+'Combined Rate'!A287</f>
        <v>Tooele County</v>
      </c>
      <c r="B238" s="8" t="str">
        <f>+'Combined Rate'!C287</f>
        <v>23-000</v>
      </c>
      <c r="C238" s="3" t="str">
        <f t="shared" ref="C238:C250" si="118">IF(D238=J238,LEFT(B238,3)&amp;"000",B238)</f>
        <v>23-000</v>
      </c>
      <c r="D238" s="10">
        <f>+'Combined Rate'!Y287</f>
        <v>6.6000000000000003E-2</v>
      </c>
      <c r="E238" s="4">
        <f t="shared" ref="E238:E250" si="119">IF(RIGHT(B238,3)="000",D238,0)</f>
        <v>6.6000000000000003E-2</v>
      </c>
      <c r="F238" s="3" t="str">
        <f t="shared" ref="F238:F250" si="120">LEFT(B238,2)</f>
        <v>23</v>
      </c>
      <c r="G238" s="3" t="str">
        <f t="shared" ref="G238:G250" si="121">IF(E238&lt;&gt;0,LEFT(B238,2),"")</f>
        <v>23</v>
      </c>
      <c r="H238" s="3" t="str">
        <f t="shared" ref="H238:H250" si="122">IF(E238&lt;&gt;0,A238,"")</f>
        <v>Tooele County</v>
      </c>
      <c r="I238" s="4">
        <f t="shared" si="111"/>
        <v>6.6000000000000003E-2</v>
      </c>
      <c r="J238" s="4">
        <f t="shared" ref="J238:J250" si="123">VLOOKUP(F238,$G$4:$I$342,3,FALSE)</f>
        <v>6.6000000000000003E-2</v>
      </c>
    </row>
    <row r="239" spans="1:10" x14ac:dyDescent="0.25">
      <c r="A239" s="8" t="str">
        <f>+'Combined Rate'!A288</f>
        <v>Erda</v>
      </c>
      <c r="B239" s="8" t="str">
        <f>+'Combined Rate'!C288</f>
        <v>23-018</v>
      </c>
      <c r="C239" s="3" t="str">
        <f t="shared" si="118"/>
        <v>23-018</v>
      </c>
      <c r="D239" s="10">
        <f>+'Combined Rate'!Y288</f>
        <v>6.9000000000000006E-2</v>
      </c>
      <c r="E239" s="4">
        <f t="shared" si="119"/>
        <v>0</v>
      </c>
      <c r="F239" s="3" t="str">
        <f t="shared" si="120"/>
        <v>23</v>
      </c>
      <c r="G239" s="3" t="str">
        <f t="shared" si="121"/>
        <v/>
      </c>
      <c r="H239" s="3" t="str">
        <f t="shared" si="122"/>
        <v/>
      </c>
      <c r="I239" s="4" t="str">
        <f t="shared" si="111"/>
        <v/>
      </c>
      <c r="J239" s="4">
        <f t="shared" si="123"/>
        <v>6.6000000000000003E-2</v>
      </c>
    </row>
    <row r="240" spans="1:10" x14ac:dyDescent="0.25">
      <c r="A240" s="8" t="str">
        <f>+'Combined Rate'!A289</f>
        <v>Erda City West</v>
      </c>
      <c r="B240" s="8" t="str">
        <f>+'Combined Rate'!C289</f>
        <v>23-020</v>
      </c>
      <c r="C240" s="3" t="str">
        <f t="shared" ref="C240" si="124">IF(D240=J240,LEFT(B240,3)&amp;"000",B240)</f>
        <v>23-000</v>
      </c>
      <c r="D240" s="10">
        <f>+'Combined Rate'!Y289</f>
        <v>6.6000000000000003E-2</v>
      </c>
      <c r="E240" s="4">
        <f t="shared" ref="E240" si="125">IF(RIGHT(B240,3)="000",D240,0)</f>
        <v>0</v>
      </c>
      <c r="F240" s="3" t="str">
        <f t="shared" ref="F240" si="126">LEFT(B240,2)</f>
        <v>23</v>
      </c>
      <c r="G240" s="3" t="str">
        <f t="shared" ref="G240" si="127">IF(E240&lt;&gt;0,LEFT(B240,2),"")</f>
        <v/>
      </c>
      <c r="H240" s="3" t="str">
        <f t="shared" ref="H240" si="128">IF(E240&lt;&gt;0,A240,"")</f>
        <v/>
      </c>
      <c r="I240" s="4" t="str">
        <f t="shared" ref="I240" si="129">IF(E240&lt;&gt;0,E240,"")</f>
        <v/>
      </c>
      <c r="J240" s="4">
        <f t="shared" si="123"/>
        <v>6.6000000000000003E-2</v>
      </c>
    </row>
    <row r="241" spans="1:10" x14ac:dyDescent="0.25">
      <c r="A241" s="8" t="str">
        <f>+'Combined Rate'!A290</f>
        <v>Grantsville</v>
      </c>
      <c r="B241" s="8" t="str">
        <f>+'Combined Rate'!C290</f>
        <v>23-023</v>
      </c>
      <c r="C241" s="3" t="str">
        <f t="shared" si="118"/>
        <v>23-023</v>
      </c>
      <c r="D241" s="10">
        <f>+'Combined Rate'!Y290</f>
        <v>7.0000000000000007E-2</v>
      </c>
      <c r="E241" s="4">
        <f t="shared" si="119"/>
        <v>0</v>
      </c>
      <c r="F241" s="3" t="str">
        <f t="shared" si="120"/>
        <v>23</v>
      </c>
      <c r="G241" s="3" t="str">
        <f t="shared" si="121"/>
        <v/>
      </c>
      <c r="H241" s="3" t="str">
        <f t="shared" si="122"/>
        <v/>
      </c>
      <c r="I241" s="4" t="str">
        <f t="shared" si="111"/>
        <v/>
      </c>
      <c r="J241" s="4">
        <f t="shared" si="123"/>
        <v>6.6000000000000003E-2</v>
      </c>
    </row>
    <row r="242" spans="1:10" x14ac:dyDescent="0.25">
      <c r="A242" s="8" t="str">
        <f>+'Combined Rate'!A291</f>
        <v>Lakepoint City</v>
      </c>
      <c r="B242" s="8" t="str">
        <f>+'Combined Rate'!C291</f>
        <v>23-031</v>
      </c>
      <c r="C242" s="3" t="str">
        <f t="shared" si="118"/>
        <v>23-031</v>
      </c>
      <c r="D242" s="10">
        <f>+'Combined Rate'!Y291</f>
        <v>6.9000000000000006E-2</v>
      </c>
      <c r="E242" s="4">
        <f t="shared" si="119"/>
        <v>0</v>
      </c>
      <c r="F242" s="3" t="str">
        <f t="shared" si="120"/>
        <v>23</v>
      </c>
      <c r="G242" s="3" t="str">
        <f t="shared" si="121"/>
        <v/>
      </c>
      <c r="H242" s="3" t="str">
        <f t="shared" si="122"/>
        <v/>
      </c>
      <c r="I242" s="4" t="str">
        <f t="shared" si="111"/>
        <v/>
      </c>
      <c r="J242" s="4">
        <f t="shared" si="123"/>
        <v>6.6000000000000003E-2</v>
      </c>
    </row>
    <row r="243" spans="1:10" x14ac:dyDescent="0.25">
      <c r="A243" s="8" t="str">
        <f>+'Combined Rate'!A292</f>
        <v>Lakepoint Transit</v>
      </c>
      <c r="B243" s="8" t="str">
        <f>+'Combined Rate'!C292</f>
        <v>23-035</v>
      </c>
      <c r="C243" s="3" t="str">
        <f t="shared" si="118"/>
        <v>23-035</v>
      </c>
      <c r="D243" s="10">
        <f>+'Combined Rate'!Y292</f>
        <v>6.9000000000000006E-2</v>
      </c>
      <c r="E243" s="4"/>
      <c r="F243" s="3" t="str">
        <f t="shared" si="120"/>
        <v>23</v>
      </c>
      <c r="G243" s="3" t="str">
        <f t="shared" ref="G243" si="130">IF(E243&lt;&gt;0,LEFT(B243,2),"")</f>
        <v/>
      </c>
      <c r="H243" s="3" t="str">
        <f t="shared" ref="H243" si="131">IF(E243&lt;&gt;0,A243,"")</f>
        <v/>
      </c>
      <c r="I243" s="4" t="str">
        <f t="shared" ref="I243" si="132">IF(E243&lt;&gt;0,E243,"")</f>
        <v/>
      </c>
      <c r="J243" s="4">
        <f t="shared" si="123"/>
        <v>6.6000000000000003E-2</v>
      </c>
    </row>
    <row r="244" spans="1:10" x14ac:dyDescent="0.25">
      <c r="A244" s="8" t="str">
        <f>+'Combined Rate'!A293</f>
        <v>Stockton</v>
      </c>
      <c r="B244" s="8" t="str">
        <f>+'Combined Rate'!C293</f>
        <v>23-046</v>
      </c>
      <c r="C244" s="3" t="str">
        <f t="shared" si="118"/>
        <v>23-000</v>
      </c>
      <c r="D244" s="10">
        <f>+'Combined Rate'!Y293</f>
        <v>6.6000000000000003E-2</v>
      </c>
      <c r="E244" s="4">
        <f t="shared" si="119"/>
        <v>0</v>
      </c>
      <c r="F244" s="3" t="str">
        <f t="shared" si="120"/>
        <v>23</v>
      </c>
      <c r="G244" s="3" t="str">
        <f t="shared" si="121"/>
        <v/>
      </c>
      <c r="H244" s="3" t="str">
        <f t="shared" si="122"/>
        <v/>
      </c>
      <c r="I244" s="4" t="str">
        <f t="shared" si="111"/>
        <v/>
      </c>
      <c r="J244" s="4">
        <f t="shared" si="123"/>
        <v>6.6000000000000003E-2</v>
      </c>
    </row>
    <row r="245" spans="1:10" x14ac:dyDescent="0.25">
      <c r="A245" s="8" t="str">
        <f>+'Combined Rate'!A294</f>
        <v>Tooele City</v>
      </c>
      <c r="B245" s="8" t="str">
        <f>+'Combined Rate'!C294</f>
        <v>23-048</v>
      </c>
      <c r="C245" s="3" t="str">
        <f t="shared" si="118"/>
        <v>23-048</v>
      </c>
      <c r="D245" s="10">
        <f>+'Combined Rate'!Y294</f>
        <v>7.0000000000000007E-2</v>
      </c>
      <c r="E245" s="4">
        <f t="shared" si="119"/>
        <v>0</v>
      </c>
      <c r="F245" s="3" t="str">
        <f t="shared" si="120"/>
        <v>23</v>
      </c>
      <c r="G245" s="3" t="str">
        <f t="shared" si="121"/>
        <v/>
      </c>
      <c r="H245" s="3" t="str">
        <f t="shared" si="122"/>
        <v/>
      </c>
      <c r="I245" s="4" t="str">
        <f t="shared" si="111"/>
        <v/>
      </c>
      <c r="J245" s="4">
        <f t="shared" si="123"/>
        <v>6.6000000000000003E-2</v>
      </c>
    </row>
    <row r="246" spans="1:10" x14ac:dyDescent="0.25">
      <c r="A246" s="8" t="str">
        <f>+'Combined Rate'!A295</f>
        <v>Vernon</v>
      </c>
      <c r="B246" s="8" t="str">
        <f>+'Combined Rate'!C295</f>
        <v>23-050</v>
      </c>
      <c r="C246" s="3" t="str">
        <f t="shared" si="118"/>
        <v>23-000</v>
      </c>
      <c r="D246" s="10">
        <f>+'Combined Rate'!Y295</f>
        <v>6.6000000000000003E-2</v>
      </c>
      <c r="E246" s="4">
        <f t="shared" si="119"/>
        <v>0</v>
      </c>
      <c r="F246" s="3" t="str">
        <f t="shared" si="120"/>
        <v>23</v>
      </c>
      <c r="G246" s="3" t="str">
        <f t="shared" si="121"/>
        <v/>
      </c>
      <c r="H246" s="3" t="str">
        <f t="shared" si="122"/>
        <v/>
      </c>
      <c r="I246" s="4" t="str">
        <f t="shared" si="111"/>
        <v/>
      </c>
      <c r="J246" s="4">
        <f t="shared" si="123"/>
        <v>6.6000000000000003E-2</v>
      </c>
    </row>
    <row r="247" spans="1:10" x14ac:dyDescent="0.25">
      <c r="A247" s="8" t="str">
        <f>+'Combined Rate'!A296</f>
        <v>Wendover</v>
      </c>
      <c r="B247" s="8" t="str">
        <f>+'Combined Rate'!C296</f>
        <v>23-052</v>
      </c>
      <c r="C247" s="3" t="str">
        <f t="shared" si="118"/>
        <v>23-000</v>
      </c>
      <c r="D247" s="10">
        <f>+'Combined Rate'!Y296</f>
        <v>6.6000000000000003E-2</v>
      </c>
      <c r="E247" s="4">
        <f t="shared" si="119"/>
        <v>0</v>
      </c>
      <c r="F247" s="3" t="str">
        <f t="shared" si="120"/>
        <v>23</v>
      </c>
      <c r="G247" s="3" t="str">
        <f t="shared" si="121"/>
        <v/>
      </c>
      <c r="H247" s="3" t="str">
        <f t="shared" si="122"/>
        <v/>
      </c>
      <c r="I247" s="4" t="str">
        <f t="shared" si="111"/>
        <v/>
      </c>
      <c r="J247" s="4">
        <f t="shared" si="123"/>
        <v>6.6000000000000003E-2</v>
      </c>
    </row>
    <row r="248" spans="1:10" x14ac:dyDescent="0.25">
      <c r="A248" s="8" t="str">
        <f>+'Combined Rate'!A297</f>
        <v>Rush Valley</v>
      </c>
      <c r="B248" s="8" t="str">
        <f>+'Combined Rate'!C297</f>
        <v>23-056</v>
      </c>
      <c r="C248" s="3" t="str">
        <f t="shared" si="118"/>
        <v>23-000</v>
      </c>
      <c r="D248" s="10">
        <f>+'Combined Rate'!Y297</f>
        <v>6.6000000000000003E-2</v>
      </c>
      <c r="E248" s="4">
        <f t="shared" si="119"/>
        <v>0</v>
      </c>
      <c r="F248" s="3" t="str">
        <f t="shared" si="120"/>
        <v>23</v>
      </c>
      <c r="G248" s="3" t="str">
        <f t="shared" si="121"/>
        <v/>
      </c>
      <c r="H248" s="3" t="str">
        <f t="shared" si="122"/>
        <v/>
      </c>
      <c r="I248" s="4" t="str">
        <f t="shared" si="111"/>
        <v/>
      </c>
      <c r="J248" s="4">
        <f t="shared" si="123"/>
        <v>6.6000000000000003E-2</v>
      </c>
    </row>
    <row r="249" spans="1:10" x14ac:dyDescent="0.25">
      <c r="A249" s="8" t="str">
        <f>+'Combined Rate'!A298</f>
        <v>Lincoln</v>
      </c>
      <c r="B249" s="8" t="str">
        <f>+'Combined Rate'!C298</f>
        <v>23-065</v>
      </c>
      <c r="C249" s="3" t="str">
        <f t="shared" si="118"/>
        <v>23-065</v>
      </c>
      <c r="D249" s="10">
        <f>+'Combined Rate'!Y298</f>
        <v>6.9000000000000006E-2</v>
      </c>
      <c r="E249" s="4">
        <f t="shared" si="119"/>
        <v>0</v>
      </c>
      <c r="F249" s="3" t="str">
        <f t="shared" si="120"/>
        <v>23</v>
      </c>
      <c r="G249" s="3" t="str">
        <f t="shared" si="121"/>
        <v/>
      </c>
      <c r="H249" s="3" t="str">
        <f t="shared" si="122"/>
        <v/>
      </c>
      <c r="I249" s="4" t="str">
        <f t="shared" si="111"/>
        <v/>
      </c>
      <c r="J249" s="4">
        <f t="shared" si="123"/>
        <v>6.6000000000000003E-2</v>
      </c>
    </row>
    <row r="250" spans="1:10" x14ac:dyDescent="0.25">
      <c r="A250" s="8" t="str">
        <f>+'Combined Rate'!A299</f>
        <v>Stansbury Park</v>
      </c>
      <c r="B250" s="8" t="str">
        <f>+'Combined Rate'!C299</f>
        <v>23-066</v>
      </c>
      <c r="C250" s="3" t="str">
        <f t="shared" si="118"/>
        <v>23-066</v>
      </c>
      <c r="D250" s="10">
        <f>+'Combined Rate'!Y299</f>
        <v>6.9000000000000006E-2</v>
      </c>
      <c r="E250" s="4">
        <f t="shared" si="119"/>
        <v>0</v>
      </c>
      <c r="F250" s="3" t="str">
        <f t="shared" si="120"/>
        <v>23</v>
      </c>
      <c r="G250" s="3" t="str">
        <f t="shared" si="121"/>
        <v/>
      </c>
      <c r="H250" s="3" t="str">
        <f t="shared" si="122"/>
        <v/>
      </c>
      <c r="I250" s="4" t="str">
        <f t="shared" si="111"/>
        <v/>
      </c>
      <c r="J250" s="4">
        <f t="shared" si="123"/>
        <v>6.6000000000000003E-2</v>
      </c>
    </row>
    <row r="251" spans="1:10" x14ac:dyDescent="0.25">
      <c r="A251" s="8" t="str">
        <f>+'Combined Rate'!A300</f>
        <v>Dugway Proving Grounds</v>
      </c>
      <c r="B251" s="8" t="str">
        <f>+'Combined Rate'!C300</f>
        <v>23-301</v>
      </c>
      <c r="C251" s="3" t="str">
        <f t="shared" ref="C251" si="133">IF(D251=J251,LEFT(B251,3)&amp;"000",B251)</f>
        <v>23-000</v>
      </c>
      <c r="D251" s="10">
        <f>+'Combined Rate'!Y300</f>
        <v>6.6000000000000003E-2</v>
      </c>
      <c r="E251" s="4">
        <f t="shared" ref="E251" si="134">IF(RIGHT(B251,3)="000",D251,0)</f>
        <v>0</v>
      </c>
      <c r="F251" s="3" t="str">
        <f t="shared" ref="F251" si="135">LEFT(B251,2)</f>
        <v>23</v>
      </c>
      <c r="G251" s="3" t="str">
        <f t="shared" ref="G251" si="136">IF(E251&lt;&gt;0,LEFT(B251,2),"")</f>
        <v/>
      </c>
      <c r="H251" s="3" t="str">
        <f t="shared" ref="H251" si="137">IF(E251&lt;&gt;0,A251,"")</f>
        <v/>
      </c>
      <c r="I251" s="4" t="str">
        <f t="shared" ref="I251" si="138">IF(E251&lt;&gt;0,E251,"")</f>
        <v/>
      </c>
      <c r="J251" s="4">
        <f t="shared" ref="J251" si="139">VLOOKUP(F251,$G$4:$I$342,3,FALSE)</f>
        <v>6.6000000000000003E-2</v>
      </c>
    </row>
    <row r="252" spans="1:10" x14ac:dyDescent="0.25">
      <c r="A252" s="8"/>
      <c r="B252" s="8"/>
      <c r="D252" s="10"/>
      <c r="E252" s="4"/>
      <c r="I252" s="4"/>
      <c r="J252" s="4"/>
    </row>
    <row r="253" spans="1:10" x14ac:dyDescent="0.25">
      <c r="A253" s="8" t="str">
        <f>+'Combined Rate'!A305</f>
        <v>Uintah County</v>
      </c>
      <c r="B253" s="8" t="str">
        <f>+'Combined Rate'!C305</f>
        <v>24-000</v>
      </c>
      <c r="C253" s="3" t="str">
        <f>IF(D253=J253,LEFT(B253,3)&amp;"000",B253)</f>
        <v>24-000</v>
      </c>
      <c r="D253" s="10">
        <f>+'Combined Rate'!Y305</f>
        <v>6.4500000000000002E-2</v>
      </c>
      <c r="E253" s="4">
        <f>IF(RIGHT(B253,3)="000",D253,0)</f>
        <v>6.4500000000000002E-2</v>
      </c>
      <c r="F253" s="3" t="str">
        <f>LEFT(B253,2)</f>
        <v>24</v>
      </c>
      <c r="G253" s="3" t="str">
        <f>IF(E253&lt;&gt;0,LEFT(B253,2),"")</f>
        <v>24</v>
      </c>
      <c r="H253" s="3" t="str">
        <f>IF(E253&lt;&gt;0,A253,"")</f>
        <v>Uintah County</v>
      </c>
      <c r="I253" s="4">
        <f t="shared" si="111"/>
        <v>6.4500000000000002E-2</v>
      </c>
      <c r="J253" s="4">
        <f>VLOOKUP(F253,$G$4:$I$342,3,FALSE)</f>
        <v>6.4500000000000002E-2</v>
      </c>
    </row>
    <row r="254" spans="1:10" x14ac:dyDescent="0.25">
      <c r="A254" s="8" t="str">
        <f>+'Combined Rate'!A306</f>
        <v>Naples</v>
      </c>
      <c r="B254" s="8" t="str">
        <f>+'Combined Rate'!C306</f>
        <v>24-014</v>
      </c>
      <c r="C254" s="3" t="str">
        <f>IF(D254=J254,LEFT(B254,3)&amp;"000",B254)</f>
        <v>24-014</v>
      </c>
      <c r="D254" s="10">
        <f>+'Combined Rate'!Y306</f>
        <v>6.9500000000000006E-2</v>
      </c>
      <c r="E254" s="4">
        <f>IF(RIGHT(B254,3)="000",D254,0)</f>
        <v>0</v>
      </c>
      <c r="F254" s="3" t="str">
        <f>LEFT(B254,2)</f>
        <v>24</v>
      </c>
      <c r="G254" s="3" t="str">
        <f>IF(E254&lt;&gt;0,LEFT(B254,2),"")</f>
        <v/>
      </c>
      <c r="H254" s="3" t="str">
        <f>IF(E254&lt;&gt;0,A254,"")</f>
        <v/>
      </c>
      <c r="I254" s="4" t="str">
        <f t="shared" si="111"/>
        <v/>
      </c>
      <c r="J254" s="4">
        <f>VLOOKUP(F254,$G$4:$I$342,3,FALSE)</f>
        <v>6.4500000000000002E-2</v>
      </c>
    </row>
    <row r="255" spans="1:10" x14ac:dyDescent="0.25">
      <c r="A255" s="8" t="str">
        <f>+'Combined Rate'!A307</f>
        <v>Vernal</v>
      </c>
      <c r="B255" s="8" t="str">
        <f>+'Combined Rate'!C307</f>
        <v>24-024</v>
      </c>
      <c r="C255" s="3" t="str">
        <f>IF(D255=J255,LEFT(B255,3)&amp;"000",B255)</f>
        <v>24-024</v>
      </c>
      <c r="D255" s="10">
        <f>+'Combined Rate'!Y307</f>
        <v>6.9500000000000006E-2</v>
      </c>
      <c r="E255" s="4">
        <f>IF(RIGHT(B255,3)="000",D255,0)</f>
        <v>0</v>
      </c>
      <c r="F255" s="3" t="str">
        <f>LEFT(B255,2)</f>
        <v>24</v>
      </c>
      <c r="G255" s="3" t="str">
        <f>IF(E255&lt;&gt;0,LEFT(B255,2),"")</f>
        <v/>
      </c>
      <c r="H255" s="3" t="str">
        <f>IF(E255&lt;&gt;0,A255,"")</f>
        <v/>
      </c>
      <c r="I255" s="4" t="str">
        <f t="shared" si="111"/>
        <v/>
      </c>
      <c r="J255" s="4">
        <f>VLOOKUP(F255,$G$4:$I$342,3,FALSE)</f>
        <v>6.4500000000000002E-2</v>
      </c>
    </row>
    <row r="256" spans="1:10" x14ac:dyDescent="0.25">
      <c r="A256" s="8" t="str">
        <f>+'Combined Rate'!A308</f>
        <v>Ballard</v>
      </c>
      <c r="B256" s="8" t="str">
        <f>+'Combined Rate'!C308</f>
        <v>24-028</v>
      </c>
      <c r="C256" s="3" t="str">
        <f>IF(D256=J256,LEFT(B256,3)&amp;"000",B256)</f>
        <v>24-000</v>
      </c>
      <c r="D256" s="10">
        <f>+'Combined Rate'!Y308</f>
        <v>6.4500000000000002E-2</v>
      </c>
      <c r="E256" s="4">
        <f>IF(RIGHT(B256,3)="000",D256,0)</f>
        <v>0</v>
      </c>
      <c r="F256" s="3" t="str">
        <f>LEFT(B256,2)</f>
        <v>24</v>
      </c>
      <c r="G256" s="3" t="str">
        <f>IF(E256&lt;&gt;0,LEFT(B256,2),"")</f>
        <v/>
      </c>
      <c r="H256" s="3" t="str">
        <f>IF(E256&lt;&gt;0,A256,"")</f>
        <v/>
      </c>
      <c r="I256" s="4" t="str">
        <f t="shared" si="111"/>
        <v/>
      </c>
      <c r="J256" s="4">
        <f>VLOOKUP(F256,$G$4:$I$342,3,FALSE)</f>
        <v>6.4500000000000002E-2</v>
      </c>
    </row>
    <row r="257" spans="1:10" x14ac:dyDescent="0.25">
      <c r="A257" s="8"/>
      <c r="B257" s="8"/>
      <c r="D257" s="10"/>
      <c r="E257" s="4"/>
      <c r="I257" s="4"/>
      <c r="J257" s="4"/>
    </row>
    <row r="258" spans="1:10" x14ac:dyDescent="0.25">
      <c r="A258" s="8" t="str">
        <f>+'Combined Rate'!A310</f>
        <v>Utah County</v>
      </c>
      <c r="B258" s="8" t="str">
        <f>+'Combined Rate'!C310</f>
        <v>25-000</v>
      </c>
      <c r="C258" s="3" t="str">
        <f t="shared" ref="C258:C285" si="140">IF(D258=J258,LEFT(B258,3)&amp;"000",B258)</f>
        <v>25-000</v>
      </c>
      <c r="D258" s="10">
        <f>+'Combined Rate'!Y310</f>
        <v>7.350000000000001E-2</v>
      </c>
      <c r="E258" s="4">
        <f t="shared" ref="E258:E285" si="141">IF(RIGHT(B258,3)="000",D258,0)</f>
        <v>7.350000000000001E-2</v>
      </c>
      <c r="F258" s="3" t="str">
        <f t="shared" ref="F258:F285" si="142">LEFT(B258,2)</f>
        <v>25</v>
      </c>
      <c r="G258" s="3" t="str">
        <f t="shared" ref="G258:G285" si="143">IF(E258&lt;&gt;0,LEFT(B258,2),"")</f>
        <v>25</v>
      </c>
      <c r="H258" s="3" t="str">
        <f t="shared" ref="H258:H285" si="144">IF(E258&lt;&gt;0,A258,"")</f>
        <v>Utah County</v>
      </c>
      <c r="I258" s="4">
        <f t="shared" si="111"/>
        <v>7.350000000000001E-2</v>
      </c>
      <c r="J258" s="4">
        <f t="shared" ref="J258:J285" si="145">VLOOKUP(F258,$G$4:$I$342,3,FALSE)</f>
        <v>7.350000000000001E-2</v>
      </c>
    </row>
    <row r="259" spans="1:10" x14ac:dyDescent="0.25">
      <c r="A259" s="8" t="str">
        <f>+'Combined Rate'!A311</f>
        <v>Alpine</v>
      </c>
      <c r="B259" s="8" t="str">
        <f>+'Combined Rate'!C311</f>
        <v>25-001</v>
      </c>
      <c r="C259" s="3" t="str">
        <f t="shared" si="140"/>
        <v>25-001</v>
      </c>
      <c r="D259" s="10">
        <f>+'Combined Rate'!Y311</f>
        <v>7.4500000000000011E-2</v>
      </c>
      <c r="E259" s="4">
        <f t="shared" si="141"/>
        <v>0</v>
      </c>
      <c r="F259" s="3" t="str">
        <f t="shared" si="142"/>
        <v>25</v>
      </c>
      <c r="G259" s="3" t="str">
        <f t="shared" si="143"/>
        <v/>
      </c>
      <c r="H259" s="3" t="str">
        <f t="shared" si="144"/>
        <v/>
      </c>
      <c r="I259" s="4" t="str">
        <f t="shared" si="111"/>
        <v/>
      </c>
      <c r="J259" s="4">
        <f t="shared" si="145"/>
        <v>7.350000000000001E-2</v>
      </c>
    </row>
    <row r="260" spans="1:10" x14ac:dyDescent="0.25">
      <c r="A260" s="8" t="str">
        <f>+'Combined Rate'!A312</f>
        <v>American Fork</v>
      </c>
      <c r="B260" s="8" t="str">
        <f>+'Combined Rate'!C312</f>
        <v>25-002</v>
      </c>
      <c r="C260" s="3" t="str">
        <f t="shared" si="140"/>
        <v>25-002</v>
      </c>
      <c r="D260" s="10">
        <f>+'Combined Rate'!Y312</f>
        <v>7.4500000000000011E-2</v>
      </c>
      <c r="E260" s="4">
        <f t="shared" si="141"/>
        <v>0</v>
      </c>
      <c r="F260" s="3" t="str">
        <f t="shared" si="142"/>
        <v>25</v>
      </c>
      <c r="G260" s="3" t="str">
        <f t="shared" si="143"/>
        <v/>
      </c>
      <c r="H260" s="3" t="str">
        <f t="shared" si="144"/>
        <v/>
      </c>
      <c r="I260" s="4" t="str">
        <f t="shared" si="111"/>
        <v/>
      </c>
      <c r="J260" s="4">
        <f t="shared" si="145"/>
        <v>7.350000000000001E-2</v>
      </c>
    </row>
    <row r="261" spans="1:10" x14ac:dyDescent="0.25">
      <c r="A261" s="8" t="str">
        <f>+'Combined Rate'!A313</f>
        <v>Bluffdale South</v>
      </c>
      <c r="B261" s="8" t="str">
        <f>+'Combined Rate'!C313</f>
        <v>25-010</v>
      </c>
      <c r="C261" s="3" t="str">
        <f t="shared" si="140"/>
        <v>25-000</v>
      </c>
      <c r="D261" s="10">
        <f>+'Combined Rate'!Y313</f>
        <v>7.350000000000001E-2</v>
      </c>
      <c r="E261" s="4">
        <f t="shared" si="141"/>
        <v>0</v>
      </c>
      <c r="F261" s="3" t="str">
        <f t="shared" si="142"/>
        <v>25</v>
      </c>
      <c r="G261" s="3" t="str">
        <f t="shared" si="143"/>
        <v/>
      </c>
      <c r="H261" s="3" t="str">
        <f t="shared" si="144"/>
        <v/>
      </c>
      <c r="I261" s="4" t="str">
        <f t="shared" si="111"/>
        <v/>
      </c>
      <c r="J261" s="4">
        <f t="shared" si="145"/>
        <v>7.350000000000001E-2</v>
      </c>
    </row>
    <row r="262" spans="1:10" x14ac:dyDescent="0.25">
      <c r="A262" s="8" t="str">
        <f>+'Combined Rate'!A314</f>
        <v>Cedar Fort</v>
      </c>
      <c r="B262" s="8" t="str">
        <f>+'Combined Rate'!C314</f>
        <v>25-019</v>
      </c>
      <c r="C262" s="3" t="str">
        <f t="shared" si="140"/>
        <v>25-000</v>
      </c>
      <c r="D262" s="10">
        <f>+'Combined Rate'!Y314</f>
        <v>7.350000000000001E-2</v>
      </c>
      <c r="E262" s="4">
        <f t="shared" si="141"/>
        <v>0</v>
      </c>
      <c r="F262" s="3" t="str">
        <f t="shared" si="142"/>
        <v>25</v>
      </c>
      <c r="G262" s="3" t="str">
        <f t="shared" si="143"/>
        <v/>
      </c>
      <c r="H262" s="3" t="str">
        <f t="shared" si="144"/>
        <v/>
      </c>
      <c r="I262" s="4" t="str">
        <f t="shared" si="111"/>
        <v/>
      </c>
      <c r="J262" s="4">
        <f t="shared" si="145"/>
        <v>7.350000000000001E-2</v>
      </c>
    </row>
    <row r="263" spans="1:10" x14ac:dyDescent="0.25">
      <c r="A263" s="8" t="str">
        <f>+'Combined Rate'!A315</f>
        <v>Draper City South</v>
      </c>
      <c r="B263" s="8" t="str">
        <f>+'Combined Rate'!C315</f>
        <v>25-029</v>
      </c>
      <c r="C263" s="3" t="str">
        <f t="shared" si="140"/>
        <v>25-000</v>
      </c>
      <c r="D263" s="10">
        <f>+'Combined Rate'!Y315</f>
        <v>7.350000000000001E-2</v>
      </c>
      <c r="E263" s="4">
        <f t="shared" si="141"/>
        <v>0</v>
      </c>
      <c r="F263" s="3" t="str">
        <f t="shared" si="142"/>
        <v>25</v>
      </c>
      <c r="G263" s="3" t="str">
        <f t="shared" si="143"/>
        <v/>
      </c>
      <c r="H263" s="3" t="str">
        <f t="shared" si="144"/>
        <v/>
      </c>
      <c r="I263" s="4" t="str">
        <f t="shared" si="111"/>
        <v/>
      </c>
      <c r="J263" s="4">
        <f t="shared" si="145"/>
        <v>7.350000000000001E-2</v>
      </c>
    </row>
    <row r="264" spans="1:10" x14ac:dyDescent="0.25">
      <c r="A264" s="8" t="str">
        <f>+'Combined Rate'!A316</f>
        <v>Eagle Mountain</v>
      </c>
      <c r="B264" s="8" t="str">
        <f>+'Combined Rate'!C316</f>
        <v>25-030</v>
      </c>
      <c r="C264" s="3" t="str">
        <f t="shared" si="140"/>
        <v>25-000</v>
      </c>
      <c r="D264" s="10">
        <f>+'Combined Rate'!Y316</f>
        <v>7.350000000000001E-2</v>
      </c>
      <c r="E264" s="4">
        <f t="shared" si="141"/>
        <v>0</v>
      </c>
      <c r="F264" s="3" t="str">
        <f t="shared" si="142"/>
        <v>25</v>
      </c>
      <c r="G264" s="3" t="str">
        <f t="shared" si="143"/>
        <v/>
      </c>
      <c r="H264" s="3" t="str">
        <f t="shared" si="144"/>
        <v/>
      </c>
      <c r="I264" s="4" t="str">
        <f>IF(E264&lt;&gt;0,E264,"")</f>
        <v/>
      </c>
      <c r="J264" s="4">
        <f t="shared" si="145"/>
        <v>7.350000000000001E-2</v>
      </c>
    </row>
    <row r="265" spans="1:10" x14ac:dyDescent="0.25">
      <c r="A265" s="8" t="str">
        <f>+'Combined Rate'!A317</f>
        <v>Fairfield</v>
      </c>
      <c r="B265" s="8" t="str">
        <f>+'Combined Rate'!C317</f>
        <v>25-035</v>
      </c>
      <c r="C265" s="3" t="str">
        <f t="shared" si="140"/>
        <v>25-000</v>
      </c>
      <c r="D265" s="10">
        <f>+'Combined Rate'!Y317</f>
        <v>7.350000000000001E-2</v>
      </c>
      <c r="E265" s="4">
        <f t="shared" si="141"/>
        <v>0</v>
      </c>
      <c r="F265" s="3" t="str">
        <f t="shared" si="142"/>
        <v>25</v>
      </c>
      <c r="G265" s="3" t="str">
        <f t="shared" si="143"/>
        <v/>
      </c>
      <c r="H265" s="3" t="str">
        <f t="shared" si="144"/>
        <v/>
      </c>
      <c r="I265" s="4" t="str">
        <f t="shared" si="111"/>
        <v/>
      </c>
      <c r="J265" s="4">
        <f t="shared" si="145"/>
        <v>7.350000000000001E-2</v>
      </c>
    </row>
    <row r="266" spans="1:10" x14ac:dyDescent="0.25">
      <c r="A266" s="8" t="str">
        <f>+'Combined Rate'!A318</f>
        <v>Genola</v>
      </c>
      <c r="B266" s="8" t="str">
        <f>+'Combined Rate'!C318</f>
        <v>25-038</v>
      </c>
      <c r="C266" s="3" t="str">
        <f t="shared" si="140"/>
        <v>25-000</v>
      </c>
      <c r="D266" s="10">
        <f>+'Combined Rate'!Y318</f>
        <v>7.350000000000001E-2</v>
      </c>
      <c r="E266" s="4">
        <f t="shared" si="141"/>
        <v>0</v>
      </c>
      <c r="F266" s="3" t="str">
        <f t="shared" si="142"/>
        <v>25</v>
      </c>
      <c r="G266" s="3" t="str">
        <f t="shared" si="143"/>
        <v/>
      </c>
      <c r="H266" s="3" t="str">
        <f t="shared" si="144"/>
        <v/>
      </c>
      <c r="I266" s="4" t="str">
        <f t="shared" si="111"/>
        <v/>
      </c>
      <c r="J266" s="4">
        <f t="shared" si="145"/>
        <v>7.350000000000001E-2</v>
      </c>
    </row>
    <row r="267" spans="1:10" x14ac:dyDescent="0.25">
      <c r="A267" s="8" t="str">
        <f>+'Combined Rate'!A319</f>
        <v>Goshen</v>
      </c>
      <c r="B267" s="8" t="str">
        <f>+'Combined Rate'!C319</f>
        <v>25-043</v>
      </c>
      <c r="C267" s="3" t="str">
        <f t="shared" si="140"/>
        <v>25-000</v>
      </c>
      <c r="D267" s="10">
        <f>+'Combined Rate'!Y319</f>
        <v>7.350000000000001E-2</v>
      </c>
      <c r="E267" s="4">
        <f t="shared" si="141"/>
        <v>0</v>
      </c>
      <c r="F267" s="3" t="str">
        <f t="shared" si="142"/>
        <v>25</v>
      </c>
      <c r="G267" s="3" t="str">
        <f t="shared" si="143"/>
        <v/>
      </c>
      <c r="H267" s="3" t="str">
        <f t="shared" si="144"/>
        <v/>
      </c>
      <c r="I267" s="4" t="str">
        <f t="shared" si="111"/>
        <v/>
      </c>
      <c r="J267" s="4">
        <f t="shared" si="145"/>
        <v>7.350000000000001E-2</v>
      </c>
    </row>
    <row r="268" spans="1:10" x14ac:dyDescent="0.25">
      <c r="A268" s="8" t="str">
        <f>+'Combined Rate'!A320</f>
        <v>Lehi</v>
      </c>
      <c r="B268" s="8" t="str">
        <f>+'Combined Rate'!C320</f>
        <v>25-066</v>
      </c>
      <c r="C268" s="3" t="str">
        <f t="shared" si="140"/>
        <v>25-066</v>
      </c>
      <c r="D268" s="10">
        <f>+'Combined Rate'!Y320</f>
        <v>7.4500000000000011E-2</v>
      </c>
      <c r="E268" s="4">
        <f t="shared" si="141"/>
        <v>0</v>
      </c>
      <c r="F268" s="3" t="str">
        <f t="shared" si="142"/>
        <v>25</v>
      </c>
      <c r="G268" s="3" t="str">
        <f t="shared" si="143"/>
        <v/>
      </c>
      <c r="H268" s="3" t="str">
        <f t="shared" si="144"/>
        <v/>
      </c>
      <c r="I268" s="4" t="str">
        <f t="shared" si="111"/>
        <v/>
      </c>
      <c r="J268" s="4">
        <f t="shared" si="145"/>
        <v>7.350000000000001E-2</v>
      </c>
    </row>
    <row r="269" spans="1:10" x14ac:dyDescent="0.25">
      <c r="A269" s="8" t="str">
        <f>+'Combined Rate'!A321</f>
        <v>Lindon</v>
      </c>
      <c r="B269" s="8" t="str">
        <f>+'Combined Rate'!C321</f>
        <v>25-070</v>
      </c>
      <c r="C269" s="3" t="str">
        <f t="shared" si="140"/>
        <v>25-070</v>
      </c>
      <c r="D269" s="10">
        <f>+'Combined Rate'!Y321</f>
        <v>7.4500000000000011E-2</v>
      </c>
      <c r="E269" s="4">
        <f t="shared" si="141"/>
        <v>0</v>
      </c>
      <c r="F269" s="3" t="str">
        <f t="shared" si="142"/>
        <v>25</v>
      </c>
      <c r="G269" s="3" t="str">
        <f t="shared" si="143"/>
        <v/>
      </c>
      <c r="H269" s="3" t="str">
        <f t="shared" si="144"/>
        <v/>
      </c>
      <c r="I269" s="4" t="str">
        <f t="shared" si="111"/>
        <v/>
      </c>
      <c r="J269" s="4">
        <f t="shared" si="145"/>
        <v>7.350000000000001E-2</v>
      </c>
    </row>
    <row r="270" spans="1:10" x14ac:dyDescent="0.25">
      <c r="A270" s="8" t="str">
        <f>+'Combined Rate'!A322</f>
        <v>Mapleton</v>
      </c>
      <c r="B270" s="8" t="str">
        <f>+'Combined Rate'!C322</f>
        <v>25-073</v>
      </c>
      <c r="C270" s="3" t="str">
        <f t="shared" si="140"/>
        <v>25-073</v>
      </c>
      <c r="D270" s="10">
        <f>+'Combined Rate'!Y322</f>
        <v>7.4500000000000011E-2</v>
      </c>
      <c r="E270" s="4">
        <f t="shared" si="141"/>
        <v>0</v>
      </c>
      <c r="F270" s="3" t="str">
        <f t="shared" si="142"/>
        <v>25</v>
      </c>
      <c r="G270" s="3" t="str">
        <f t="shared" si="143"/>
        <v/>
      </c>
      <c r="H270" s="3" t="str">
        <f t="shared" si="144"/>
        <v/>
      </c>
      <c r="I270" s="4" t="str">
        <f t="shared" si="111"/>
        <v/>
      </c>
      <c r="J270" s="4">
        <f t="shared" si="145"/>
        <v>7.350000000000001E-2</v>
      </c>
    </row>
    <row r="271" spans="1:10" x14ac:dyDescent="0.25">
      <c r="A271" s="8" t="str">
        <f>+'Combined Rate'!A323</f>
        <v>Orem</v>
      </c>
      <c r="B271" s="8" t="str">
        <f>+'Combined Rate'!C323</f>
        <v>25-083</v>
      </c>
      <c r="C271" s="3" t="str">
        <f t="shared" si="140"/>
        <v>25-083</v>
      </c>
      <c r="D271" s="10">
        <f>+'Combined Rate'!Y323</f>
        <v>7.4500000000000011E-2</v>
      </c>
      <c r="E271" s="4">
        <f t="shared" si="141"/>
        <v>0</v>
      </c>
      <c r="F271" s="3" t="str">
        <f t="shared" si="142"/>
        <v>25</v>
      </c>
      <c r="G271" s="3" t="str">
        <f t="shared" si="143"/>
        <v/>
      </c>
      <c r="H271" s="3" t="str">
        <f t="shared" si="144"/>
        <v/>
      </c>
      <c r="I271" s="4" t="str">
        <f t="shared" si="111"/>
        <v/>
      </c>
      <c r="J271" s="4">
        <f t="shared" si="145"/>
        <v>7.350000000000001E-2</v>
      </c>
    </row>
    <row r="272" spans="1:10" x14ac:dyDescent="0.25">
      <c r="A272" s="8" t="str">
        <f>+'Combined Rate'!A324</f>
        <v>Payson</v>
      </c>
      <c r="B272" s="8" t="str">
        <f>+'Combined Rate'!C324</f>
        <v>25-085</v>
      </c>
      <c r="C272" s="3" t="str">
        <f t="shared" si="140"/>
        <v>25-085</v>
      </c>
      <c r="D272" s="10">
        <f>+'Combined Rate'!Y324</f>
        <v>7.4500000000000011E-2</v>
      </c>
      <c r="E272" s="4">
        <f t="shared" si="141"/>
        <v>0</v>
      </c>
      <c r="F272" s="3" t="str">
        <f t="shared" si="142"/>
        <v>25</v>
      </c>
      <c r="G272" s="3" t="str">
        <f t="shared" si="143"/>
        <v/>
      </c>
      <c r="H272" s="3" t="str">
        <f t="shared" si="144"/>
        <v/>
      </c>
      <c r="I272" s="4" t="str">
        <f t="shared" si="111"/>
        <v/>
      </c>
      <c r="J272" s="4">
        <f t="shared" si="145"/>
        <v>7.350000000000001E-2</v>
      </c>
    </row>
    <row r="273" spans="1:10" x14ac:dyDescent="0.25">
      <c r="A273" s="8" t="str">
        <f>+'Combined Rate'!A325</f>
        <v>Pleasant Grove</v>
      </c>
      <c r="B273" s="8" t="str">
        <f>+'Combined Rate'!C325</f>
        <v>25-088</v>
      </c>
      <c r="C273" s="3" t="str">
        <f t="shared" si="140"/>
        <v>25-088</v>
      </c>
      <c r="D273" s="10">
        <f>+'Combined Rate'!Y325</f>
        <v>7.4500000000000011E-2</v>
      </c>
      <c r="E273" s="4">
        <f t="shared" si="141"/>
        <v>0</v>
      </c>
      <c r="F273" s="3" t="str">
        <f t="shared" si="142"/>
        <v>25</v>
      </c>
      <c r="G273" s="3" t="str">
        <f t="shared" si="143"/>
        <v/>
      </c>
      <c r="H273" s="3" t="str">
        <f t="shared" si="144"/>
        <v/>
      </c>
      <c r="I273" s="4" t="str">
        <f t="shared" si="111"/>
        <v/>
      </c>
      <c r="J273" s="4">
        <f t="shared" si="145"/>
        <v>7.350000000000001E-2</v>
      </c>
    </row>
    <row r="274" spans="1:10" x14ac:dyDescent="0.25">
      <c r="A274" s="8" t="str">
        <f>+'Combined Rate'!A326</f>
        <v>Provo</v>
      </c>
      <c r="B274" s="8" t="str">
        <f>+'Combined Rate'!C326</f>
        <v>25-090</v>
      </c>
      <c r="C274" s="3" t="str">
        <f t="shared" si="140"/>
        <v>25-090</v>
      </c>
      <c r="D274" s="10">
        <f>+'Combined Rate'!Y326</f>
        <v>7.4500000000000011E-2</v>
      </c>
      <c r="E274" s="4">
        <f t="shared" si="141"/>
        <v>0</v>
      </c>
      <c r="F274" s="3" t="str">
        <f t="shared" si="142"/>
        <v>25</v>
      </c>
      <c r="G274" s="3" t="str">
        <f t="shared" si="143"/>
        <v/>
      </c>
      <c r="H274" s="3" t="str">
        <f t="shared" si="144"/>
        <v/>
      </c>
      <c r="I274" s="4" t="str">
        <f t="shared" si="111"/>
        <v/>
      </c>
      <c r="J274" s="4">
        <f t="shared" si="145"/>
        <v>7.350000000000001E-2</v>
      </c>
    </row>
    <row r="275" spans="1:10" x14ac:dyDescent="0.25">
      <c r="A275" s="8" t="str">
        <f>+'Combined Rate'!A327</f>
        <v>Salem</v>
      </c>
      <c r="B275" s="8" t="str">
        <f>+'Combined Rate'!C327</f>
        <v>25-096</v>
      </c>
      <c r="C275" s="3" t="str">
        <f t="shared" si="140"/>
        <v>25-000</v>
      </c>
      <c r="D275" s="10">
        <f>+'Combined Rate'!Y327</f>
        <v>7.350000000000001E-2</v>
      </c>
      <c r="E275" s="4">
        <f t="shared" si="141"/>
        <v>0</v>
      </c>
      <c r="F275" s="3" t="str">
        <f t="shared" si="142"/>
        <v>25</v>
      </c>
      <c r="G275" s="3" t="str">
        <f t="shared" si="143"/>
        <v/>
      </c>
      <c r="H275" s="3" t="str">
        <f t="shared" si="144"/>
        <v/>
      </c>
      <c r="I275" s="4" t="str">
        <f t="shared" si="111"/>
        <v/>
      </c>
      <c r="J275" s="4">
        <f t="shared" si="145"/>
        <v>7.350000000000001E-2</v>
      </c>
    </row>
    <row r="276" spans="1:10" x14ac:dyDescent="0.25">
      <c r="A276" s="8" t="str">
        <f>+'Combined Rate'!A328</f>
        <v>Santaquin</v>
      </c>
      <c r="B276" s="8" t="str">
        <f>+'Combined Rate'!C328</f>
        <v>25-097</v>
      </c>
      <c r="C276" s="3" t="str">
        <f t="shared" si="140"/>
        <v>25-097</v>
      </c>
      <c r="D276" s="10">
        <f>+'Combined Rate'!Y328</f>
        <v>7.4500000000000011E-2</v>
      </c>
      <c r="E276" s="4">
        <f t="shared" si="141"/>
        <v>0</v>
      </c>
      <c r="F276" s="3" t="str">
        <f t="shared" si="142"/>
        <v>25</v>
      </c>
      <c r="G276" s="3" t="str">
        <f t="shared" si="143"/>
        <v/>
      </c>
      <c r="H276" s="3" t="str">
        <f t="shared" si="144"/>
        <v/>
      </c>
      <c r="I276" s="4" t="str">
        <f t="shared" si="111"/>
        <v/>
      </c>
      <c r="J276" s="4">
        <f t="shared" si="145"/>
        <v>7.350000000000001E-2</v>
      </c>
    </row>
    <row r="277" spans="1:10" x14ac:dyDescent="0.25">
      <c r="A277" s="8" t="str">
        <f>+'Combined Rate'!A329</f>
        <v>Saratoga Springs</v>
      </c>
      <c r="B277" s="8" t="str">
        <f>+'Combined Rate'!C329</f>
        <v>25-098</v>
      </c>
      <c r="C277" s="3" t="str">
        <f t="shared" si="140"/>
        <v>25-098</v>
      </c>
      <c r="D277" s="10">
        <f>+'Combined Rate'!Y329</f>
        <v>7.4500000000000011E-2</v>
      </c>
      <c r="E277" s="4">
        <f t="shared" si="141"/>
        <v>0</v>
      </c>
      <c r="F277" s="3" t="str">
        <f t="shared" si="142"/>
        <v>25</v>
      </c>
      <c r="G277" s="3" t="str">
        <f t="shared" si="143"/>
        <v/>
      </c>
      <c r="H277" s="3" t="str">
        <f t="shared" si="144"/>
        <v/>
      </c>
      <c r="I277" s="4" t="str">
        <f t="shared" si="111"/>
        <v/>
      </c>
      <c r="J277" s="4">
        <f t="shared" si="145"/>
        <v>7.350000000000001E-2</v>
      </c>
    </row>
    <row r="278" spans="1:10" x14ac:dyDescent="0.25">
      <c r="A278" s="8" t="str">
        <f>+'Combined Rate'!A330</f>
        <v>Highland</v>
      </c>
      <c r="B278" s="8" t="str">
        <f>+'Combined Rate'!C330</f>
        <v>25-099</v>
      </c>
      <c r="C278" s="3" t="str">
        <f t="shared" si="140"/>
        <v>25-099</v>
      </c>
      <c r="D278" s="10">
        <f>+'Combined Rate'!Y330</f>
        <v>7.4500000000000011E-2</v>
      </c>
      <c r="E278" s="4">
        <f t="shared" si="141"/>
        <v>0</v>
      </c>
      <c r="F278" s="3" t="str">
        <f t="shared" si="142"/>
        <v>25</v>
      </c>
      <c r="G278" s="3" t="str">
        <f t="shared" si="143"/>
        <v/>
      </c>
      <c r="H278" s="3" t="str">
        <f t="shared" si="144"/>
        <v/>
      </c>
      <c r="I278" s="4" t="str">
        <f t="shared" si="111"/>
        <v/>
      </c>
      <c r="J278" s="4">
        <f t="shared" si="145"/>
        <v>7.350000000000001E-2</v>
      </c>
    </row>
    <row r="279" spans="1:10" x14ac:dyDescent="0.25">
      <c r="A279" s="8" t="str">
        <f>+'Combined Rate'!A331</f>
        <v>Spanish Fork</v>
      </c>
      <c r="B279" s="8" t="str">
        <f>+'Combined Rate'!C331</f>
        <v>25-103</v>
      </c>
      <c r="C279" s="3" t="str">
        <f t="shared" si="140"/>
        <v>25-103</v>
      </c>
      <c r="D279" s="10">
        <f>+'Combined Rate'!Y331</f>
        <v>7.4500000000000011E-2</v>
      </c>
      <c r="E279" s="4">
        <f t="shared" si="141"/>
        <v>0</v>
      </c>
      <c r="F279" s="3" t="str">
        <f t="shared" si="142"/>
        <v>25</v>
      </c>
      <c r="G279" s="3" t="str">
        <f t="shared" si="143"/>
        <v/>
      </c>
      <c r="H279" s="3" t="str">
        <f t="shared" si="144"/>
        <v/>
      </c>
      <c r="I279" s="4" t="str">
        <f t="shared" si="111"/>
        <v/>
      </c>
      <c r="J279" s="4">
        <f t="shared" si="145"/>
        <v>7.350000000000001E-2</v>
      </c>
    </row>
    <row r="280" spans="1:10" x14ac:dyDescent="0.25">
      <c r="A280" s="8" t="str">
        <f>+'Combined Rate'!A332</f>
        <v>Springville</v>
      </c>
      <c r="B280" s="8" t="str">
        <f>+'Combined Rate'!C332</f>
        <v>25-106</v>
      </c>
      <c r="C280" s="3" t="str">
        <f t="shared" si="140"/>
        <v>25-106</v>
      </c>
      <c r="D280" s="10">
        <f>+'Combined Rate'!Y332</f>
        <v>7.4500000000000011E-2</v>
      </c>
      <c r="E280" s="4">
        <f t="shared" si="141"/>
        <v>0</v>
      </c>
      <c r="F280" s="3" t="str">
        <f t="shared" si="142"/>
        <v>25</v>
      </c>
      <c r="G280" s="3" t="str">
        <f t="shared" si="143"/>
        <v/>
      </c>
      <c r="H280" s="3" t="str">
        <f t="shared" si="144"/>
        <v/>
      </c>
      <c r="I280" s="4" t="str">
        <f t="shared" si="111"/>
        <v/>
      </c>
      <c r="J280" s="4">
        <f t="shared" si="145"/>
        <v>7.350000000000001E-2</v>
      </c>
    </row>
    <row r="281" spans="1:10" x14ac:dyDescent="0.25">
      <c r="A281" s="8" t="str">
        <f>+'Combined Rate'!A333</f>
        <v>Vineyard</v>
      </c>
      <c r="B281" s="8" t="str">
        <f>+'Combined Rate'!C333</f>
        <v>25-117</v>
      </c>
      <c r="C281" s="3" t="str">
        <f t="shared" si="140"/>
        <v>25-117</v>
      </c>
      <c r="D281" s="10">
        <f>+'Combined Rate'!Y333</f>
        <v>7.4500000000000011E-2</v>
      </c>
      <c r="E281" s="4">
        <f t="shared" si="141"/>
        <v>0</v>
      </c>
      <c r="F281" s="3" t="str">
        <f t="shared" si="142"/>
        <v>25</v>
      </c>
      <c r="G281" s="3" t="str">
        <f t="shared" si="143"/>
        <v/>
      </c>
      <c r="H281" s="3" t="str">
        <f t="shared" si="144"/>
        <v/>
      </c>
      <c r="I281" s="4" t="str">
        <f t="shared" si="111"/>
        <v/>
      </c>
      <c r="J281" s="4">
        <f t="shared" si="145"/>
        <v>7.350000000000001E-2</v>
      </c>
    </row>
    <row r="282" spans="1:10" x14ac:dyDescent="0.25">
      <c r="A282" s="8" t="str">
        <f>+'Combined Rate'!A334</f>
        <v>Cedar Hills</v>
      </c>
      <c r="B282" s="8" t="str">
        <f>+'Combined Rate'!C334</f>
        <v>25-123</v>
      </c>
      <c r="C282" s="3" t="str">
        <f t="shared" si="140"/>
        <v>25-123</v>
      </c>
      <c r="D282" s="10">
        <f>+'Combined Rate'!Y334</f>
        <v>7.4500000000000011E-2</v>
      </c>
      <c r="E282" s="4">
        <f t="shared" si="141"/>
        <v>0</v>
      </c>
      <c r="F282" s="3" t="str">
        <f t="shared" si="142"/>
        <v>25</v>
      </c>
      <c r="G282" s="3" t="str">
        <f t="shared" si="143"/>
        <v/>
      </c>
      <c r="H282" s="3" t="str">
        <f t="shared" si="144"/>
        <v/>
      </c>
      <c r="I282" s="4" t="str">
        <f t="shared" si="111"/>
        <v/>
      </c>
      <c r="J282" s="4">
        <f t="shared" si="145"/>
        <v>7.350000000000001E-2</v>
      </c>
    </row>
    <row r="283" spans="1:10" x14ac:dyDescent="0.25">
      <c r="A283" s="8" t="str">
        <f>+'Combined Rate'!A335</f>
        <v>Elk Ridge</v>
      </c>
      <c r="B283" s="8" t="str">
        <f>+'Combined Rate'!C335</f>
        <v>25-124</v>
      </c>
      <c r="C283" s="3" t="str">
        <f t="shared" si="140"/>
        <v>25-000</v>
      </c>
      <c r="D283" s="10">
        <f>+'Combined Rate'!Y335</f>
        <v>7.350000000000001E-2</v>
      </c>
      <c r="E283" s="4">
        <f t="shared" si="141"/>
        <v>0</v>
      </c>
      <c r="F283" s="3" t="str">
        <f t="shared" si="142"/>
        <v>25</v>
      </c>
      <c r="G283" s="3" t="str">
        <f t="shared" si="143"/>
        <v/>
      </c>
      <c r="H283" s="3" t="str">
        <f t="shared" si="144"/>
        <v/>
      </c>
      <c r="I283" s="4" t="str">
        <f t="shared" si="111"/>
        <v/>
      </c>
      <c r="J283" s="4">
        <f t="shared" si="145"/>
        <v>7.350000000000001E-2</v>
      </c>
    </row>
    <row r="284" spans="1:10" x14ac:dyDescent="0.25">
      <c r="A284" s="8" t="str">
        <f>+'Combined Rate'!A336</f>
        <v>Woodland Hills</v>
      </c>
      <c r="B284" s="8" t="str">
        <f>+'Combined Rate'!C336</f>
        <v>25-125</v>
      </c>
      <c r="C284" s="3" t="str">
        <f t="shared" si="140"/>
        <v>25-000</v>
      </c>
      <c r="D284" s="10">
        <f>+'Combined Rate'!Y336</f>
        <v>7.350000000000001E-2</v>
      </c>
      <c r="E284" s="4">
        <f t="shared" si="141"/>
        <v>0</v>
      </c>
      <c r="F284" s="3" t="str">
        <f t="shared" si="142"/>
        <v>25</v>
      </c>
      <c r="G284" s="3" t="str">
        <f t="shared" si="143"/>
        <v/>
      </c>
      <c r="H284" s="3" t="str">
        <f t="shared" si="144"/>
        <v/>
      </c>
      <c r="I284" s="4" t="str">
        <f>IF(E284&lt;&gt;0,E284,"")</f>
        <v/>
      </c>
      <c r="J284" s="4">
        <f t="shared" si="145"/>
        <v>7.350000000000001E-2</v>
      </c>
    </row>
    <row r="285" spans="1:10" x14ac:dyDescent="0.25">
      <c r="A285" s="8" t="str">
        <f>+'Combined Rate'!A337</f>
        <v>Utah Data Center Utah Co</v>
      </c>
      <c r="B285" s="8" t="str">
        <f>+'Combined Rate'!C337</f>
        <v>25-300</v>
      </c>
      <c r="C285" s="3" t="str">
        <f t="shared" si="140"/>
        <v>25-000</v>
      </c>
      <c r="D285" s="10">
        <f>+'Combined Rate'!Y337</f>
        <v>7.350000000000001E-2</v>
      </c>
      <c r="E285" s="4">
        <f t="shared" si="141"/>
        <v>0</v>
      </c>
      <c r="F285" s="3" t="str">
        <f t="shared" si="142"/>
        <v>25</v>
      </c>
      <c r="G285" s="3" t="str">
        <f t="shared" si="143"/>
        <v/>
      </c>
      <c r="H285" s="3" t="str">
        <f t="shared" si="144"/>
        <v/>
      </c>
      <c r="I285" s="4" t="str">
        <f>IF(E285&lt;&gt;0,E285,"")</f>
        <v/>
      </c>
      <c r="J285" s="4">
        <f t="shared" si="145"/>
        <v>7.350000000000001E-2</v>
      </c>
    </row>
    <row r="286" spans="1:10" x14ac:dyDescent="0.25">
      <c r="A286" s="8"/>
      <c r="B286" s="8"/>
      <c r="D286" s="10"/>
      <c r="E286" s="4"/>
      <c r="I286" s="4"/>
      <c r="J286" s="4"/>
    </row>
    <row r="287" spans="1:10" x14ac:dyDescent="0.25">
      <c r="A287" s="8" t="str">
        <f>+'Combined Rate'!A353</f>
        <v>Wasatch County</v>
      </c>
      <c r="B287" s="8" t="str">
        <f>+'Combined Rate'!C353</f>
        <v>26-000</v>
      </c>
      <c r="C287" s="3" t="str">
        <f t="shared" ref="C287:C297" si="146">IF(D287=J287,LEFT(B287,3)&amp;"000",B287)</f>
        <v>26-000</v>
      </c>
      <c r="D287" s="10">
        <f>+'Combined Rate'!Y353</f>
        <v>7.2500000000000009E-2</v>
      </c>
      <c r="E287" s="4">
        <f t="shared" ref="E287:E297" si="147">IF(RIGHT(B287,3)="000",D287,0)</f>
        <v>7.2500000000000009E-2</v>
      </c>
      <c r="F287" s="3" t="str">
        <f t="shared" ref="F287:F297" si="148">LEFT(B287,2)</f>
        <v>26</v>
      </c>
      <c r="G287" s="3" t="str">
        <f>IF(E287&lt;&gt;0,LEFT(B287,2),"")</f>
        <v>26</v>
      </c>
      <c r="H287" s="3" t="str">
        <f>IF(E287&lt;&gt;0,A287,"")</f>
        <v>Wasatch County</v>
      </c>
      <c r="I287" s="4">
        <f t="shared" ref="I287:I340" si="149">IF(E287&lt;&gt;0,E287,"")</f>
        <v>7.2500000000000009E-2</v>
      </c>
      <c r="J287" s="4">
        <f t="shared" ref="J287:J299" si="150">VLOOKUP(F287,$G$4:$I$342,3,FALSE)</f>
        <v>7.2500000000000009E-2</v>
      </c>
    </row>
    <row r="288" spans="1:10" x14ac:dyDescent="0.25">
      <c r="A288" s="8" t="str">
        <f>+'Combined Rate'!A354</f>
        <v>Charleston</v>
      </c>
      <c r="B288" s="8" t="str">
        <f>+'Combined Rate'!C354</f>
        <v>26-003</v>
      </c>
      <c r="C288" s="3" t="str">
        <f t="shared" si="146"/>
        <v>26-000</v>
      </c>
      <c r="D288" s="10">
        <f>+'Combined Rate'!Y354</f>
        <v>7.2500000000000009E-2</v>
      </c>
      <c r="E288" s="4">
        <f t="shared" si="147"/>
        <v>0</v>
      </c>
      <c r="F288" s="3" t="str">
        <f t="shared" si="148"/>
        <v>26</v>
      </c>
      <c r="G288" s="3" t="str">
        <f>IF(E288&lt;&gt;0,LEFT(B288,2),"")</f>
        <v/>
      </c>
      <c r="H288" s="3" t="str">
        <f>IF(E288&lt;&gt;0,A288,"")</f>
        <v/>
      </c>
      <c r="I288" s="4" t="str">
        <f t="shared" si="149"/>
        <v/>
      </c>
      <c r="J288" s="4">
        <f t="shared" si="150"/>
        <v>7.2500000000000009E-2</v>
      </c>
    </row>
    <row r="289" spans="1:10" x14ac:dyDescent="0.25">
      <c r="A289" s="8" t="str">
        <f>+'Combined Rate'!A355</f>
        <v>Daniel</v>
      </c>
      <c r="B289" s="8" t="str">
        <f>+'Combined Rate'!C355</f>
        <v>26-005</v>
      </c>
      <c r="C289" s="3" t="str">
        <f t="shared" si="146"/>
        <v>26-000</v>
      </c>
      <c r="D289" s="10">
        <f>+'Combined Rate'!Y355</f>
        <v>7.2500000000000009E-2</v>
      </c>
      <c r="E289" s="4">
        <f t="shared" si="147"/>
        <v>0</v>
      </c>
      <c r="F289" s="3" t="str">
        <f t="shared" si="148"/>
        <v>26</v>
      </c>
      <c r="G289" s="3" t="str">
        <f>IF(E289&lt;&gt;0,LEFT(B289,2),"")</f>
        <v/>
      </c>
      <c r="H289" s="3" t="str">
        <f>IF(E289&lt;&gt;0,A289,"")</f>
        <v/>
      </c>
      <c r="I289" s="4" t="str">
        <f>IF(E289&lt;&gt;0,E289,"")</f>
        <v/>
      </c>
      <c r="J289" s="4">
        <f t="shared" si="150"/>
        <v>7.2500000000000009E-2</v>
      </c>
    </row>
    <row r="290" spans="1:10" x14ac:dyDescent="0.25">
      <c r="A290" s="8" t="str">
        <f>+'Combined Rate'!A356</f>
        <v>Heber</v>
      </c>
      <c r="B290" s="8" t="str">
        <f>+'Combined Rate'!C356</f>
        <v>26-008</v>
      </c>
      <c r="C290" s="3" t="str">
        <f t="shared" si="146"/>
        <v>26-008</v>
      </c>
      <c r="D290" s="10">
        <f>+'Combined Rate'!Y356</f>
        <v>7.5500000000000012E-2</v>
      </c>
      <c r="E290" s="4">
        <f t="shared" si="147"/>
        <v>0</v>
      </c>
      <c r="F290" s="3" t="str">
        <f t="shared" si="148"/>
        <v>26</v>
      </c>
      <c r="G290" s="3" t="str">
        <f>IF(E290&lt;&gt;0,LEFT(B290,2),"")</f>
        <v/>
      </c>
      <c r="H290" s="3" t="str">
        <f>IF(E290&lt;&gt;0,A290,"")</f>
        <v/>
      </c>
      <c r="I290" s="4" t="str">
        <f t="shared" si="149"/>
        <v/>
      </c>
      <c r="J290" s="4">
        <f t="shared" si="150"/>
        <v>7.2500000000000009E-2</v>
      </c>
    </row>
    <row r="291" spans="1:10" x14ac:dyDescent="0.25">
      <c r="A291" s="8" t="str">
        <f>+'Combined Rate'!A357</f>
        <v>Independence</v>
      </c>
      <c r="B291" s="8" t="str">
        <f>+'Combined Rate'!C357</f>
        <v>26-009</v>
      </c>
      <c r="C291" s="3" t="str">
        <f t="shared" si="146"/>
        <v>26-009</v>
      </c>
      <c r="D291" s="10">
        <f>+'Combined Rate'!Y357</f>
        <v>8.3500000000000005E-2</v>
      </c>
      <c r="E291" s="4">
        <f t="shared" si="147"/>
        <v>0</v>
      </c>
      <c r="F291" s="3" t="str">
        <f t="shared" si="148"/>
        <v>26</v>
      </c>
      <c r="I291" s="4"/>
      <c r="J291" s="4">
        <f t="shared" si="150"/>
        <v>7.2500000000000009E-2</v>
      </c>
    </row>
    <row r="292" spans="1:10" x14ac:dyDescent="0.25">
      <c r="A292" s="8" t="str">
        <f>+'Combined Rate'!A359</f>
        <v>Midway</v>
      </c>
      <c r="B292" s="8" t="str">
        <f>+'Combined Rate'!C359</f>
        <v>26-011</v>
      </c>
      <c r="C292" s="3" t="str">
        <f t="shared" si="146"/>
        <v>26-011</v>
      </c>
      <c r="D292" s="10">
        <f>+'Combined Rate'!Y359</f>
        <v>8.6500000000000007E-2</v>
      </c>
      <c r="E292" s="4">
        <f t="shared" si="147"/>
        <v>0</v>
      </c>
      <c r="F292" s="3" t="str">
        <f t="shared" si="148"/>
        <v>26</v>
      </c>
      <c r="G292" s="3" t="str">
        <f t="shared" ref="G292:G297" si="151">IF(E292&lt;&gt;0,LEFT(B292,2),"")</f>
        <v/>
      </c>
      <c r="H292" s="3" t="str">
        <f t="shared" ref="H292:H297" si="152">IF(E292&lt;&gt;0,A292,"")</f>
        <v/>
      </c>
      <c r="I292" s="4" t="str">
        <f t="shared" si="149"/>
        <v/>
      </c>
      <c r="J292" s="4">
        <f t="shared" si="150"/>
        <v>7.2500000000000009E-2</v>
      </c>
    </row>
    <row r="293" spans="1:10" x14ac:dyDescent="0.25">
      <c r="A293" s="8" t="str">
        <f>+'Combined Rate'!A360</f>
        <v>Park City East</v>
      </c>
      <c r="B293" s="8" t="str">
        <f>+'Combined Rate'!C360</f>
        <v>26-013</v>
      </c>
      <c r="C293" s="3" t="str">
        <f t="shared" si="146"/>
        <v>26-013</v>
      </c>
      <c r="D293" s="10">
        <f>+'Combined Rate'!Y360</f>
        <v>9.1500000000000012E-2</v>
      </c>
      <c r="E293" s="4">
        <f t="shared" si="147"/>
        <v>0</v>
      </c>
      <c r="F293" s="3" t="str">
        <f t="shared" si="148"/>
        <v>26</v>
      </c>
      <c r="G293" s="3" t="str">
        <f t="shared" si="151"/>
        <v/>
      </c>
      <c r="H293" s="3" t="str">
        <f t="shared" si="152"/>
        <v/>
      </c>
      <c r="I293" s="4" t="str">
        <f t="shared" si="149"/>
        <v/>
      </c>
      <c r="J293" s="4">
        <f t="shared" si="150"/>
        <v>7.2500000000000009E-2</v>
      </c>
    </row>
    <row r="294" spans="1:10" x14ac:dyDescent="0.25">
      <c r="A294" s="8" t="str">
        <f>+'Combined Rate'!A361</f>
        <v>Wallsburg</v>
      </c>
      <c r="B294" s="8" t="str">
        <f>+'Combined Rate'!C361</f>
        <v>26-014</v>
      </c>
      <c r="C294" s="3" t="str">
        <f t="shared" si="146"/>
        <v>26-000</v>
      </c>
      <c r="D294" s="10">
        <f>+'Combined Rate'!Y361</f>
        <v>7.2500000000000009E-2</v>
      </c>
      <c r="E294" s="4">
        <f t="shared" si="147"/>
        <v>0</v>
      </c>
      <c r="F294" s="3" t="str">
        <f t="shared" si="148"/>
        <v>26</v>
      </c>
      <c r="G294" s="3" t="str">
        <f t="shared" si="151"/>
        <v/>
      </c>
      <c r="H294" s="3" t="str">
        <f t="shared" si="152"/>
        <v/>
      </c>
      <c r="I294" s="4" t="str">
        <f>IF(E294&lt;&gt;0,E294,"")</f>
        <v/>
      </c>
      <c r="J294" s="4">
        <f t="shared" si="150"/>
        <v>7.2500000000000009E-2</v>
      </c>
    </row>
    <row r="295" spans="1:10" x14ac:dyDescent="0.25">
      <c r="A295" s="8" t="str">
        <f>+'Combined Rate'!A362</f>
        <v>Hideout</v>
      </c>
      <c r="B295" s="8" t="str">
        <f>+'Combined Rate'!C362</f>
        <v>26-020</v>
      </c>
      <c r="C295" s="3" t="str">
        <f t="shared" si="146"/>
        <v>26-000</v>
      </c>
      <c r="D295" s="10">
        <f>+'Combined Rate'!Y362</f>
        <v>7.2500000000000009E-2</v>
      </c>
      <c r="E295" s="4">
        <f t="shared" si="147"/>
        <v>0</v>
      </c>
      <c r="F295" s="3" t="str">
        <f t="shared" si="148"/>
        <v>26</v>
      </c>
      <c r="G295" s="3" t="str">
        <f t="shared" si="151"/>
        <v/>
      </c>
      <c r="H295" s="3" t="str">
        <f t="shared" si="152"/>
        <v/>
      </c>
      <c r="I295" s="4" t="str">
        <f t="shared" si="149"/>
        <v/>
      </c>
      <c r="J295" s="4">
        <f t="shared" si="150"/>
        <v>7.2500000000000009E-2</v>
      </c>
    </row>
    <row r="296" spans="1:10" x14ac:dyDescent="0.25">
      <c r="A296" s="8" t="str">
        <f>+'Combined Rate'!A363</f>
        <v>Military Recreation - Wasatch</v>
      </c>
      <c r="B296" s="8" t="str">
        <f>+'Combined Rate'!C363</f>
        <v>26-300</v>
      </c>
      <c r="C296" s="3" t="str">
        <f t="shared" si="146"/>
        <v>26-300</v>
      </c>
      <c r="D296" s="10">
        <f>+'Combined Rate'!Y363</f>
        <v>8.3500000000000005E-2</v>
      </c>
      <c r="E296" s="4">
        <f t="shared" si="147"/>
        <v>0</v>
      </c>
      <c r="F296" s="3" t="str">
        <f t="shared" si="148"/>
        <v>26</v>
      </c>
      <c r="G296" s="3" t="str">
        <f t="shared" si="151"/>
        <v/>
      </c>
      <c r="H296" s="3" t="str">
        <f t="shared" si="152"/>
        <v/>
      </c>
      <c r="I296" s="4" t="str">
        <f>IF(E296&lt;&gt;0,E296,"")</f>
        <v/>
      </c>
      <c r="J296" s="4">
        <f t="shared" si="150"/>
        <v>7.2500000000000009E-2</v>
      </c>
    </row>
    <row r="297" spans="1:10" x14ac:dyDescent="0.25">
      <c r="A297" s="8" t="str">
        <f>+'Combined Rate'!A364</f>
        <v>Military Recreation - Hideout</v>
      </c>
      <c r="B297" s="8" t="str">
        <f>+'Combined Rate'!C364</f>
        <v>26-301</v>
      </c>
      <c r="C297" s="3" t="str">
        <f t="shared" si="146"/>
        <v>26-301</v>
      </c>
      <c r="D297" s="10">
        <f>+'Combined Rate'!Y364</f>
        <v>8.3500000000000005E-2</v>
      </c>
      <c r="E297" s="4">
        <f t="shared" si="147"/>
        <v>0</v>
      </c>
      <c r="F297" s="3" t="str">
        <f t="shared" si="148"/>
        <v>26</v>
      </c>
      <c r="G297" s="3" t="str">
        <f t="shared" si="151"/>
        <v/>
      </c>
      <c r="H297" s="3" t="str">
        <f t="shared" si="152"/>
        <v/>
      </c>
      <c r="I297" s="4" t="str">
        <f>IF(E297&lt;&gt;0,E297,"")</f>
        <v/>
      </c>
      <c r="J297" s="4">
        <f t="shared" si="150"/>
        <v>7.2500000000000009E-2</v>
      </c>
    </row>
    <row r="298" spans="1:10" x14ac:dyDescent="0.25">
      <c r="A298" s="8" t="str">
        <f>+'Combined Rate'!A365</f>
        <v>Military Recreation - MWR Hotel</v>
      </c>
      <c r="B298" s="8" t="str">
        <f>+'Combined Rate'!C365</f>
        <v>26-302</v>
      </c>
      <c r="C298" s="3" t="str">
        <f t="shared" ref="C298:C299" si="153">IF(D298=J298,LEFT(B298,3)&amp;"000",B298)</f>
        <v>26-302</v>
      </c>
      <c r="D298" s="10">
        <f>+'Combined Rate'!Y365</f>
        <v>8.3500000000000005E-2</v>
      </c>
      <c r="E298" s="4">
        <f t="shared" ref="E298:E299" si="154">IF(RIGHT(B298,3)="000",D298,0)</f>
        <v>0</v>
      </c>
      <c r="F298" s="3" t="str">
        <f t="shared" ref="F298:F299" si="155">LEFT(B298,2)</f>
        <v>26</v>
      </c>
      <c r="G298" s="3" t="str">
        <f t="shared" ref="G298:G299" si="156">IF(E298&lt;&gt;0,LEFT(B298,2),"")</f>
        <v/>
      </c>
      <c r="H298" s="3" t="str">
        <f t="shared" ref="H298:H299" si="157">IF(E298&lt;&gt;0,A298,"")</f>
        <v/>
      </c>
      <c r="I298" s="4" t="str">
        <f t="shared" ref="I298:I299" si="158">IF(E298&lt;&gt;0,E298,"")</f>
        <v/>
      </c>
      <c r="J298" s="4">
        <f t="shared" si="150"/>
        <v>7.2500000000000009E-2</v>
      </c>
    </row>
    <row r="299" spans="1:10" x14ac:dyDescent="0.25">
      <c r="A299" s="8" t="str">
        <f>+'Combined Rate'!A366</f>
        <v>Military Recreation - GAEC PID</v>
      </c>
      <c r="B299" s="8" t="str">
        <f>+'Combined Rate'!C366</f>
        <v>26-303</v>
      </c>
      <c r="C299" s="3" t="str">
        <f t="shared" si="153"/>
        <v>26-303</v>
      </c>
      <c r="D299" s="10">
        <f>+'Combined Rate'!Y366</f>
        <v>8.3500000000000005E-2</v>
      </c>
      <c r="E299" s="4">
        <f t="shared" si="154"/>
        <v>0</v>
      </c>
      <c r="F299" s="3" t="str">
        <f t="shared" si="155"/>
        <v>26</v>
      </c>
      <c r="G299" s="3" t="str">
        <f t="shared" si="156"/>
        <v/>
      </c>
      <c r="H299" s="3" t="str">
        <f t="shared" si="157"/>
        <v/>
      </c>
      <c r="I299" s="4" t="str">
        <f t="shared" si="158"/>
        <v/>
      </c>
      <c r="J299" s="4">
        <f t="shared" si="150"/>
        <v>7.2500000000000009E-2</v>
      </c>
    </row>
    <row r="300" spans="1:10" x14ac:dyDescent="0.25">
      <c r="A300" s="8"/>
      <c r="B300" s="8"/>
      <c r="D300" s="10"/>
      <c r="E300" s="4"/>
      <c r="I300" s="4"/>
      <c r="J300" s="4"/>
    </row>
    <row r="301" spans="1:10" x14ac:dyDescent="0.25">
      <c r="A301" s="8" t="str">
        <f>+'Combined Rate'!A368</f>
        <v>Washington County</v>
      </c>
      <c r="B301" s="8" t="str">
        <f>+'Combined Rate'!C368</f>
        <v>27-000</v>
      </c>
      <c r="C301" s="3" t="str">
        <f t="shared" ref="C301:C316" si="159">IF(D301=J301,LEFT(B301,3)&amp;"000",B301)</f>
        <v>27-000</v>
      </c>
      <c r="D301" s="10">
        <f>+'Combined Rate'!Y368</f>
        <v>6.4500000000000002E-2</v>
      </c>
      <c r="E301" s="4">
        <f t="shared" ref="E301:E316" si="160">IF(RIGHT(B301,3)="000",D301,0)</f>
        <v>6.4500000000000002E-2</v>
      </c>
      <c r="F301" s="3" t="str">
        <f t="shared" ref="F301:F316" si="161">LEFT(B301,2)</f>
        <v>27</v>
      </c>
      <c r="G301" s="3" t="str">
        <f>IF(E301&lt;&gt;0,LEFT(B301,2),"")</f>
        <v>27</v>
      </c>
      <c r="H301" s="3" t="str">
        <f>IF(E301&lt;&gt;0,A301,"")</f>
        <v>Washington County</v>
      </c>
      <c r="I301" s="4">
        <f t="shared" si="149"/>
        <v>6.4500000000000002E-2</v>
      </c>
      <c r="J301" s="4">
        <f t="shared" ref="J301:J316" si="162">VLOOKUP(F301,$G$4:$I$342,3,FALSE)</f>
        <v>6.4500000000000002E-2</v>
      </c>
    </row>
    <row r="302" spans="1:10" x14ac:dyDescent="0.25">
      <c r="A302" s="8" t="str">
        <f>+'Combined Rate'!A369</f>
        <v>Apple Valley</v>
      </c>
      <c r="B302" s="8" t="str">
        <f>+'Combined Rate'!C369</f>
        <v>27-002</v>
      </c>
      <c r="C302" s="3" t="str">
        <f t="shared" si="159"/>
        <v>27-000</v>
      </c>
      <c r="D302" s="10">
        <f>+'Combined Rate'!Y369</f>
        <v>6.4500000000000002E-2</v>
      </c>
      <c r="E302" s="4">
        <f t="shared" si="160"/>
        <v>0</v>
      </c>
      <c r="F302" s="3" t="str">
        <f t="shared" si="161"/>
        <v>27</v>
      </c>
      <c r="I302" s="4"/>
      <c r="J302" s="4">
        <f t="shared" si="162"/>
        <v>6.4500000000000002E-2</v>
      </c>
    </row>
    <row r="303" spans="1:10" x14ac:dyDescent="0.25">
      <c r="A303" s="8" t="str">
        <f>+'Combined Rate'!A370</f>
        <v>Enterprise</v>
      </c>
      <c r="B303" s="8" t="str">
        <f>+'Combined Rate'!C370</f>
        <v>27-005</v>
      </c>
      <c r="C303" s="3" t="str">
        <f t="shared" si="159"/>
        <v>27-000</v>
      </c>
      <c r="D303" s="10">
        <f>+'Combined Rate'!Y370</f>
        <v>6.4500000000000002E-2</v>
      </c>
      <c r="E303" s="4">
        <f t="shared" si="160"/>
        <v>0</v>
      </c>
      <c r="F303" s="3" t="str">
        <f t="shared" si="161"/>
        <v>27</v>
      </c>
      <c r="G303" s="3" t="str">
        <f t="shared" ref="G303:G316" si="163">IF(E303&lt;&gt;0,LEFT(B303,2),"")</f>
        <v/>
      </c>
      <c r="H303" s="3" t="str">
        <f t="shared" ref="H303:H316" si="164">IF(E303&lt;&gt;0,A303,"")</f>
        <v/>
      </c>
      <c r="I303" s="4" t="str">
        <f t="shared" si="149"/>
        <v/>
      </c>
      <c r="J303" s="4">
        <f t="shared" si="162"/>
        <v>6.4500000000000002E-2</v>
      </c>
    </row>
    <row r="304" spans="1:10" x14ac:dyDescent="0.25">
      <c r="A304" s="8" t="str">
        <f>+'Combined Rate'!A371</f>
        <v>Hurricane</v>
      </c>
      <c r="B304" s="8" t="str">
        <f>+'Combined Rate'!C371</f>
        <v>27-008</v>
      </c>
      <c r="C304" s="3" t="str">
        <f t="shared" si="159"/>
        <v>27-008</v>
      </c>
      <c r="D304" s="10">
        <f>+'Combined Rate'!Y371</f>
        <v>6.7500000000000004E-2</v>
      </c>
      <c r="E304" s="4">
        <f t="shared" si="160"/>
        <v>0</v>
      </c>
      <c r="F304" s="3" t="str">
        <f t="shared" si="161"/>
        <v>27</v>
      </c>
      <c r="G304" s="3" t="str">
        <f t="shared" si="163"/>
        <v/>
      </c>
      <c r="H304" s="3" t="str">
        <f t="shared" si="164"/>
        <v/>
      </c>
      <c r="I304" s="4" t="str">
        <f t="shared" si="149"/>
        <v/>
      </c>
      <c r="J304" s="4">
        <f t="shared" si="162"/>
        <v>6.4500000000000002E-2</v>
      </c>
    </row>
    <row r="305" spans="1:10" x14ac:dyDescent="0.25">
      <c r="A305" s="8" t="str">
        <f>+'Combined Rate'!A372</f>
        <v>Ivins</v>
      </c>
      <c r="B305" s="8" t="str">
        <f>+'Combined Rate'!C372</f>
        <v>27-010</v>
      </c>
      <c r="C305" s="3" t="str">
        <f t="shared" si="159"/>
        <v>27-010</v>
      </c>
      <c r="D305" s="10">
        <f>+'Combined Rate'!Y372</f>
        <v>6.7500000000000004E-2</v>
      </c>
      <c r="E305" s="4">
        <f t="shared" si="160"/>
        <v>0</v>
      </c>
      <c r="F305" s="3" t="str">
        <f t="shared" si="161"/>
        <v>27</v>
      </c>
      <c r="G305" s="3" t="str">
        <f t="shared" si="163"/>
        <v/>
      </c>
      <c r="H305" s="3" t="str">
        <f t="shared" si="164"/>
        <v/>
      </c>
      <c r="I305" s="4" t="str">
        <f t="shared" si="149"/>
        <v/>
      </c>
      <c r="J305" s="4">
        <f t="shared" si="162"/>
        <v>6.4500000000000002E-2</v>
      </c>
    </row>
    <row r="306" spans="1:10" x14ac:dyDescent="0.25">
      <c r="A306" s="8" t="str">
        <f>+'Combined Rate'!A373</f>
        <v>La Verkin</v>
      </c>
      <c r="B306" s="8" t="str">
        <f>+'Combined Rate'!C373</f>
        <v>27-011</v>
      </c>
      <c r="C306" s="3" t="str">
        <f t="shared" si="159"/>
        <v>27-011</v>
      </c>
      <c r="D306" s="10">
        <f>+'Combined Rate'!Y373</f>
        <v>6.7500000000000004E-2</v>
      </c>
      <c r="E306" s="4">
        <f t="shared" si="160"/>
        <v>0</v>
      </c>
      <c r="F306" s="3" t="str">
        <f t="shared" si="161"/>
        <v>27</v>
      </c>
      <c r="G306" s="3" t="str">
        <f t="shared" si="163"/>
        <v/>
      </c>
      <c r="H306" s="3" t="str">
        <f t="shared" si="164"/>
        <v/>
      </c>
      <c r="I306" s="4" t="str">
        <f t="shared" si="149"/>
        <v/>
      </c>
      <c r="J306" s="4">
        <f t="shared" si="162"/>
        <v>6.4500000000000002E-2</v>
      </c>
    </row>
    <row r="307" spans="1:10" x14ac:dyDescent="0.25">
      <c r="A307" s="8" t="str">
        <f>+'Combined Rate'!A374</f>
        <v>Leeds</v>
      </c>
      <c r="B307" s="8" t="str">
        <f>+'Combined Rate'!C374</f>
        <v>27-012</v>
      </c>
      <c r="C307" s="3" t="str">
        <f t="shared" si="159"/>
        <v>27-000</v>
      </c>
      <c r="D307" s="10">
        <f>+'Combined Rate'!Y374</f>
        <v>6.4500000000000002E-2</v>
      </c>
      <c r="E307" s="4">
        <f t="shared" si="160"/>
        <v>0</v>
      </c>
      <c r="F307" s="3" t="str">
        <f t="shared" si="161"/>
        <v>27</v>
      </c>
      <c r="G307" s="3" t="str">
        <f t="shared" si="163"/>
        <v/>
      </c>
      <c r="H307" s="3" t="str">
        <f t="shared" si="164"/>
        <v/>
      </c>
      <c r="I307" s="4" t="str">
        <f t="shared" si="149"/>
        <v/>
      </c>
      <c r="J307" s="4">
        <f t="shared" si="162"/>
        <v>6.4500000000000002E-2</v>
      </c>
    </row>
    <row r="308" spans="1:10" x14ac:dyDescent="0.25">
      <c r="A308" s="8" t="str">
        <f>+'Combined Rate'!A375</f>
        <v>New Harmony</v>
      </c>
      <c r="B308" s="8" t="str">
        <f>+'Combined Rate'!C375</f>
        <v>27-015</v>
      </c>
      <c r="C308" s="3" t="str">
        <f t="shared" si="159"/>
        <v>27-000</v>
      </c>
      <c r="D308" s="10">
        <f>+'Combined Rate'!Y375</f>
        <v>6.4500000000000002E-2</v>
      </c>
      <c r="E308" s="4">
        <f t="shared" si="160"/>
        <v>0</v>
      </c>
      <c r="F308" s="3" t="str">
        <f t="shared" si="161"/>
        <v>27</v>
      </c>
      <c r="G308" s="3" t="str">
        <f t="shared" si="163"/>
        <v/>
      </c>
      <c r="H308" s="3" t="str">
        <f t="shared" si="164"/>
        <v/>
      </c>
      <c r="I308" s="4" t="str">
        <f t="shared" si="149"/>
        <v/>
      </c>
      <c r="J308" s="4">
        <f t="shared" si="162"/>
        <v>6.4500000000000002E-2</v>
      </c>
    </row>
    <row r="309" spans="1:10" x14ac:dyDescent="0.25">
      <c r="A309" s="8" t="str">
        <f>+'Combined Rate'!A376</f>
        <v>Rockville</v>
      </c>
      <c r="B309" s="8" t="str">
        <f>+'Combined Rate'!C376</f>
        <v>27-019</v>
      </c>
      <c r="C309" s="3" t="str">
        <f t="shared" si="159"/>
        <v>27-000</v>
      </c>
      <c r="D309" s="10">
        <f>+'Combined Rate'!Y376</f>
        <v>6.4500000000000002E-2</v>
      </c>
      <c r="E309" s="4">
        <f t="shared" si="160"/>
        <v>0</v>
      </c>
      <c r="F309" s="3" t="str">
        <f t="shared" si="161"/>
        <v>27</v>
      </c>
      <c r="G309" s="3" t="str">
        <f t="shared" si="163"/>
        <v/>
      </c>
      <c r="H309" s="3" t="str">
        <f t="shared" si="164"/>
        <v/>
      </c>
      <c r="I309" s="4" t="str">
        <f t="shared" si="149"/>
        <v/>
      </c>
      <c r="J309" s="4">
        <f t="shared" si="162"/>
        <v>6.4500000000000002E-2</v>
      </c>
    </row>
    <row r="310" spans="1:10" x14ac:dyDescent="0.25">
      <c r="A310" s="8" t="str">
        <f>+'Combined Rate'!A377</f>
        <v>St George</v>
      </c>
      <c r="B310" s="8" t="str">
        <f>+'Combined Rate'!C377</f>
        <v>27-020</v>
      </c>
      <c r="C310" s="3" t="str">
        <f t="shared" si="159"/>
        <v>27-020</v>
      </c>
      <c r="D310" s="10">
        <f>+'Combined Rate'!Y377</f>
        <v>6.7500000000000004E-2</v>
      </c>
      <c r="E310" s="4">
        <f t="shared" si="160"/>
        <v>0</v>
      </c>
      <c r="F310" s="3" t="str">
        <f t="shared" si="161"/>
        <v>27</v>
      </c>
      <c r="G310" s="3" t="str">
        <f t="shared" si="163"/>
        <v/>
      </c>
      <c r="H310" s="3" t="str">
        <f t="shared" si="164"/>
        <v/>
      </c>
      <c r="I310" s="4" t="str">
        <f t="shared" si="149"/>
        <v/>
      </c>
      <c r="J310" s="4">
        <f t="shared" si="162"/>
        <v>6.4500000000000002E-2</v>
      </c>
    </row>
    <row r="311" spans="1:10" x14ac:dyDescent="0.25">
      <c r="A311" s="8" t="str">
        <f>+'Combined Rate'!A378</f>
        <v>Santa Clara</v>
      </c>
      <c r="B311" s="8" t="str">
        <f>+'Combined Rate'!C378</f>
        <v>27-021</v>
      </c>
      <c r="C311" s="3" t="str">
        <f t="shared" si="159"/>
        <v>27-021</v>
      </c>
      <c r="D311" s="10">
        <f>+'Combined Rate'!Y378</f>
        <v>6.7500000000000004E-2</v>
      </c>
      <c r="E311" s="4">
        <f t="shared" si="160"/>
        <v>0</v>
      </c>
      <c r="F311" s="3" t="str">
        <f t="shared" si="161"/>
        <v>27</v>
      </c>
      <c r="G311" s="3" t="str">
        <f t="shared" si="163"/>
        <v/>
      </c>
      <c r="H311" s="3" t="str">
        <f t="shared" si="164"/>
        <v/>
      </c>
      <c r="I311" s="4" t="str">
        <f t="shared" si="149"/>
        <v/>
      </c>
      <c r="J311" s="4">
        <f t="shared" si="162"/>
        <v>6.4500000000000002E-2</v>
      </c>
    </row>
    <row r="312" spans="1:10" x14ac:dyDescent="0.25">
      <c r="A312" s="8" t="str">
        <f>+'Combined Rate'!A379</f>
        <v>Springdale</v>
      </c>
      <c r="B312" s="8" t="str">
        <f>+'Combined Rate'!C379</f>
        <v>27-023</v>
      </c>
      <c r="C312" s="3" t="str">
        <f t="shared" si="159"/>
        <v>27-023</v>
      </c>
      <c r="D312" s="10">
        <f>+'Combined Rate'!Y379</f>
        <v>8.0500000000000002E-2</v>
      </c>
      <c r="E312" s="4">
        <f t="shared" si="160"/>
        <v>0</v>
      </c>
      <c r="F312" s="3" t="str">
        <f t="shared" si="161"/>
        <v>27</v>
      </c>
      <c r="G312" s="3" t="str">
        <f t="shared" si="163"/>
        <v/>
      </c>
      <c r="H312" s="3" t="str">
        <f t="shared" si="164"/>
        <v/>
      </c>
      <c r="I312" s="4" t="str">
        <f t="shared" si="149"/>
        <v/>
      </c>
      <c r="J312" s="4">
        <f t="shared" si="162"/>
        <v>6.4500000000000002E-2</v>
      </c>
    </row>
    <row r="313" spans="1:10" x14ac:dyDescent="0.25">
      <c r="A313" s="8" t="str">
        <f>+'Combined Rate'!A380</f>
        <v>Toquerville</v>
      </c>
      <c r="B313" s="8" t="str">
        <f>+'Combined Rate'!C380</f>
        <v>27-024</v>
      </c>
      <c r="C313" s="3" t="str">
        <f t="shared" si="159"/>
        <v>27-000</v>
      </c>
      <c r="D313" s="10">
        <f>+'Combined Rate'!Y380</f>
        <v>6.4500000000000002E-2</v>
      </c>
      <c r="E313" s="4">
        <f t="shared" si="160"/>
        <v>0</v>
      </c>
      <c r="F313" s="3" t="str">
        <f t="shared" si="161"/>
        <v>27</v>
      </c>
      <c r="G313" s="3" t="str">
        <f t="shared" si="163"/>
        <v/>
      </c>
      <c r="H313" s="3" t="str">
        <f t="shared" si="164"/>
        <v/>
      </c>
      <c r="I313" s="4" t="str">
        <f t="shared" si="149"/>
        <v/>
      </c>
      <c r="J313" s="4">
        <f t="shared" si="162"/>
        <v>6.4500000000000002E-2</v>
      </c>
    </row>
    <row r="314" spans="1:10" x14ac:dyDescent="0.25">
      <c r="A314" s="8" t="str">
        <f>+'Combined Rate'!A381</f>
        <v>Virgin</v>
      </c>
      <c r="B314" s="8" t="str">
        <f>+'Combined Rate'!C381</f>
        <v>27-026</v>
      </c>
      <c r="C314" s="3" t="str">
        <f t="shared" si="159"/>
        <v>27-026</v>
      </c>
      <c r="D314" s="10">
        <f>+'Combined Rate'!Y381</f>
        <v>7.4499999999999997E-2</v>
      </c>
      <c r="E314" s="4">
        <f t="shared" si="160"/>
        <v>0</v>
      </c>
      <c r="F314" s="3" t="str">
        <f t="shared" si="161"/>
        <v>27</v>
      </c>
      <c r="G314" s="3" t="str">
        <f t="shared" si="163"/>
        <v/>
      </c>
      <c r="H314" s="3" t="str">
        <f t="shared" si="164"/>
        <v/>
      </c>
      <c r="I314" s="4" t="str">
        <f t="shared" si="149"/>
        <v/>
      </c>
      <c r="J314" s="4">
        <f t="shared" si="162"/>
        <v>6.4500000000000002E-2</v>
      </c>
    </row>
    <row r="315" spans="1:10" x14ac:dyDescent="0.25">
      <c r="A315" s="8" t="str">
        <f>+'Combined Rate'!A382</f>
        <v>Washington City</v>
      </c>
      <c r="B315" s="8" t="str">
        <f>+'Combined Rate'!C382</f>
        <v>27-027</v>
      </c>
      <c r="C315" s="3" t="str">
        <f t="shared" si="159"/>
        <v>27-027</v>
      </c>
      <c r="D315" s="10">
        <f>+'Combined Rate'!Y382</f>
        <v>6.7500000000000004E-2</v>
      </c>
      <c r="E315" s="4">
        <f t="shared" si="160"/>
        <v>0</v>
      </c>
      <c r="F315" s="3" t="str">
        <f t="shared" si="161"/>
        <v>27</v>
      </c>
      <c r="G315" s="3" t="str">
        <f t="shared" si="163"/>
        <v/>
      </c>
      <c r="H315" s="3" t="str">
        <f t="shared" si="164"/>
        <v/>
      </c>
      <c r="I315" s="4" t="str">
        <f t="shared" si="149"/>
        <v/>
      </c>
      <c r="J315" s="4">
        <f t="shared" si="162"/>
        <v>6.4500000000000002E-2</v>
      </c>
    </row>
    <row r="316" spans="1:10" x14ac:dyDescent="0.25">
      <c r="A316" s="8" t="str">
        <f>+'Combined Rate'!A383</f>
        <v>Hildale</v>
      </c>
      <c r="B316" s="8" t="str">
        <f>+'Combined Rate'!C383</f>
        <v>27-035</v>
      </c>
      <c r="C316" s="3" t="str">
        <f t="shared" si="159"/>
        <v>27-000</v>
      </c>
      <c r="D316" s="10">
        <f>+'Combined Rate'!Y383</f>
        <v>6.4500000000000002E-2</v>
      </c>
      <c r="E316" s="4">
        <f t="shared" si="160"/>
        <v>0</v>
      </c>
      <c r="F316" s="3" t="str">
        <f t="shared" si="161"/>
        <v>27</v>
      </c>
      <c r="G316" s="3" t="str">
        <f t="shared" si="163"/>
        <v/>
      </c>
      <c r="H316" s="3" t="str">
        <f t="shared" si="164"/>
        <v/>
      </c>
      <c r="I316" s="4" t="str">
        <f t="shared" si="149"/>
        <v/>
      </c>
      <c r="J316" s="4">
        <f t="shared" si="162"/>
        <v>6.4500000000000002E-2</v>
      </c>
    </row>
    <row r="317" spans="1:10" x14ac:dyDescent="0.25">
      <c r="A317" s="8"/>
      <c r="B317" s="8"/>
      <c r="D317" s="10"/>
      <c r="E317" s="4"/>
      <c r="I317" s="4"/>
      <c r="J317" s="4"/>
    </row>
    <row r="318" spans="1:10" x14ac:dyDescent="0.25">
      <c r="A318" s="8" t="str">
        <f>+'Combined Rate'!A386</f>
        <v>Wayne County</v>
      </c>
      <c r="B318" s="8" t="str">
        <f>+'Combined Rate'!C386</f>
        <v>28-000</v>
      </c>
      <c r="C318" s="3" t="str">
        <f t="shared" ref="C318:C323" si="165">IF(D318=J318,LEFT(B318,3)&amp;"000",B318)</f>
        <v>28-000</v>
      </c>
      <c r="D318" s="10">
        <f>+'Combined Rate'!Y386</f>
        <v>7.6499999999999999E-2</v>
      </c>
      <c r="E318" s="4">
        <f t="shared" ref="E318:E323" si="166">IF(RIGHT(B318,3)="000",D318,0)</f>
        <v>7.6499999999999999E-2</v>
      </c>
      <c r="F318" s="3" t="str">
        <f t="shared" ref="F318:F323" si="167">LEFT(B318,2)</f>
        <v>28</v>
      </c>
      <c r="G318" s="3" t="str">
        <f t="shared" ref="G318:G323" si="168">IF(E318&lt;&gt;0,LEFT(B318,2),"")</f>
        <v>28</v>
      </c>
      <c r="H318" s="3" t="str">
        <f t="shared" ref="H318:H323" si="169">IF(E318&lt;&gt;0,A318,"")</f>
        <v>Wayne County</v>
      </c>
      <c r="I318" s="4">
        <f t="shared" si="149"/>
        <v>7.6499999999999999E-2</v>
      </c>
      <c r="J318" s="4">
        <f t="shared" ref="J318:J323" si="170">VLOOKUP(F318,$G$4:$I$342,3,FALSE)</f>
        <v>7.6499999999999999E-2</v>
      </c>
    </row>
    <row r="319" spans="1:10" x14ac:dyDescent="0.25">
      <c r="A319" s="8" t="str">
        <f>+'Combined Rate'!A387</f>
        <v>Bicknell</v>
      </c>
      <c r="B319" s="8" t="str">
        <f>+'Combined Rate'!C387</f>
        <v>28-001</v>
      </c>
      <c r="C319" s="3" t="str">
        <f t="shared" si="165"/>
        <v>28-001</v>
      </c>
      <c r="D319" s="10">
        <f>+'Combined Rate'!Y387</f>
        <v>7.9500000000000001E-2</v>
      </c>
      <c r="E319" s="4">
        <f t="shared" si="166"/>
        <v>0</v>
      </c>
      <c r="F319" s="3" t="str">
        <f t="shared" si="167"/>
        <v>28</v>
      </c>
      <c r="G319" s="3" t="str">
        <f t="shared" si="168"/>
        <v/>
      </c>
      <c r="H319" s="3" t="str">
        <f t="shared" si="169"/>
        <v/>
      </c>
      <c r="I319" s="4" t="str">
        <f t="shared" si="149"/>
        <v/>
      </c>
      <c r="J319" s="4">
        <f t="shared" si="170"/>
        <v>7.6499999999999999E-2</v>
      </c>
    </row>
    <row r="320" spans="1:10" x14ac:dyDescent="0.25">
      <c r="A320" s="8" t="str">
        <f>+'Combined Rate'!A388</f>
        <v>Hanksville</v>
      </c>
      <c r="B320" s="8" t="str">
        <f>+'Combined Rate'!C388</f>
        <v>28-005</v>
      </c>
      <c r="C320" s="3" t="str">
        <f t="shared" si="165"/>
        <v>28-000</v>
      </c>
      <c r="D320" s="10">
        <f>+'Combined Rate'!Y388</f>
        <v>7.6499999999999999E-2</v>
      </c>
      <c r="E320" s="4">
        <f t="shared" si="166"/>
        <v>0</v>
      </c>
      <c r="F320" s="3" t="str">
        <f t="shared" si="167"/>
        <v>28</v>
      </c>
      <c r="G320" s="3" t="str">
        <f t="shared" si="168"/>
        <v/>
      </c>
      <c r="H320" s="3" t="str">
        <f t="shared" si="169"/>
        <v/>
      </c>
      <c r="I320" s="4" t="str">
        <f t="shared" si="149"/>
        <v/>
      </c>
      <c r="J320" s="4">
        <f t="shared" si="170"/>
        <v>7.6499999999999999E-2</v>
      </c>
    </row>
    <row r="321" spans="1:10" x14ac:dyDescent="0.25">
      <c r="A321" s="8" t="str">
        <f>+'Combined Rate'!A389</f>
        <v>Loa</v>
      </c>
      <c r="B321" s="8" t="str">
        <f>+'Combined Rate'!C389</f>
        <v>28-007</v>
      </c>
      <c r="C321" s="3" t="str">
        <f t="shared" si="165"/>
        <v>28-007</v>
      </c>
      <c r="D321" s="10">
        <f>+'Combined Rate'!Y389</f>
        <v>7.9500000000000001E-2</v>
      </c>
      <c r="E321" s="4">
        <f t="shared" si="166"/>
        <v>0</v>
      </c>
      <c r="F321" s="3" t="str">
        <f t="shared" si="167"/>
        <v>28</v>
      </c>
      <c r="G321" s="3" t="str">
        <f t="shared" si="168"/>
        <v/>
      </c>
      <c r="H321" s="3" t="str">
        <f t="shared" si="169"/>
        <v/>
      </c>
      <c r="I321" s="4" t="str">
        <f t="shared" si="149"/>
        <v/>
      </c>
      <c r="J321" s="4">
        <f t="shared" si="170"/>
        <v>7.6499999999999999E-2</v>
      </c>
    </row>
    <row r="322" spans="1:10" x14ac:dyDescent="0.25">
      <c r="A322" s="8" t="str">
        <f>+'Combined Rate'!A390</f>
        <v>Lyman</v>
      </c>
      <c r="B322" s="8" t="str">
        <f>+'Combined Rate'!C390</f>
        <v>28-008</v>
      </c>
      <c r="C322" s="3" t="str">
        <f t="shared" si="165"/>
        <v>28-000</v>
      </c>
      <c r="D322" s="10">
        <f>+'Combined Rate'!Y390</f>
        <v>7.6499999999999999E-2</v>
      </c>
      <c r="E322" s="4">
        <f t="shared" si="166"/>
        <v>0</v>
      </c>
      <c r="F322" s="3" t="str">
        <f t="shared" si="167"/>
        <v>28</v>
      </c>
      <c r="G322" s="3" t="str">
        <f t="shared" si="168"/>
        <v/>
      </c>
      <c r="H322" s="3" t="str">
        <f t="shared" si="169"/>
        <v/>
      </c>
      <c r="I322" s="4" t="str">
        <f t="shared" si="149"/>
        <v/>
      </c>
      <c r="J322" s="4">
        <f t="shared" si="170"/>
        <v>7.6499999999999999E-2</v>
      </c>
    </row>
    <row r="323" spans="1:10" x14ac:dyDescent="0.25">
      <c r="A323" s="8" t="str">
        <f>+'Combined Rate'!A391</f>
        <v>Torrey</v>
      </c>
      <c r="B323" s="8" t="str">
        <f>+'Combined Rate'!C391</f>
        <v>28-010</v>
      </c>
      <c r="C323" s="3" t="str">
        <f t="shared" si="165"/>
        <v>28-010</v>
      </c>
      <c r="D323" s="10">
        <f>+'Combined Rate'!Y391</f>
        <v>7.9500000000000001E-2</v>
      </c>
      <c r="E323" s="4">
        <f t="shared" si="166"/>
        <v>0</v>
      </c>
      <c r="F323" s="3" t="str">
        <f t="shared" si="167"/>
        <v>28</v>
      </c>
      <c r="G323" s="3" t="str">
        <f t="shared" si="168"/>
        <v/>
      </c>
      <c r="H323" s="3" t="str">
        <f t="shared" si="169"/>
        <v/>
      </c>
      <c r="I323" s="4" t="str">
        <f t="shared" si="149"/>
        <v/>
      </c>
      <c r="J323" s="4">
        <f t="shared" si="170"/>
        <v>7.6499999999999999E-2</v>
      </c>
    </row>
    <row r="324" spans="1:10" x14ac:dyDescent="0.25">
      <c r="A324" s="8"/>
      <c r="B324" s="8"/>
      <c r="D324" s="10"/>
      <c r="E324" s="4"/>
      <c r="I324" s="4"/>
      <c r="J324" s="4"/>
    </row>
    <row r="325" spans="1:10" x14ac:dyDescent="0.25">
      <c r="A325" s="8" t="str">
        <f>+'Combined Rate'!A393</f>
        <v>Weber County</v>
      </c>
      <c r="B325" s="8" t="str">
        <f>+'Combined Rate'!C393</f>
        <v>29-000</v>
      </c>
      <c r="C325" s="3" t="str">
        <f t="shared" ref="C325:C342" si="171">IF(D325=J325,LEFT(B325,3)&amp;"000",B325)</f>
        <v>29-000</v>
      </c>
      <c r="D325" s="10">
        <f>+'Combined Rate'!Y393</f>
        <v>7.2500000000000009E-2</v>
      </c>
      <c r="E325" s="4">
        <f t="shared" ref="E325:E342" si="172">IF(RIGHT(B325,3)="000",D325,0)</f>
        <v>7.2500000000000009E-2</v>
      </c>
      <c r="F325" s="3" t="str">
        <f t="shared" ref="F325:F342" si="173">LEFT(B325,2)</f>
        <v>29</v>
      </c>
      <c r="G325" s="3" t="str">
        <f t="shared" ref="G325:G342" si="174">IF(E325&lt;&gt;0,LEFT(B325,2),"")</f>
        <v>29</v>
      </c>
      <c r="H325" s="3" t="str">
        <f t="shared" ref="H325:H342" si="175">IF(E325&lt;&gt;0,A325,"")</f>
        <v>Weber County</v>
      </c>
      <c r="I325" s="4">
        <f t="shared" si="149"/>
        <v>7.2500000000000009E-2</v>
      </c>
      <c r="J325" s="4">
        <f t="shared" ref="J325:J342" si="176">VLOOKUP(F325,$G$4:$I$342,3,FALSE)</f>
        <v>7.2500000000000009E-2</v>
      </c>
    </row>
    <row r="326" spans="1:10" x14ac:dyDescent="0.25">
      <c r="A326" s="8" t="str">
        <f>+'Combined Rate'!A394</f>
        <v>Farr West</v>
      </c>
      <c r="B326" s="8" t="str">
        <f>+'Combined Rate'!C394</f>
        <v>29-012</v>
      </c>
      <c r="C326" s="3" t="str">
        <f t="shared" si="171"/>
        <v>29-000</v>
      </c>
      <c r="D326" s="10">
        <f>+'Combined Rate'!Y394</f>
        <v>7.2500000000000009E-2</v>
      </c>
      <c r="E326" s="4">
        <f t="shared" si="172"/>
        <v>0</v>
      </c>
      <c r="F326" s="3" t="str">
        <f t="shared" si="173"/>
        <v>29</v>
      </c>
      <c r="G326" s="3" t="str">
        <f t="shared" si="174"/>
        <v/>
      </c>
      <c r="H326" s="3" t="str">
        <f t="shared" si="175"/>
        <v/>
      </c>
      <c r="I326" s="4" t="str">
        <f t="shared" si="149"/>
        <v/>
      </c>
      <c r="J326" s="4">
        <f t="shared" si="176"/>
        <v>7.2500000000000009E-2</v>
      </c>
    </row>
    <row r="327" spans="1:10" x14ac:dyDescent="0.25">
      <c r="A327" s="8" t="str">
        <f>+'Combined Rate'!A395</f>
        <v>Harrisville</v>
      </c>
      <c r="B327" s="8" t="str">
        <f>+'Combined Rate'!C395</f>
        <v>29-016</v>
      </c>
      <c r="C327" s="3" t="str">
        <f t="shared" si="171"/>
        <v>29-000</v>
      </c>
      <c r="D327" s="10">
        <f>+'Combined Rate'!Y395</f>
        <v>7.2500000000000009E-2</v>
      </c>
      <c r="E327" s="4">
        <f t="shared" si="172"/>
        <v>0</v>
      </c>
      <c r="F327" s="3" t="str">
        <f t="shared" si="173"/>
        <v>29</v>
      </c>
      <c r="G327" s="3" t="str">
        <f t="shared" si="174"/>
        <v/>
      </c>
      <c r="H327" s="3" t="str">
        <f t="shared" si="175"/>
        <v/>
      </c>
      <c r="I327" s="4" t="str">
        <f t="shared" si="149"/>
        <v/>
      </c>
      <c r="J327" s="4">
        <f t="shared" si="176"/>
        <v>7.2500000000000009E-2</v>
      </c>
    </row>
    <row r="328" spans="1:10" x14ac:dyDescent="0.25">
      <c r="A328" s="8" t="str">
        <f>+'Combined Rate'!A396</f>
        <v>Hooper</v>
      </c>
      <c r="B328" s="8" t="str">
        <f>+'Combined Rate'!C396</f>
        <v>29-018</v>
      </c>
      <c r="C328" s="3" t="str">
        <f t="shared" si="171"/>
        <v>29-000</v>
      </c>
      <c r="D328" s="10">
        <f>+'Combined Rate'!Y396</f>
        <v>7.2500000000000009E-2</v>
      </c>
      <c r="E328" s="4">
        <f t="shared" si="172"/>
        <v>0</v>
      </c>
      <c r="F328" s="3" t="str">
        <f t="shared" si="173"/>
        <v>29</v>
      </c>
      <c r="G328" s="3" t="str">
        <f t="shared" si="174"/>
        <v/>
      </c>
      <c r="H328" s="3" t="str">
        <f t="shared" si="175"/>
        <v/>
      </c>
      <c r="I328" s="4" t="str">
        <f t="shared" si="149"/>
        <v/>
      </c>
      <c r="J328" s="4">
        <f t="shared" si="176"/>
        <v>7.2500000000000009E-2</v>
      </c>
    </row>
    <row r="329" spans="1:10" x14ac:dyDescent="0.25">
      <c r="A329" s="8" t="str">
        <f>+'Combined Rate'!A397</f>
        <v>Huntsville</v>
      </c>
      <c r="B329" s="8" t="str">
        <f>+'Combined Rate'!C397</f>
        <v>29-019</v>
      </c>
      <c r="C329" s="3" t="str">
        <f t="shared" si="171"/>
        <v>29-019</v>
      </c>
      <c r="D329" s="10">
        <f>+'Combined Rate'!Y397</f>
        <v>8.2500000000000004E-2</v>
      </c>
      <c r="E329" s="4">
        <f t="shared" si="172"/>
        <v>0</v>
      </c>
      <c r="F329" s="3" t="str">
        <f t="shared" si="173"/>
        <v>29</v>
      </c>
      <c r="G329" s="3" t="str">
        <f t="shared" si="174"/>
        <v/>
      </c>
      <c r="H329" s="3" t="str">
        <f t="shared" si="175"/>
        <v/>
      </c>
      <c r="I329" s="4" t="str">
        <f t="shared" si="149"/>
        <v/>
      </c>
      <c r="J329" s="4">
        <f t="shared" si="176"/>
        <v>7.2500000000000009E-2</v>
      </c>
    </row>
    <row r="330" spans="1:10" x14ac:dyDescent="0.25">
      <c r="A330" s="8" t="str">
        <f>+'Combined Rate'!A398</f>
        <v>Marriott-Slaterville</v>
      </c>
      <c r="B330" s="8" t="str">
        <f>+'Combined Rate'!C398</f>
        <v>29-022</v>
      </c>
      <c r="C330" s="3" t="str">
        <f t="shared" si="171"/>
        <v>29-000</v>
      </c>
      <c r="D330" s="10">
        <f>+'Combined Rate'!Y398</f>
        <v>7.2500000000000009E-2</v>
      </c>
      <c r="E330" s="4">
        <f t="shared" si="172"/>
        <v>0</v>
      </c>
      <c r="F330" s="3" t="str">
        <f t="shared" si="173"/>
        <v>29</v>
      </c>
      <c r="G330" s="3" t="str">
        <f t="shared" si="174"/>
        <v/>
      </c>
      <c r="H330" s="3" t="str">
        <f t="shared" si="175"/>
        <v/>
      </c>
      <c r="I330" s="4" t="str">
        <f t="shared" si="149"/>
        <v/>
      </c>
      <c r="J330" s="4">
        <f t="shared" si="176"/>
        <v>7.2500000000000009E-2</v>
      </c>
    </row>
    <row r="331" spans="1:10" x14ac:dyDescent="0.25">
      <c r="A331" s="8" t="str">
        <f>+'Combined Rate'!A399</f>
        <v>North Ogden</v>
      </c>
      <c r="B331" s="8" t="str">
        <f>+'Combined Rate'!C399</f>
        <v>29-026</v>
      </c>
      <c r="C331" s="3" t="str">
        <f t="shared" si="171"/>
        <v>29-000</v>
      </c>
      <c r="D331" s="10">
        <f>+'Combined Rate'!Y399</f>
        <v>7.2500000000000009E-2</v>
      </c>
      <c r="E331" s="4">
        <f t="shared" si="172"/>
        <v>0</v>
      </c>
      <c r="F331" s="3" t="str">
        <f t="shared" si="173"/>
        <v>29</v>
      </c>
      <c r="G331" s="3" t="str">
        <f t="shared" si="174"/>
        <v/>
      </c>
      <c r="H331" s="3" t="str">
        <f t="shared" si="175"/>
        <v/>
      </c>
      <c r="I331" s="4" t="str">
        <f t="shared" si="149"/>
        <v/>
      </c>
      <c r="J331" s="4">
        <f t="shared" si="176"/>
        <v>7.2500000000000009E-2</v>
      </c>
    </row>
    <row r="332" spans="1:10" x14ac:dyDescent="0.25">
      <c r="A332" s="8" t="str">
        <f>+'Combined Rate'!A400</f>
        <v>Ogden</v>
      </c>
      <c r="B332" s="8" t="str">
        <f>+'Combined Rate'!C400</f>
        <v>29-027</v>
      </c>
      <c r="C332" s="3" t="str">
        <f t="shared" si="171"/>
        <v>29-000</v>
      </c>
      <c r="D332" s="10">
        <f>+'Combined Rate'!Y400</f>
        <v>7.2500000000000009E-2</v>
      </c>
      <c r="E332" s="4">
        <f t="shared" si="172"/>
        <v>0</v>
      </c>
      <c r="F332" s="3" t="str">
        <f t="shared" si="173"/>
        <v>29</v>
      </c>
      <c r="G332" s="3" t="str">
        <f t="shared" si="174"/>
        <v/>
      </c>
      <c r="H332" s="3" t="str">
        <f t="shared" si="175"/>
        <v/>
      </c>
      <c r="I332" s="4" t="str">
        <f t="shared" si="149"/>
        <v/>
      </c>
      <c r="J332" s="4">
        <f t="shared" si="176"/>
        <v>7.2500000000000009E-2</v>
      </c>
    </row>
    <row r="333" spans="1:10" x14ac:dyDescent="0.25">
      <c r="A333" s="8" t="str">
        <f>+'Combined Rate'!A401</f>
        <v>Plain City</v>
      </c>
      <c r="B333" s="8" t="str">
        <f>+'Combined Rate'!C401</f>
        <v>29-030</v>
      </c>
      <c r="C333" s="3" t="str">
        <f t="shared" si="171"/>
        <v>29-000</v>
      </c>
      <c r="D333" s="10">
        <f>+'Combined Rate'!Y401</f>
        <v>7.2500000000000009E-2</v>
      </c>
      <c r="E333" s="4">
        <f t="shared" si="172"/>
        <v>0</v>
      </c>
      <c r="F333" s="3" t="str">
        <f t="shared" si="173"/>
        <v>29</v>
      </c>
      <c r="G333" s="3" t="str">
        <f t="shared" si="174"/>
        <v/>
      </c>
      <c r="H333" s="3" t="str">
        <f t="shared" si="175"/>
        <v/>
      </c>
      <c r="I333" s="4" t="str">
        <f t="shared" si="149"/>
        <v/>
      </c>
      <c r="J333" s="4">
        <f t="shared" si="176"/>
        <v>7.2500000000000009E-2</v>
      </c>
    </row>
    <row r="334" spans="1:10" x14ac:dyDescent="0.25">
      <c r="A334" s="8" t="str">
        <f>+'Combined Rate'!A402</f>
        <v>Pleasant View</v>
      </c>
      <c r="B334" s="8" t="str">
        <f>+'Combined Rate'!C402</f>
        <v>29-031</v>
      </c>
      <c r="C334" s="3" t="str">
        <f t="shared" si="171"/>
        <v>29-000</v>
      </c>
      <c r="D334" s="10">
        <f>+'Combined Rate'!Y402</f>
        <v>7.2500000000000009E-2</v>
      </c>
      <c r="E334" s="4">
        <f t="shared" si="172"/>
        <v>0</v>
      </c>
      <c r="F334" s="3" t="str">
        <f t="shared" si="173"/>
        <v>29</v>
      </c>
      <c r="G334" s="3" t="str">
        <f t="shared" si="174"/>
        <v/>
      </c>
      <c r="H334" s="3" t="str">
        <f t="shared" si="175"/>
        <v/>
      </c>
      <c r="I334" s="4" t="str">
        <f t="shared" si="149"/>
        <v/>
      </c>
      <c r="J334" s="4">
        <f t="shared" si="176"/>
        <v>7.2500000000000009E-2</v>
      </c>
    </row>
    <row r="335" spans="1:10" x14ac:dyDescent="0.25">
      <c r="A335" s="8" t="str">
        <f>+'Combined Rate'!A403</f>
        <v>Riverdale</v>
      </c>
      <c r="B335" s="8" t="str">
        <f>+'Combined Rate'!C403</f>
        <v>29-036</v>
      </c>
      <c r="C335" s="3" t="str">
        <f t="shared" si="171"/>
        <v>29-036</v>
      </c>
      <c r="D335" s="10">
        <f>+'Combined Rate'!Y403</f>
        <v>7.4500000000000011E-2</v>
      </c>
      <c r="E335" s="4">
        <f t="shared" si="172"/>
        <v>0</v>
      </c>
      <c r="F335" s="3" t="str">
        <f t="shared" si="173"/>
        <v>29</v>
      </c>
      <c r="G335" s="3" t="str">
        <f t="shared" si="174"/>
        <v/>
      </c>
      <c r="H335" s="3" t="str">
        <f t="shared" si="175"/>
        <v/>
      </c>
      <c r="I335" s="4" t="str">
        <f t="shared" si="149"/>
        <v/>
      </c>
      <c r="J335" s="4">
        <f t="shared" si="176"/>
        <v>7.2500000000000009E-2</v>
      </c>
    </row>
    <row r="336" spans="1:10" x14ac:dyDescent="0.25">
      <c r="A336" s="8" t="str">
        <f>+'Combined Rate'!A404</f>
        <v>Roy</v>
      </c>
      <c r="B336" s="8" t="str">
        <f>+'Combined Rate'!C404</f>
        <v>29-037</v>
      </c>
      <c r="C336" s="3" t="str">
        <f t="shared" si="171"/>
        <v>29-000</v>
      </c>
      <c r="D336" s="10">
        <f>+'Combined Rate'!Y404</f>
        <v>7.2500000000000009E-2</v>
      </c>
      <c r="E336" s="4">
        <f t="shared" si="172"/>
        <v>0</v>
      </c>
      <c r="F336" s="3" t="str">
        <f t="shared" si="173"/>
        <v>29</v>
      </c>
      <c r="G336" s="3" t="str">
        <f t="shared" si="174"/>
        <v/>
      </c>
      <c r="H336" s="3" t="str">
        <f t="shared" si="175"/>
        <v/>
      </c>
      <c r="I336" s="4" t="str">
        <f t="shared" si="149"/>
        <v/>
      </c>
      <c r="J336" s="4">
        <f t="shared" si="176"/>
        <v>7.2500000000000009E-2</v>
      </c>
    </row>
    <row r="337" spans="1:10" x14ac:dyDescent="0.25">
      <c r="A337" s="8" t="str">
        <f>+'Combined Rate'!A405</f>
        <v>South Ogden</v>
      </c>
      <c r="B337" s="8" t="str">
        <f>+'Combined Rate'!C405</f>
        <v>29-040</v>
      </c>
      <c r="C337" s="3" t="str">
        <f t="shared" si="171"/>
        <v>29-000</v>
      </c>
      <c r="D337" s="10">
        <f>+'Combined Rate'!Y405</f>
        <v>7.2500000000000009E-2</v>
      </c>
      <c r="E337" s="4">
        <f t="shared" si="172"/>
        <v>0</v>
      </c>
      <c r="F337" s="3" t="str">
        <f t="shared" si="173"/>
        <v>29</v>
      </c>
      <c r="G337" s="3" t="str">
        <f t="shared" si="174"/>
        <v/>
      </c>
      <c r="H337" s="3" t="str">
        <f t="shared" si="175"/>
        <v/>
      </c>
      <c r="I337" s="4" t="str">
        <f t="shared" si="149"/>
        <v/>
      </c>
      <c r="J337" s="4">
        <f t="shared" si="176"/>
        <v>7.2500000000000009E-2</v>
      </c>
    </row>
    <row r="338" spans="1:10" x14ac:dyDescent="0.25">
      <c r="A338" s="8" t="str">
        <f>+'Combined Rate'!A406</f>
        <v>Uintah</v>
      </c>
      <c r="B338" s="8" t="str">
        <f>+'Combined Rate'!C406</f>
        <v>29-043</v>
      </c>
      <c r="C338" s="3" t="str">
        <f t="shared" si="171"/>
        <v>29-000</v>
      </c>
      <c r="D338" s="10">
        <f>+'Combined Rate'!Y406</f>
        <v>7.2500000000000009E-2</v>
      </c>
      <c r="E338" s="4">
        <f t="shared" si="172"/>
        <v>0</v>
      </c>
      <c r="F338" s="3" t="str">
        <f t="shared" si="173"/>
        <v>29</v>
      </c>
      <c r="G338" s="3" t="str">
        <f t="shared" si="174"/>
        <v/>
      </c>
      <c r="H338" s="3" t="str">
        <f t="shared" si="175"/>
        <v/>
      </c>
      <c r="I338" s="4" t="str">
        <f t="shared" si="149"/>
        <v/>
      </c>
      <c r="J338" s="4">
        <f t="shared" si="176"/>
        <v>7.2500000000000009E-2</v>
      </c>
    </row>
    <row r="339" spans="1:10" x14ac:dyDescent="0.25">
      <c r="A339" s="8" t="str">
        <f>+'Combined Rate'!A407</f>
        <v>Washington Terrace</v>
      </c>
      <c r="B339" s="8" t="str">
        <f>+'Combined Rate'!C407</f>
        <v>29-049</v>
      </c>
      <c r="C339" s="3" t="str">
        <f t="shared" si="171"/>
        <v>29-000</v>
      </c>
      <c r="D339" s="10">
        <f>+'Combined Rate'!Y407</f>
        <v>7.2500000000000009E-2</v>
      </c>
      <c r="E339" s="4">
        <f t="shared" si="172"/>
        <v>0</v>
      </c>
      <c r="F339" s="3" t="str">
        <f t="shared" si="173"/>
        <v>29</v>
      </c>
      <c r="G339" s="3" t="str">
        <f t="shared" si="174"/>
        <v/>
      </c>
      <c r="H339" s="3" t="str">
        <f t="shared" si="175"/>
        <v/>
      </c>
      <c r="I339" s="4" t="str">
        <f t="shared" si="149"/>
        <v/>
      </c>
      <c r="J339" s="4">
        <f t="shared" si="176"/>
        <v>7.2500000000000009E-2</v>
      </c>
    </row>
    <row r="340" spans="1:10" x14ac:dyDescent="0.25">
      <c r="A340" s="8" t="str">
        <f>+'Combined Rate'!A408</f>
        <v>West Haven</v>
      </c>
      <c r="B340" s="8" t="str">
        <f>+'Combined Rate'!C408</f>
        <v>29-051</v>
      </c>
      <c r="C340" s="3" t="str">
        <f t="shared" si="171"/>
        <v>29-000</v>
      </c>
      <c r="D340" s="10">
        <f>+'Combined Rate'!Y408</f>
        <v>7.2500000000000009E-2</v>
      </c>
      <c r="E340" s="4">
        <f t="shared" si="172"/>
        <v>0</v>
      </c>
      <c r="F340" s="3" t="str">
        <f t="shared" si="173"/>
        <v>29</v>
      </c>
      <c r="G340" s="3" t="str">
        <f t="shared" si="174"/>
        <v/>
      </c>
      <c r="H340" s="3" t="str">
        <f t="shared" si="175"/>
        <v/>
      </c>
      <c r="I340" s="4" t="str">
        <f t="shared" si="149"/>
        <v/>
      </c>
      <c r="J340" s="4">
        <f t="shared" si="176"/>
        <v>7.2500000000000009E-2</v>
      </c>
    </row>
    <row r="341" spans="1:10" x14ac:dyDescent="0.25">
      <c r="A341" s="8" t="str">
        <f>+'Combined Rate'!A409</f>
        <v>Falcon Hill Riverdale</v>
      </c>
      <c r="B341" s="8" t="str">
        <f>+'Combined Rate'!C409</f>
        <v>29-300</v>
      </c>
      <c r="C341" s="3" t="str">
        <f t="shared" si="171"/>
        <v>29-300</v>
      </c>
      <c r="D341" s="10">
        <f>+'Combined Rate'!Y409</f>
        <v>7.4500000000000011E-2</v>
      </c>
      <c r="E341" s="4">
        <f t="shared" si="172"/>
        <v>0</v>
      </c>
      <c r="F341" s="3" t="str">
        <f t="shared" si="173"/>
        <v>29</v>
      </c>
      <c r="G341" s="3" t="str">
        <f t="shared" si="174"/>
        <v/>
      </c>
      <c r="H341" s="3" t="str">
        <f t="shared" si="175"/>
        <v/>
      </c>
      <c r="I341" s="4" t="str">
        <f>IF(E341&lt;&gt;0,E341,"")</f>
        <v/>
      </c>
      <c r="J341" s="4">
        <f t="shared" si="176"/>
        <v>7.2500000000000009E-2</v>
      </c>
    </row>
    <row r="342" spans="1:10" x14ac:dyDescent="0.25">
      <c r="A342" s="8" t="str">
        <f>+'Combined Rate'!A410</f>
        <v>Falcon Hill Roy</v>
      </c>
      <c r="B342" s="8" t="str">
        <f>+'Combined Rate'!C410</f>
        <v>29-301</v>
      </c>
      <c r="C342" s="3" t="str">
        <f t="shared" si="171"/>
        <v>29-000</v>
      </c>
      <c r="D342" s="10">
        <f>+'Combined Rate'!Y410</f>
        <v>7.2500000000000009E-2</v>
      </c>
      <c r="E342" s="4">
        <f t="shared" si="172"/>
        <v>0</v>
      </c>
      <c r="F342" s="3" t="str">
        <f t="shared" si="173"/>
        <v>29</v>
      </c>
      <c r="G342" s="3" t="str">
        <f t="shared" si="174"/>
        <v/>
      </c>
      <c r="H342" s="3" t="str">
        <f t="shared" si="175"/>
        <v/>
      </c>
      <c r="I342" s="4" t="str">
        <f>IF(E342&lt;&gt;0,E342,"")</f>
        <v/>
      </c>
      <c r="J342" s="4">
        <f t="shared" si="176"/>
        <v>7.2500000000000009E-2</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83" t="s">
        <v>34</v>
      </c>
      <c r="B1" s="82" t="s">
        <v>33</v>
      </c>
      <c r="C1" s="209" t="s">
        <v>35</v>
      </c>
      <c r="D1" s="209" t="s">
        <v>1368</v>
      </c>
      <c r="E1" s="210" t="s">
        <v>36</v>
      </c>
      <c r="F1" s="211" t="s">
        <v>41</v>
      </c>
      <c r="G1" s="210" t="s">
        <v>37</v>
      </c>
      <c r="H1" s="210" t="s">
        <v>664</v>
      </c>
      <c r="I1" s="210" t="s">
        <v>665</v>
      </c>
      <c r="J1" s="210" t="s">
        <v>637</v>
      </c>
      <c r="K1" s="210" t="s">
        <v>40</v>
      </c>
      <c r="L1" s="210" t="s">
        <v>711</v>
      </c>
      <c r="M1" s="211" t="s">
        <v>1250</v>
      </c>
      <c r="N1" s="211" t="s">
        <v>1338</v>
      </c>
      <c r="O1" s="210" t="s">
        <v>701</v>
      </c>
      <c r="P1" s="210" t="s">
        <v>38</v>
      </c>
      <c r="Q1" s="211" t="s">
        <v>39</v>
      </c>
      <c r="R1" s="210" t="s">
        <v>13</v>
      </c>
      <c r="S1" s="210" t="s">
        <v>712</v>
      </c>
      <c r="T1" s="210" t="s">
        <v>50</v>
      </c>
      <c r="U1" s="210" t="s">
        <v>1319</v>
      </c>
      <c r="V1" s="212" t="s">
        <v>43</v>
      </c>
      <c r="W1" s="212" t="s">
        <v>1303</v>
      </c>
      <c r="X1" s="212" t="s">
        <v>44</v>
      </c>
      <c r="Y1" s="212" t="s">
        <v>45</v>
      </c>
      <c r="Z1" s="212" t="s">
        <v>1372</v>
      </c>
      <c r="AA1" s="212" t="s">
        <v>47</v>
      </c>
      <c r="AB1" s="212" t="s">
        <v>48</v>
      </c>
      <c r="AC1" s="212" t="s">
        <v>1685</v>
      </c>
      <c r="AD1" s="212" t="s">
        <v>49</v>
      </c>
      <c r="AE1" s="216" t="s">
        <v>1356</v>
      </c>
      <c r="AF1" s="216" t="s">
        <v>1355</v>
      </c>
      <c r="AG1" s="216" t="s">
        <v>1354</v>
      </c>
      <c r="AH1" s="215" t="s">
        <v>1353</v>
      </c>
      <c r="AI1" s="212" t="s">
        <v>772</v>
      </c>
      <c r="AJ1" s="304" t="s">
        <v>1772</v>
      </c>
    </row>
    <row r="2" spans="1:36" ht="13.2" x14ac:dyDescent="0.25">
      <c r="A2" s="68" t="s">
        <v>1386</v>
      </c>
      <c r="B2" s="28" t="s">
        <v>51</v>
      </c>
      <c r="C2" s="69">
        <f>+'Combined Rate'!E18</f>
        <v>4.8500000000000001E-2</v>
      </c>
      <c r="D2" s="69">
        <v>1.7500000000000002E-2</v>
      </c>
      <c r="E2" s="69">
        <f>+'Combined Rate'!G18</f>
        <v>0.01</v>
      </c>
      <c r="F2" s="69">
        <f>+'Combined Rate'!H18</f>
        <v>2.5000000000000001E-3</v>
      </c>
      <c r="G2" s="69">
        <f>+'Combined Rate'!I18</f>
        <v>0</v>
      </c>
      <c r="H2" s="69">
        <f>+'Combined Rate'!J18</f>
        <v>0</v>
      </c>
      <c r="I2" s="69">
        <f>+'Combined Rate'!K18</f>
        <v>0</v>
      </c>
      <c r="J2" s="69">
        <f>+'Combined Rate'!L18</f>
        <v>0</v>
      </c>
      <c r="K2" s="69">
        <f>+'Combined Rate'!M18</f>
        <v>0</v>
      </c>
      <c r="L2" s="69">
        <f>+'Combined Rate'!N18</f>
        <v>0</v>
      </c>
      <c r="M2" s="69">
        <f>+'Combined Rate'!O18</f>
        <v>2.5000000000000001E-3</v>
      </c>
      <c r="N2" s="69">
        <f>+'Combined Rate'!P18</f>
        <v>0</v>
      </c>
      <c r="O2" s="69">
        <f>+'Combined Rate'!Q18</f>
        <v>0</v>
      </c>
      <c r="P2" s="69">
        <f>+'Combined Rate'!R18</f>
        <v>0</v>
      </c>
      <c r="Q2" s="69">
        <f>+'Combined Rate'!S18</f>
        <v>0</v>
      </c>
      <c r="R2" s="69">
        <f>+'Combined Rate'!T18</f>
        <v>0</v>
      </c>
      <c r="S2" s="69">
        <f>+'Combined Rate'!U18</f>
        <v>0</v>
      </c>
      <c r="T2" s="69">
        <f>+'Combined Rate'!V18</f>
        <v>0</v>
      </c>
      <c r="U2" s="69">
        <f>+'Combined Rate'!W18</f>
        <v>0</v>
      </c>
      <c r="V2" s="213">
        <f>+'Other Taxes'!D17</f>
        <v>4.2500000000000003E-2</v>
      </c>
      <c r="W2" s="213">
        <f>+'Other Taxes'!E17</f>
        <v>1.0699999999999999E-2</v>
      </c>
      <c r="X2" s="213">
        <f>+'Other Taxes'!F17</f>
        <v>0</v>
      </c>
      <c r="Y2" s="213">
        <f>+'Other Taxes'!G17</f>
        <v>0</v>
      </c>
      <c r="Z2" s="213">
        <f>+'Other Taxes'!H17</f>
        <v>0</v>
      </c>
      <c r="AA2" s="213">
        <f>+'Other Taxes'!J17</f>
        <v>2.5000000000000001E-2</v>
      </c>
      <c r="AB2" s="213">
        <f>+'Other Taxes'!K17</f>
        <v>0</v>
      </c>
      <c r="AC2" s="213">
        <f>+'Other Taxes'!M17</f>
        <v>0</v>
      </c>
      <c r="AD2" s="213">
        <f>+'Other Taxes'!N17</f>
        <v>0.01</v>
      </c>
      <c r="AE2" s="214">
        <f>+'Other Taxes'!O17</f>
        <v>0.73</v>
      </c>
      <c r="AF2" s="214">
        <f>+'Other Taxes'!P17</f>
        <v>0.25</v>
      </c>
      <c r="AG2" s="214">
        <f>+'Other Taxes'!Q17</f>
        <v>0.27</v>
      </c>
      <c r="AH2" s="213">
        <f>+'Other Taxes'!S17</f>
        <v>0</v>
      </c>
      <c r="AI2" s="213">
        <f>+'Other Taxes'!T17</f>
        <v>0</v>
      </c>
      <c r="AJ2" s="213">
        <f>SUM(C2:AI2)</f>
        <v>1.4192</v>
      </c>
    </row>
    <row r="3" spans="1:36" ht="13.2" x14ac:dyDescent="0.25">
      <c r="A3" s="68" t="s">
        <v>1387</v>
      </c>
      <c r="B3" s="28" t="s">
        <v>53</v>
      </c>
      <c r="C3" s="69">
        <f>+'Combined Rate'!E19</f>
        <v>4.8500000000000001E-2</v>
      </c>
      <c r="D3" s="69">
        <v>1.7500000000000002E-2</v>
      </c>
      <c r="E3" s="69">
        <f>+'Combined Rate'!G19</f>
        <v>0.01</v>
      </c>
      <c r="F3" s="69">
        <f>+'Combined Rate'!H19</f>
        <v>2.5000000000000001E-3</v>
      </c>
      <c r="G3" s="69">
        <f>+'Combined Rate'!I19</f>
        <v>0</v>
      </c>
      <c r="H3" s="69">
        <f>+'Combined Rate'!J19</f>
        <v>0</v>
      </c>
      <c r="I3" s="69">
        <f>+'Combined Rate'!K19</f>
        <v>0</v>
      </c>
      <c r="J3" s="69">
        <f>+'Combined Rate'!L19</f>
        <v>0</v>
      </c>
      <c r="K3" s="69">
        <f>+'Combined Rate'!M19</f>
        <v>0</v>
      </c>
      <c r="L3" s="69">
        <f>+'Combined Rate'!N19</f>
        <v>0</v>
      </c>
      <c r="M3" s="69">
        <f>+'Combined Rate'!O19</f>
        <v>2.5000000000000001E-3</v>
      </c>
      <c r="N3" s="69">
        <f>+'Combined Rate'!P19</f>
        <v>0</v>
      </c>
      <c r="O3" s="69">
        <f>+'Combined Rate'!Q19</f>
        <v>0</v>
      </c>
      <c r="P3" s="69">
        <f>+'Combined Rate'!R19</f>
        <v>0.01</v>
      </c>
      <c r="Q3" s="69">
        <f>+'Combined Rate'!S19</f>
        <v>0</v>
      </c>
      <c r="R3" s="69">
        <f>+'Combined Rate'!T19</f>
        <v>0</v>
      </c>
      <c r="S3" s="69">
        <f>+'Combined Rate'!U19</f>
        <v>0</v>
      </c>
      <c r="T3" s="69">
        <f>+'Combined Rate'!V19</f>
        <v>0</v>
      </c>
      <c r="U3" s="69">
        <f>+'Combined Rate'!W19</f>
        <v>0</v>
      </c>
      <c r="V3" s="213">
        <f>+'Other Taxes'!D18</f>
        <v>4.2500000000000003E-2</v>
      </c>
      <c r="W3" s="213">
        <f>+'Other Taxes'!E18</f>
        <v>1.0699999999999999E-2</v>
      </c>
      <c r="X3" s="213">
        <f>+'Other Taxes'!F18</f>
        <v>0.01</v>
      </c>
      <c r="Y3" s="213">
        <f>+'Other Taxes'!G18</f>
        <v>0</v>
      </c>
      <c r="Z3" s="213">
        <f>+'Other Taxes'!H18</f>
        <v>0</v>
      </c>
      <c r="AA3" s="213">
        <f>+'Other Taxes'!J18</f>
        <v>2.5000000000000001E-2</v>
      </c>
      <c r="AB3" s="213">
        <f>+'Other Taxes'!K18</f>
        <v>0</v>
      </c>
      <c r="AC3" s="213">
        <f>+'Other Taxes'!M18</f>
        <v>0</v>
      </c>
      <c r="AD3" s="213">
        <f>+'Other Taxes'!N18</f>
        <v>0.01</v>
      </c>
      <c r="AE3" s="214">
        <f>+'Other Taxes'!O18</f>
        <v>0.73</v>
      </c>
      <c r="AF3" s="214">
        <f>+'Other Taxes'!P18</f>
        <v>0.25</v>
      </c>
      <c r="AG3" s="214">
        <f>+'Other Taxes'!Q18</f>
        <v>0.27</v>
      </c>
      <c r="AH3" s="213">
        <f>+'Other Taxes'!S18</f>
        <v>3.5000000000000003E-2</v>
      </c>
      <c r="AI3" s="213">
        <f>+'Other Taxes'!T18</f>
        <v>0.06</v>
      </c>
      <c r="AJ3" s="213">
        <f t="shared" ref="AJ3:AJ66" si="0">SUM(C3:AI3)</f>
        <v>1.5342</v>
      </c>
    </row>
    <row r="4" spans="1:36" ht="13.2" x14ac:dyDescent="0.25">
      <c r="A4" s="68" t="s">
        <v>1388</v>
      </c>
      <c r="B4" s="28" t="s">
        <v>55</v>
      </c>
      <c r="C4" s="69">
        <f>+'Combined Rate'!E20</f>
        <v>4.8500000000000001E-2</v>
      </c>
      <c r="D4" s="69">
        <v>1.7500000000000002E-2</v>
      </c>
      <c r="E4" s="69">
        <f>+'Combined Rate'!G20</f>
        <v>0.01</v>
      </c>
      <c r="F4" s="69">
        <f>+'Combined Rate'!H20</f>
        <v>2.5000000000000001E-3</v>
      </c>
      <c r="G4" s="69">
        <f>+'Combined Rate'!I20</f>
        <v>0</v>
      </c>
      <c r="H4" s="69">
        <f>+'Combined Rate'!J20</f>
        <v>0</v>
      </c>
      <c r="I4" s="69">
        <f>+'Combined Rate'!K20</f>
        <v>0</v>
      </c>
      <c r="J4" s="69">
        <f>+'Combined Rate'!L20</f>
        <v>0</v>
      </c>
      <c r="K4" s="69">
        <f>+'Combined Rate'!M20</f>
        <v>0</v>
      </c>
      <c r="L4" s="69">
        <f>+'Combined Rate'!N20</f>
        <v>0</v>
      </c>
      <c r="M4" s="69">
        <f>+'Combined Rate'!O20</f>
        <v>2.5000000000000001E-3</v>
      </c>
      <c r="N4" s="69">
        <f>+'Combined Rate'!P20</f>
        <v>0</v>
      </c>
      <c r="O4" s="69">
        <f>+'Combined Rate'!Q20</f>
        <v>0</v>
      </c>
      <c r="P4" s="69">
        <f>+'Combined Rate'!R20</f>
        <v>0</v>
      </c>
      <c r="Q4" s="69">
        <f>+'Combined Rate'!S20</f>
        <v>0</v>
      </c>
      <c r="R4" s="69">
        <f>+'Combined Rate'!T20</f>
        <v>0</v>
      </c>
      <c r="S4" s="69">
        <f>+'Combined Rate'!U20</f>
        <v>0</v>
      </c>
      <c r="T4" s="69">
        <f>+'Combined Rate'!V20</f>
        <v>0</v>
      </c>
      <c r="U4" s="69">
        <f>+'Combined Rate'!W20</f>
        <v>0</v>
      </c>
      <c r="V4" s="213">
        <f>+'Other Taxes'!D19</f>
        <v>4.2500000000000003E-2</v>
      </c>
      <c r="W4" s="213">
        <f>+'Other Taxes'!E19</f>
        <v>1.0699999999999999E-2</v>
      </c>
      <c r="X4" s="213">
        <f>+'Other Taxes'!F19</f>
        <v>0.01</v>
      </c>
      <c r="Y4" s="213">
        <f>+'Other Taxes'!G19</f>
        <v>0</v>
      </c>
      <c r="Z4" s="213">
        <f>+'Other Taxes'!H19</f>
        <v>0</v>
      </c>
      <c r="AA4" s="213">
        <f>+'Other Taxes'!J19</f>
        <v>2.5000000000000001E-2</v>
      </c>
      <c r="AB4" s="213">
        <f>+'Other Taxes'!K19</f>
        <v>0</v>
      </c>
      <c r="AC4" s="213">
        <f>+'Other Taxes'!M19</f>
        <v>0</v>
      </c>
      <c r="AD4" s="213">
        <f>+'Other Taxes'!N19</f>
        <v>0.01</v>
      </c>
      <c r="AE4" s="214">
        <f>+'Other Taxes'!O19</f>
        <v>0.73</v>
      </c>
      <c r="AF4" s="214">
        <f>+'Other Taxes'!P19</f>
        <v>0.25</v>
      </c>
      <c r="AG4" s="214">
        <f>+'Other Taxes'!Q19</f>
        <v>0.27</v>
      </c>
      <c r="AH4" s="213">
        <f>+'Other Taxes'!S19</f>
        <v>3.5000000000000003E-2</v>
      </c>
      <c r="AI4" s="213">
        <f>+'Other Taxes'!T19</f>
        <v>0.06</v>
      </c>
      <c r="AJ4" s="213">
        <f t="shared" si="0"/>
        <v>1.5242</v>
      </c>
    </row>
    <row r="5" spans="1:36" ht="13.2" x14ac:dyDescent="0.25">
      <c r="A5" s="68" t="s">
        <v>1389</v>
      </c>
      <c r="B5" s="28" t="s">
        <v>57</v>
      </c>
      <c r="C5" s="69">
        <f>+'Combined Rate'!E21</f>
        <v>4.8500000000000001E-2</v>
      </c>
      <c r="D5" s="69">
        <v>1.7500000000000002E-2</v>
      </c>
      <c r="E5" s="69">
        <f>+'Combined Rate'!G21</f>
        <v>0.01</v>
      </c>
      <c r="F5" s="69">
        <f>+'Combined Rate'!H21</f>
        <v>2.5000000000000001E-3</v>
      </c>
      <c r="G5" s="69">
        <f>+'Combined Rate'!I21</f>
        <v>0</v>
      </c>
      <c r="H5" s="69">
        <f>+'Combined Rate'!J21</f>
        <v>0</v>
      </c>
      <c r="I5" s="69">
        <f>+'Combined Rate'!K21</f>
        <v>0</v>
      </c>
      <c r="J5" s="69">
        <f>+'Combined Rate'!L21</f>
        <v>0</v>
      </c>
      <c r="K5" s="69">
        <f>+'Combined Rate'!M21</f>
        <v>0</v>
      </c>
      <c r="L5" s="69">
        <f>+'Combined Rate'!N21</f>
        <v>0</v>
      </c>
      <c r="M5" s="69">
        <f>+'Combined Rate'!O21</f>
        <v>2.5000000000000001E-3</v>
      </c>
      <c r="N5" s="69">
        <f>+'Combined Rate'!P21</f>
        <v>0</v>
      </c>
      <c r="O5" s="69">
        <f>+'Combined Rate'!Q21</f>
        <v>0</v>
      </c>
      <c r="P5" s="69">
        <f>+'Combined Rate'!R21</f>
        <v>0</v>
      </c>
      <c r="Q5" s="69">
        <f>+'Combined Rate'!S21</f>
        <v>0</v>
      </c>
      <c r="R5" s="69">
        <f>+'Combined Rate'!T21</f>
        <v>0</v>
      </c>
      <c r="S5" s="69">
        <f>+'Combined Rate'!U21</f>
        <v>0</v>
      </c>
      <c r="T5" s="69">
        <f>+'Combined Rate'!V21</f>
        <v>0</v>
      </c>
      <c r="U5" s="69">
        <f>+'Combined Rate'!W21</f>
        <v>0</v>
      </c>
      <c r="V5" s="213">
        <f>+'Other Taxes'!D20</f>
        <v>4.2500000000000003E-2</v>
      </c>
      <c r="W5" s="213">
        <f>+'Other Taxes'!E20</f>
        <v>1.0699999999999999E-2</v>
      </c>
      <c r="X5" s="213">
        <f>+'Other Taxes'!F20</f>
        <v>0.01</v>
      </c>
      <c r="Y5" s="213">
        <f>+'Other Taxes'!G20</f>
        <v>0</v>
      </c>
      <c r="Z5" s="213">
        <f>+'Other Taxes'!H20</f>
        <v>0</v>
      </c>
      <c r="AA5" s="213">
        <f>+'Other Taxes'!J20</f>
        <v>2.5000000000000001E-2</v>
      </c>
      <c r="AB5" s="213">
        <f>+'Other Taxes'!K20</f>
        <v>0</v>
      </c>
      <c r="AC5" s="213">
        <f>+'Other Taxes'!M20</f>
        <v>0</v>
      </c>
      <c r="AD5" s="213">
        <f>+'Other Taxes'!N20</f>
        <v>0.01</v>
      </c>
      <c r="AE5" s="214">
        <f>+'Other Taxes'!O20</f>
        <v>0.73</v>
      </c>
      <c r="AF5" s="214">
        <f>+'Other Taxes'!P20</f>
        <v>0.25</v>
      </c>
      <c r="AG5" s="214">
        <f>+'Other Taxes'!Q20</f>
        <v>0.27</v>
      </c>
      <c r="AH5" s="213">
        <f>+'Other Taxes'!S20</f>
        <v>3.5000000000000003E-2</v>
      </c>
      <c r="AI5" s="213">
        <f>+'Other Taxes'!T20</f>
        <v>0.06</v>
      </c>
      <c r="AJ5" s="213">
        <f t="shared" si="0"/>
        <v>1.5242</v>
      </c>
    </row>
    <row r="6" spans="1:36" ht="13.2" x14ac:dyDescent="0.25">
      <c r="A6" s="68" t="s">
        <v>1390</v>
      </c>
      <c r="B6" s="28" t="s">
        <v>59</v>
      </c>
      <c r="C6" s="69">
        <f>+'Combined Rate'!E26</f>
        <v>4.8500000000000001E-2</v>
      </c>
      <c r="D6" s="69">
        <v>1.7500000000000002E-2</v>
      </c>
      <c r="E6" s="69">
        <f>+'Combined Rate'!G26</f>
        <v>0.01</v>
      </c>
      <c r="F6" s="69">
        <f>+'Combined Rate'!H26</f>
        <v>2.5000000000000001E-3</v>
      </c>
      <c r="G6" s="69">
        <f>+'Combined Rate'!I26</f>
        <v>0</v>
      </c>
      <c r="H6" s="69">
        <f>+'Combined Rate'!J26</f>
        <v>0</v>
      </c>
      <c r="I6" s="69">
        <f>+'Combined Rate'!K26</f>
        <v>3.0000000000000001E-3</v>
      </c>
      <c r="J6" s="69">
        <f>+'Combined Rate'!L26</f>
        <v>0</v>
      </c>
      <c r="K6" s="69">
        <f>+'Combined Rate'!M26</f>
        <v>0</v>
      </c>
      <c r="L6" s="69">
        <f>+'Combined Rate'!N26</f>
        <v>0</v>
      </c>
      <c r="M6" s="69">
        <f>+'Combined Rate'!O26</f>
        <v>2.5000000000000001E-3</v>
      </c>
      <c r="N6" s="69">
        <f>+'Combined Rate'!P26</f>
        <v>0</v>
      </c>
      <c r="O6" s="69">
        <f>+'Combined Rate'!Q26</f>
        <v>0</v>
      </c>
      <c r="P6" s="69">
        <f>+'Combined Rate'!R26</f>
        <v>0</v>
      </c>
      <c r="Q6" s="69">
        <f>+'Combined Rate'!S26</f>
        <v>0</v>
      </c>
      <c r="R6" s="69">
        <f>+'Combined Rate'!T26</f>
        <v>0</v>
      </c>
      <c r="S6" s="69">
        <f>+'Combined Rate'!U26</f>
        <v>0</v>
      </c>
      <c r="T6" s="69">
        <f>+'Combined Rate'!V26</f>
        <v>0</v>
      </c>
      <c r="U6" s="69">
        <f>+'Combined Rate'!W26</f>
        <v>0</v>
      </c>
      <c r="V6" s="213">
        <f>+'Other Taxes'!D25</f>
        <v>4.2500000000000003E-2</v>
      </c>
      <c r="W6" s="213">
        <f>+'Other Taxes'!E25</f>
        <v>1.0699999999999999E-2</v>
      </c>
      <c r="X6" s="213">
        <f>+'Other Taxes'!F25</f>
        <v>0</v>
      </c>
      <c r="Y6" s="213">
        <f>+'Other Taxes'!G25</f>
        <v>0</v>
      </c>
      <c r="Z6" s="213">
        <f>+'Other Taxes'!H25</f>
        <v>0</v>
      </c>
      <c r="AA6" s="213">
        <f>+'Other Taxes'!J25</f>
        <v>2.5000000000000001E-2</v>
      </c>
      <c r="AB6" s="213">
        <f>+'Other Taxes'!K25</f>
        <v>0</v>
      </c>
      <c r="AC6" s="213">
        <f>+'Other Taxes'!M25</f>
        <v>0</v>
      </c>
      <c r="AD6" s="213">
        <f>+'Other Taxes'!N25</f>
        <v>0.01</v>
      </c>
      <c r="AE6" s="214">
        <f>+'Other Taxes'!O25</f>
        <v>0.73</v>
      </c>
      <c r="AF6" s="214">
        <f>+'Other Taxes'!P25</f>
        <v>0.25</v>
      </c>
      <c r="AG6" s="214">
        <f>+'Other Taxes'!Q25</f>
        <v>0.27</v>
      </c>
      <c r="AH6" s="213">
        <f>+'Other Taxes'!S25</f>
        <v>0</v>
      </c>
      <c r="AI6" s="213">
        <f>+'Other Taxes'!T25</f>
        <v>0</v>
      </c>
      <c r="AJ6" s="213">
        <f t="shared" si="0"/>
        <v>1.4222000000000001</v>
      </c>
    </row>
    <row r="7" spans="1:36" ht="13.2" x14ac:dyDescent="0.25">
      <c r="A7" s="68" t="s">
        <v>1391</v>
      </c>
      <c r="B7" s="28" t="s">
        <v>61</v>
      </c>
      <c r="C7" s="69">
        <f>+'Combined Rate'!E27</f>
        <v>4.8500000000000001E-2</v>
      </c>
      <c r="D7" s="69">
        <v>1.7500000000000002E-2</v>
      </c>
      <c r="E7" s="69">
        <f>+'Combined Rate'!G27</f>
        <v>0.01</v>
      </c>
      <c r="F7" s="69">
        <f>+'Combined Rate'!H27</f>
        <v>2.5000000000000001E-3</v>
      </c>
      <c r="G7" s="69">
        <f>+'Combined Rate'!I27</f>
        <v>0</v>
      </c>
      <c r="H7" s="69">
        <f>+'Combined Rate'!J27</f>
        <v>0</v>
      </c>
      <c r="I7" s="69">
        <f>+'Combined Rate'!K27</f>
        <v>3.0000000000000001E-3</v>
      </c>
      <c r="J7" s="69">
        <f>+'Combined Rate'!L27</f>
        <v>0</v>
      </c>
      <c r="K7" s="69">
        <f>+'Combined Rate'!M27</f>
        <v>0</v>
      </c>
      <c r="L7" s="69">
        <f>+'Combined Rate'!N27</f>
        <v>0</v>
      </c>
      <c r="M7" s="69">
        <f>+'Combined Rate'!O27</f>
        <v>2.5000000000000001E-3</v>
      </c>
      <c r="N7" s="69">
        <f>+'Combined Rate'!P27</f>
        <v>0</v>
      </c>
      <c r="O7" s="69">
        <f>+'Combined Rate'!Q27</f>
        <v>0</v>
      </c>
      <c r="P7" s="69">
        <f>+'Combined Rate'!R27</f>
        <v>0</v>
      </c>
      <c r="Q7" s="69">
        <f>+'Combined Rate'!S27</f>
        <v>0</v>
      </c>
      <c r="R7" s="69">
        <f>+'Combined Rate'!T27</f>
        <v>0</v>
      </c>
      <c r="S7" s="69">
        <f>+'Combined Rate'!U27</f>
        <v>0</v>
      </c>
      <c r="T7" s="69">
        <f>+'Combined Rate'!V27</f>
        <v>0</v>
      </c>
      <c r="U7" s="69">
        <f>+'Combined Rate'!W27</f>
        <v>0</v>
      </c>
      <c r="V7" s="213">
        <f>+'Other Taxes'!D26</f>
        <v>4.2500000000000003E-2</v>
      </c>
      <c r="W7" s="213">
        <f>+'Other Taxes'!E26</f>
        <v>1.0699999999999999E-2</v>
      </c>
      <c r="X7" s="213">
        <f>+'Other Taxes'!F26</f>
        <v>0</v>
      </c>
      <c r="Y7" s="213">
        <f>+'Other Taxes'!G26</f>
        <v>0</v>
      </c>
      <c r="Z7" s="213">
        <f>+'Other Taxes'!H26</f>
        <v>0</v>
      </c>
      <c r="AA7" s="213">
        <f>+'Other Taxes'!J26</f>
        <v>2.5000000000000001E-2</v>
      </c>
      <c r="AB7" s="213">
        <f>+'Other Taxes'!K26</f>
        <v>0</v>
      </c>
      <c r="AC7" s="213">
        <f>+'Other Taxes'!M26</f>
        <v>0</v>
      </c>
      <c r="AD7" s="213">
        <f>+'Other Taxes'!N26</f>
        <v>0.01</v>
      </c>
      <c r="AE7" s="214">
        <f>+'Other Taxes'!O26</f>
        <v>0.73</v>
      </c>
      <c r="AF7" s="214">
        <f>+'Other Taxes'!P26</f>
        <v>0.25</v>
      </c>
      <c r="AG7" s="214">
        <f>+'Other Taxes'!Q26</f>
        <v>0.27</v>
      </c>
      <c r="AH7" s="213">
        <f>+'Other Taxes'!S26</f>
        <v>3.5000000000000003E-2</v>
      </c>
      <c r="AI7" s="213">
        <f>+'Other Taxes'!T26</f>
        <v>0</v>
      </c>
      <c r="AJ7" s="213">
        <f t="shared" si="0"/>
        <v>1.4572000000000001</v>
      </c>
    </row>
    <row r="8" spans="1:36" ht="13.2" x14ac:dyDescent="0.25">
      <c r="A8" s="68" t="s">
        <v>1392</v>
      </c>
      <c r="B8" s="28" t="s">
        <v>63</v>
      </c>
      <c r="C8" s="69">
        <f>+'Combined Rate'!E28</f>
        <v>4.8500000000000001E-2</v>
      </c>
      <c r="D8" s="69">
        <v>1.7500000000000002E-2</v>
      </c>
      <c r="E8" s="69">
        <f>+'Combined Rate'!G28</f>
        <v>0.01</v>
      </c>
      <c r="F8" s="69">
        <f>+'Combined Rate'!H28</f>
        <v>2.5000000000000001E-3</v>
      </c>
      <c r="G8" s="69">
        <f>+'Combined Rate'!I28</f>
        <v>3.0000000000000001E-3</v>
      </c>
      <c r="H8" s="69">
        <f>+'Combined Rate'!J28</f>
        <v>0</v>
      </c>
      <c r="I8" s="69">
        <f>+'Combined Rate'!K28</f>
        <v>3.0000000000000001E-3</v>
      </c>
      <c r="J8" s="69">
        <f>+'Combined Rate'!L28</f>
        <v>0</v>
      </c>
      <c r="K8" s="69">
        <f>+'Combined Rate'!M28</f>
        <v>0</v>
      </c>
      <c r="L8" s="69">
        <f>+'Combined Rate'!N28</f>
        <v>0</v>
      </c>
      <c r="M8" s="69">
        <f>+'Combined Rate'!O28</f>
        <v>2.5000000000000001E-3</v>
      </c>
      <c r="N8" s="69">
        <f>+'Combined Rate'!P28</f>
        <v>0</v>
      </c>
      <c r="O8" s="69">
        <f>+'Combined Rate'!Q28</f>
        <v>0</v>
      </c>
      <c r="P8" s="69">
        <f>+'Combined Rate'!R28</f>
        <v>0</v>
      </c>
      <c r="Q8" s="69">
        <f>+'Combined Rate'!S28</f>
        <v>0</v>
      </c>
      <c r="R8" s="69">
        <f>+'Combined Rate'!T28</f>
        <v>0</v>
      </c>
      <c r="S8" s="69">
        <f>+'Combined Rate'!U28</f>
        <v>0</v>
      </c>
      <c r="T8" s="69">
        <f>+'Combined Rate'!V28</f>
        <v>0</v>
      </c>
      <c r="U8" s="69">
        <f>+'Combined Rate'!W28</f>
        <v>0</v>
      </c>
      <c r="V8" s="213">
        <f>+'Other Taxes'!D27</f>
        <v>4.2500000000000003E-2</v>
      </c>
      <c r="W8" s="213">
        <f>+'Other Taxes'!E27</f>
        <v>1.0699999999999999E-2</v>
      </c>
      <c r="X8" s="213">
        <f>+'Other Taxes'!F27</f>
        <v>0.01</v>
      </c>
      <c r="Y8" s="213">
        <f>+'Other Taxes'!G27</f>
        <v>0</v>
      </c>
      <c r="Z8" s="213">
        <f>+'Other Taxes'!H27</f>
        <v>0</v>
      </c>
      <c r="AA8" s="213">
        <f>+'Other Taxes'!J27</f>
        <v>2.5000000000000001E-2</v>
      </c>
      <c r="AB8" s="213">
        <f>+'Other Taxes'!K27</f>
        <v>0</v>
      </c>
      <c r="AC8" s="213">
        <f>+'Other Taxes'!M27</f>
        <v>0</v>
      </c>
      <c r="AD8" s="213">
        <f>+'Other Taxes'!N27</f>
        <v>0.01</v>
      </c>
      <c r="AE8" s="214">
        <f>+'Other Taxes'!O27</f>
        <v>0.73</v>
      </c>
      <c r="AF8" s="214">
        <f>+'Other Taxes'!P27</f>
        <v>0.25</v>
      </c>
      <c r="AG8" s="214">
        <f>+'Other Taxes'!Q27</f>
        <v>0.27</v>
      </c>
      <c r="AH8" s="213">
        <f>+'Other Taxes'!S27</f>
        <v>3.5000000000000003E-2</v>
      </c>
      <c r="AI8" s="213">
        <f>+'Other Taxes'!T27</f>
        <v>0.06</v>
      </c>
      <c r="AJ8" s="213">
        <f t="shared" si="0"/>
        <v>1.5302</v>
      </c>
    </row>
    <row r="9" spans="1:36" ht="13.2" x14ac:dyDescent="0.25">
      <c r="A9" s="68" t="s">
        <v>1393</v>
      </c>
      <c r="B9" s="28" t="s">
        <v>65</v>
      </c>
      <c r="C9" s="69">
        <f>+'Combined Rate'!E29</f>
        <v>4.8500000000000001E-2</v>
      </c>
      <c r="D9" s="69">
        <v>1.7500000000000002E-2</v>
      </c>
      <c r="E9" s="69">
        <f>+'Combined Rate'!G29</f>
        <v>0.01</v>
      </c>
      <c r="F9" s="69">
        <f>+'Combined Rate'!H29</f>
        <v>2.5000000000000001E-3</v>
      </c>
      <c r="G9" s="69">
        <f>+'Combined Rate'!I29</f>
        <v>0</v>
      </c>
      <c r="H9" s="69">
        <f>+'Combined Rate'!J29</f>
        <v>0</v>
      </c>
      <c r="I9" s="69">
        <f>+'Combined Rate'!K29</f>
        <v>3.0000000000000001E-3</v>
      </c>
      <c r="J9" s="69">
        <f>+'Combined Rate'!L29</f>
        <v>0</v>
      </c>
      <c r="K9" s="69">
        <f>+'Combined Rate'!M29</f>
        <v>0</v>
      </c>
      <c r="L9" s="69">
        <f>+'Combined Rate'!N29</f>
        <v>0</v>
      </c>
      <c r="M9" s="69">
        <f>+'Combined Rate'!O29</f>
        <v>2.5000000000000001E-3</v>
      </c>
      <c r="N9" s="69">
        <f>+'Combined Rate'!P29</f>
        <v>0</v>
      </c>
      <c r="O9" s="69">
        <f>+'Combined Rate'!Q29</f>
        <v>0</v>
      </c>
      <c r="P9" s="69">
        <f>+'Combined Rate'!R29</f>
        <v>0</v>
      </c>
      <c r="Q9" s="69">
        <f>+'Combined Rate'!S29</f>
        <v>0</v>
      </c>
      <c r="R9" s="69">
        <f>+'Combined Rate'!T29</f>
        <v>0</v>
      </c>
      <c r="S9" s="69">
        <f>+'Combined Rate'!U29</f>
        <v>0</v>
      </c>
      <c r="T9" s="69">
        <f>+'Combined Rate'!V29</f>
        <v>0</v>
      </c>
      <c r="U9" s="69">
        <f>+'Combined Rate'!W29</f>
        <v>0</v>
      </c>
      <c r="V9" s="213">
        <f>+'Other Taxes'!D28</f>
        <v>4.2500000000000003E-2</v>
      </c>
      <c r="W9" s="213">
        <f>+'Other Taxes'!E28</f>
        <v>1.0699999999999999E-2</v>
      </c>
      <c r="X9" s="213">
        <f>+'Other Taxes'!F28</f>
        <v>0</v>
      </c>
      <c r="Y9" s="213">
        <f>+'Other Taxes'!G28</f>
        <v>0</v>
      </c>
      <c r="Z9" s="213">
        <f>+'Other Taxes'!H28</f>
        <v>0</v>
      </c>
      <c r="AA9" s="213">
        <f>+'Other Taxes'!J28</f>
        <v>2.5000000000000001E-2</v>
      </c>
      <c r="AB9" s="213">
        <f>+'Other Taxes'!K28</f>
        <v>0</v>
      </c>
      <c r="AC9" s="213">
        <f>+'Other Taxes'!M28</f>
        <v>0</v>
      </c>
      <c r="AD9" s="213">
        <f>+'Other Taxes'!N28</f>
        <v>0.01</v>
      </c>
      <c r="AE9" s="214">
        <f>+'Other Taxes'!O28</f>
        <v>0.73</v>
      </c>
      <c r="AF9" s="214">
        <f>+'Other Taxes'!P28</f>
        <v>0.25</v>
      </c>
      <c r="AG9" s="214">
        <f>+'Other Taxes'!Q28</f>
        <v>0.27</v>
      </c>
      <c r="AH9" s="213">
        <f>+'Other Taxes'!S28</f>
        <v>0</v>
      </c>
      <c r="AI9" s="213">
        <f>+'Other Taxes'!T28</f>
        <v>0.04</v>
      </c>
      <c r="AJ9" s="213">
        <f t="shared" si="0"/>
        <v>1.4622000000000002</v>
      </c>
    </row>
    <row r="10" spans="1:36" ht="13.2" x14ac:dyDescent="0.25">
      <c r="A10" s="68" t="s">
        <v>1394</v>
      </c>
      <c r="B10" s="28" t="s">
        <v>67</v>
      </c>
      <c r="C10" s="69">
        <f>+'Combined Rate'!E30</f>
        <v>4.8500000000000001E-2</v>
      </c>
      <c r="D10" s="69">
        <v>1.7500000000000002E-2</v>
      </c>
      <c r="E10" s="69">
        <f>+'Combined Rate'!G30</f>
        <v>0.01</v>
      </c>
      <c r="F10" s="69">
        <f>+'Combined Rate'!H30</f>
        <v>2.5000000000000001E-3</v>
      </c>
      <c r="G10" s="69">
        <f>+'Combined Rate'!I30</f>
        <v>0</v>
      </c>
      <c r="H10" s="69">
        <f>+'Combined Rate'!J30</f>
        <v>0</v>
      </c>
      <c r="I10" s="69">
        <f>+'Combined Rate'!K30</f>
        <v>3.0000000000000001E-3</v>
      </c>
      <c r="J10" s="69">
        <f>+'Combined Rate'!L30</f>
        <v>0</v>
      </c>
      <c r="K10" s="69">
        <f>+'Combined Rate'!M30</f>
        <v>0</v>
      </c>
      <c r="L10" s="69">
        <f>+'Combined Rate'!N30</f>
        <v>0</v>
      </c>
      <c r="M10" s="69">
        <f>+'Combined Rate'!O30</f>
        <v>2.5000000000000001E-3</v>
      </c>
      <c r="N10" s="69">
        <f>+'Combined Rate'!P30</f>
        <v>0</v>
      </c>
      <c r="O10" s="69">
        <f>+'Combined Rate'!Q30</f>
        <v>0</v>
      </c>
      <c r="P10" s="69">
        <f>+'Combined Rate'!R30</f>
        <v>0</v>
      </c>
      <c r="Q10" s="69">
        <f>+'Combined Rate'!S30</f>
        <v>0</v>
      </c>
      <c r="R10" s="69">
        <f>+'Combined Rate'!T30</f>
        <v>0</v>
      </c>
      <c r="S10" s="69">
        <f>+'Combined Rate'!U30</f>
        <v>0</v>
      </c>
      <c r="T10" s="69">
        <f>+'Combined Rate'!V30</f>
        <v>0</v>
      </c>
      <c r="U10" s="69">
        <f>+'Combined Rate'!W30</f>
        <v>0</v>
      </c>
      <c r="V10" s="213">
        <f>+'Other Taxes'!D29</f>
        <v>4.2500000000000003E-2</v>
      </c>
      <c r="W10" s="213">
        <f>+'Other Taxes'!E29</f>
        <v>1.0699999999999999E-2</v>
      </c>
      <c r="X10" s="213">
        <f>+'Other Taxes'!F29</f>
        <v>0</v>
      </c>
      <c r="Y10" s="213">
        <f>+'Other Taxes'!G29</f>
        <v>0</v>
      </c>
      <c r="Z10" s="213">
        <f>+'Other Taxes'!H29</f>
        <v>0</v>
      </c>
      <c r="AA10" s="213">
        <f>+'Other Taxes'!J29</f>
        <v>2.5000000000000001E-2</v>
      </c>
      <c r="AB10" s="213">
        <f>+'Other Taxes'!K29</f>
        <v>0</v>
      </c>
      <c r="AC10" s="213">
        <f>+'Other Taxes'!M29</f>
        <v>0</v>
      </c>
      <c r="AD10" s="213">
        <f>+'Other Taxes'!N29</f>
        <v>0.01</v>
      </c>
      <c r="AE10" s="214">
        <f>+'Other Taxes'!O29</f>
        <v>0.73</v>
      </c>
      <c r="AF10" s="214">
        <f>+'Other Taxes'!P29</f>
        <v>0.25</v>
      </c>
      <c r="AG10" s="214">
        <f>+'Other Taxes'!Q29</f>
        <v>0.27</v>
      </c>
      <c r="AH10" s="213">
        <f>+'Other Taxes'!S29</f>
        <v>0</v>
      </c>
      <c r="AI10" s="213">
        <f>+'Other Taxes'!T29</f>
        <v>0</v>
      </c>
      <c r="AJ10" s="213">
        <f t="shared" si="0"/>
        <v>1.4222000000000001</v>
      </c>
    </row>
    <row r="11" spans="1:36" ht="13.2" x14ac:dyDescent="0.25">
      <c r="A11" s="68" t="s">
        <v>1395</v>
      </c>
      <c r="B11" s="28" t="s">
        <v>69</v>
      </c>
      <c r="C11" s="69">
        <f>+'Combined Rate'!E31</f>
        <v>4.8500000000000001E-2</v>
      </c>
      <c r="D11" s="69">
        <v>1.7500000000000002E-2</v>
      </c>
      <c r="E11" s="69">
        <f>+'Combined Rate'!G31</f>
        <v>0.01</v>
      </c>
      <c r="F11" s="69">
        <f>+'Combined Rate'!H31</f>
        <v>2.5000000000000001E-3</v>
      </c>
      <c r="G11" s="69">
        <f>+'Combined Rate'!I31</f>
        <v>0</v>
      </c>
      <c r="H11" s="69">
        <f>+'Combined Rate'!J31</f>
        <v>0</v>
      </c>
      <c r="I11" s="69">
        <f>+'Combined Rate'!K31</f>
        <v>3.0000000000000001E-3</v>
      </c>
      <c r="J11" s="69">
        <f>+'Combined Rate'!L31</f>
        <v>0</v>
      </c>
      <c r="K11" s="69">
        <f>+'Combined Rate'!M31</f>
        <v>0</v>
      </c>
      <c r="L11" s="69">
        <f>+'Combined Rate'!N31</f>
        <v>0</v>
      </c>
      <c r="M11" s="69">
        <f>+'Combined Rate'!O31</f>
        <v>2.5000000000000001E-3</v>
      </c>
      <c r="N11" s="69">
        <f>+'Combined Rate'!P31</f>
        <v>0</v>
      </c>
      <c r="O11" s="69">
        <f>+'Combined Rate'!Q31</f>
        <v>0</v>
      </c>
      <c r="P11" s="69">
        <f>+'Combined Rate'!R31</f>
        <v>0</v>
      </c>
      <c r="Q11" s="69">
        <f>+'Combined Rate'!S31</f>
        <v>0</v>
      </c>
      <c r="R11" s="69">
        <f>+'Combined Rate'!T31</f>
        <v>0</v>
      </c>
      <c r="S11" s="69">
        <f>+'Combined Rate'!U31</f>
        <v>0</v>
      </c>
      <c r="T11" s="69">
        <f>+'Combined Rate'!V31</f>
        <v>0</v>
      </c>
      <c r="U11" s="69">
        <f>+'Combined Rate'!W31</f>
        <v>0</v>
      </c>
      <c r="V11" s="213">
        <f>+'Other Taxes'!D30</f>
        <v>4.2500000000000003E-2</v>
      </c>
      <c r="W11" s="213">
        <f>+'Other Taxes'!E30</f>
        <v>1.0699999999999999E-2</v>
      </c>
      <c r="X11" s="213">
        <f>+'Other Taxes'!F30</f>
        <v>0</v>
      </c>
      <c r="Y11" s="213">
        <f>+'Other Taxes'!G30</f>
        <v>0</v>
      </c>
      <c r="Z11" s="213">
        <f>+'Other Taxes'!H30</f>
        <v>0</v>
      </c>
      <c r="AA11" s="213">
        <f>+'Other Taxes'!J30</f>
        <v>2.5000000000000001E-2</v>
      </c>
      <c r="AB11" s="213">
        <f>+'Other Taxes'!K30</f>
        <v>0</v>
      </c>
      <c r="AC11" s="213">
        <f>+'Other Taxes'!M30</f>
        <v>0</v>
      </c>
      <c r="AD11" s="213">
        <f>+'Other Taxes'!N30</f>
        <v>0.01</v>
      </c>
      <c r="AE11" s="214">
        <f>+'Other Taxes'!O30</f>
        <v>0.73</v>
      </c>
      <c r="AF11" s="214">
        <f>+'Other Taxes'!P30</f>
        <v>0.25</v>
      </c>
      <c r="AG11" s="214">
        <f>+'Other Taxes'!Q30</f>
        <v>0.27</v>
      </c>
      <c r="AH11" s="213">
        <f>+'Other Taxes'!S30</f>
        <v>0</v>
      </c>
      <c r="AI11" s="213">
        <f>+'Other Taxes'!T30</f>
        <v>0</v>
      </c>
      <c r="AJ11" s="213">
        <f t="shared" si="0"/>
        <v>1.4222000000000001</v>
      </c>
    </row>
    <row r="12" spans="1:36" ht="13.2" x14ac:dyDescent="0.25">
      <c r="A12" s="68" t="s">
        <v>1396</v>
      </c>
      <c r="B12" s="28" t="s">
        <v>71</v>
      </c>
      <c r="C12" s="69">
        <f>+'Combined Rate'!E32</f>
        <v>4.8500000000000001E-2</v>
      </c>
      <c r="D12" s="69">
        <v>1.7500000000000002E-2</v>
      </c>
      <c r="E12" s="69">
        <f>+'Combined Rate'!G32</f>
        <v>0.01</v>
      </c>
      <c r="F12" s="69">
        <f>+'Combined Rate'!H32</f>
        <v>2.5000000000000001E-3</v>
      </c>
      <c r="G12" s="69">
        <f>+'Combined Rate'!I32</f>
        <v>0</v>
      </c>
      <c r="H12" s="69">
        <f>+'Combined Rate'!J32</f>
        <v>0</v>
      </c>
      <c r="I12" s="69">
        <f>+'Combined Rate'!K32</f>
        <v>3.0000000000000001E-3</v>
      </c>
      <c r="J12" s="69">
        <f>+'Combined Rate'!L32</f>
        <v>0</v>
      </c>
      <c r="K12" s="69">
        <f>+'Combined Rate'!M32</f>
        <v>0</v>
      </c>
      <c r="L12" s="69">
        <f>+'Combined Rate'!N32</f>
        <v>0</v>
      </c>
      <c r="M12" s="69">
        <f>+'Combined Rate'!O32</f>
        <v>2.5000000000000001E-3</v>
      </c>
      <c r="N12" s="69">
        <f>+'Combined Rate'!P32</f>
        <v>0</v>
      </c>
      <c r="O12" s="69">
        <f>+'Combined Rate'!Q32</f>
        <v>0</v>
      </c>
      <c r="P12" s="69">
        <f>+'Combined Rate'!R32</f>
        <v>0</v>
      </c>
      <c r="Q12" s="69">
        <f>+'Combined Rate'!S32</f>
        <v>0</v>
      </c>
      <c r="R12" s="69">
        <f>+'Combined Rate'!T32</f>
        <v>0</v>
      </c>
      <c r="S12" s="69">
        <f>+'Combined Rate'!U32</f>
        <v>0</v>
      </c>
      <c r="T12" s="69">
        <f>+'Combined Rate'!V32</f>
        <v>0</v>
      </c>
      <c r="U12" s="69">
        <f>+'Combined Rate'!W32</f>
        <v>0</v>
      </c>
      <c r="V12" s="213">
        <f>+'Other Taxes'!D31</f>
        <v>4.2500000000000003E-2</v>
      </c>
      <c r="W12" s="213">
        <f>+'Other Taxes'!E31</f>
        <v>1.0699999999999999E-2</v>
      </c>
      <c r="X12" s="213">
        <f>+'Other Taxes'!F31</f>
        <v>0</v>
      </c>
      <c r="Y12" s="213">
        <f>+'Other Taxes'!G31</f>
        <v>0</v>
      </c>
      <c r="Z12" s="213">
        <f>+'Other Taxes'!H31</f>
        <v>0</v>
      </c>
      <c r="AA12" s="213">
        <f>+'Other Taxes'!J31</f>
        <v>2.5000000000000001E-2</v>
      </c>
      <c r="AB12" s="213">
        <f>+'Other Taxes'!K31</f>
        <v>0</v>
      </c>
      <c r="AC12" s="213">
        <f>+'Other Taxes'!M31</f>
        <v>0</v>
      </c>
      <c r="AD12" s="213">
        <f>+'Other Taxes'!N31</f>
        <v>0.01</v>
      </c>
      <c r="AE12" s="214">
        <f>+'Other Taxes'!O31</f>
        <v>0.73</v>
      </c>
      <c r="AF12" s="214">
        <f>+'Other Taxes'!P31</f>
        <v>0.25</v>
      </c>
      <c r="AG12" s="214">
        <f>+'Other Taxes'!Q31</f>
        <v>0.27</v>
      </c>
      <c r="AH12" s="213">
        <f>+'Other Taxes'!S31</f>
        <v>3.5000000000000003E-2</v>
      </c>
      <c r="AI12" s="213">
        <f>+'Other Taxes'!T31</f>
        <v>0.06</v>
      </c>
      <c r="AJ12" s="213">
        <f t="shared" si="0"/>
        <v>1.5172000000000001</v>
      </c>
    </row>
    <row r="13" spans="1:36" ht="13.2" x14ac:dyDescent="0.25">
      <c r="A13" s="68" t="s">
        <v>1397</v>
      </c>
      <c r="B13" s="28" t="s">
        <v>73</v>
      </c>
      <c r="C13" s="69">
        <f>+'Combined Rate'!E33</f>
        <v>4.8500000000000001E-2</v>
      </c>
      <c r="D13" s="69">
        <v>1.7500000000000002E-2</v>
      </c>
      <c r="E13" s="69">
        <f>+'Combined Rate'!G33</f>
        <v>0.01</v>
      </c>
      <c r="F13" s="69">
        <f>+'Combined Rate'!H33</f>
        <v>2.5000000000000001E-3</v>
      </c>
      <c r="G13" s="69">
        <f>+'Combined Rate'!I33</f>
        <v>0</v>
      </c>
      <c r="H13" s="69">
        <f>+'Combined Rate'!J33</f>
        <v>0</v>
      </c>
      <c r="I13" s="69">
        <f>+'Combined Rate'!K33</f>
        <v>3.0000000000000001E-3</v>
      </c>
      <c r="J13" s="69">
        <f>+'Combined Rate'!L33</f>
        <v>0</v>
      </c>
      <c r="K13" s="69">
        <f>+'Combined Rate'!M33</f>
        <v>0</v>
      </c>
      <c r="L13" s="69">
        <f>+'Combined Rate'!N33</f>
        <v>0</v>
      </c>
      <c r="M13" s="69">
        <f>+'Combined Rate'!O33</f>
        <v>2.5000000000000001E-3</v>
      </c>
      <c r="N13" s="69">
        <f>+'Combined Rate'!P33</f>
        <v>0</v>
      </c>
      <c r="O13" s="69">
        <f>+'Combined Rate'!Q33</f>
        <v>0</v>
      </c>
      <c r="P13" s="69">
        <f>+'Combined Rate'!R33</f>
        <v>0</v>
      </c>
      <c r="Q13" s="69">
        <f>+'Combined Rate'!S33</f>
        <v>0</v>
      </c>
      <c r="R13" s="69">
        <f>+'Combined Rate'!T33</f>
        <v>0</v>
      </c>
      <c r="S13" s="69">
        <f>+'Combined Rate'!U33</f>
        <v>0</v>
      </c>
      <c r="T13" s="69">
        <f>+'Combined Rate'!V33</f>
        <v>0</v>
      </c>
      <c r="U13" s="69">
        <f>+'Combined Rate'!W33</f>
        <v>0</v>
      </c>
      <c r="V13" s="213">
        <f>+'Other Taxes'!D32</f>
        <v>4.2500000000000003E-2</v>
      </c>
      <c r="W13" s="213">
        <f>+'Other Taxes'!E32</f>
        <v>1.0699999999999999E-2</v>
      </c>
      <c r="X13" s="213">
        <f>+'Other Taxes'!F32</f>
        <v>0</v>
      </c>
      <c r="Y13" s="213">
        <f>+'Other Taxes'!G32</f>
        <v>0</v>
      </c>
      <c r="Z13" s="213">
        <f>+'Other Taxes'!H32</f>
        <v>0</v>
      </c>
      <c r="AA13" s="213">
        <f>+'Other Taxes'!J32</f>
        <v>2.5000000000000001E-2</v>
      </c>
      <c r="AB13" s="213">
        <f>+'Other Taxes'!K32</f>
        <v>0</v>
      </c>
      <c r="AC13" s="213">
        <f>+'Other Taxes'!M32</f>
        <v>0</v>
      </c>
      <c r="AD13" s="213">
        <f>+'Other Taxes'!N32</f>
        <v>0.01</v>
      </c>
      <c r="AE13" s="214">
        <f>+'Other Taxes'!O32</f>
        <v>0.73</v>
      </c>
      <c r="AF13" s="214">
        <f>+'Other Taxes'!P32</f>
        <v>0.25</v>
      </c>
      <c r="AG13" s="214">
        <f>+'Other Taxes'!Q32</f>
        <v>0.27</v>
      </c>
      <c r="AH13" s="213">
        <f>+'Other Taxes'!S32</f>
        <v>3.5000000000000003E-2</v>
      </c>
      <c r="AI13" s="213">
        <f>+'Other Taxes'!T32</f>
        <v>0.04</v>
      </c>
      <c r="AJ13" s="213">
        <f t="shared" si="0"/>
        <v>1.4972000000000001</v>
      </c>
    </row>
    <row r="14" spans="1:36" ht="13.2" x14ac:dyDescent="0.25">
      <c r="A14" s="68" t="s">
        <v>1398</v>
      </c>
      <c r="B14" s="28" t="s">
        <v>75</v>
      </c>
      <c r="C14" s="69">
        <f>+'Combined Rate'!E34</f>
        <v>4.8500000000000001E-2</v>
      </c>
      <c r="D14" s="69">
        <v>1.7500000000000002E-2</v>
      </c>
      <c r="E14" s="69">
        <f>+'Combined Rate'!G34</f>
        <v>0.01</v>
      </c>
      <c r="F14" s="69">
        <f>+'Combined Rate'!H34</f>
        <v>2.5000000000000001E-3</v>
      </c>
      <c r="G14" s="69">
        <f>+'Combined Rate'!I34</f>
        <v>0</v>
      </c>
      <c r="H14" s="69">
        <f>+'Combined Rate'!J34</f>
        <v>0</v>
      </c>
      <c r="I14" s="69">
        <f>+'Combined Rate'!K34</f>
        <v>3.0000000000000001E-3</v>
      </c>
      <c r="J14" s="69">
        <f>+'Combined Rate'!L34</f>
        <v>0</v>
      </c>
      <c r="K14" s="69">
        <f>+'Combined Rate'!M34</f>
        <v>0</v>
      </c>
      <c r="L14" s="69">
        <f>+'Combined Rate'!N34</f>
        <v>0</v>
      </c>
      <c r="M14" s="69">
        <f>+'Combined Rate'!O34</f>
        <v>2.5000000000000001E-3</v>
      </c>
      <c r="N14" s="69">
        <f>+'Combined Rate'!P34</f>
        <v>0</v>
      </c>
      <c r="O14" s="69">
        <f>+'Combined Rate'!Q34</f>
        <v>0</v>
      </c>
      <c r="P14" s="69">
        <f>+'Combined Rate'!R34</f>
        <v>0</v>
      </c>
      <c r="Q14" s="69">
        <f>+'Combined Rate'!S34</f>
        <v>0</v>
      </c>
      <c r="R14" s="69">
        <f>+'Combined Rate'!T34</f>
        <v>0</v>
      </c>
      <c r="S14" s="69">
        <f>+'Combined Rate'!U34</f>
        <v>0</v>
      </c>
      <c r="T14" s="69">
        <f>+'Combined Rate'!V34</f>
        <v>0</v>
      </c>
      <c r="U14" s="69">
        <f>+'Combined Rate'!W34</f>
        <v>0</v>
      </c>
      <c r="V14" s="213">
        <f>+'Other Taxes'!D33</f>
        <v>4.2500000000000003E-2</v>
      </c>
      <c r="W14" s="213">
        <f>+'Other Taxes'!E33</f>
        <v>1.0699999999999999E-2</v>
      </c>
      <c r="X14" s="213">
        <f>+'Other Taxes'!F33</f>
        <v>0</v>
      </c>
      <c r="Y14" s="213">
        <f>+'Other Taxes'!G33</f>
        <v>0</v>
      </c>
      <c r="Z14" s="213">
        <f>+'Other Taxes'!H33</f>
        <v>0</v>
      </c>
      <c r="AA14" s="213">
        <f>+'Other Taxes'!J33</f>
        <v>2.5000000000000001E-2</v>
      </c>
      <c r="AB14" s="213">
        <f>+'Other Taxes'!K33</f>
        <v>0</v>
      </c>
      <c r="AC14" s="213">
        <f>+'Other Taxes'!M33</f>
        <v>0</v>
      </c>
      <c r="AD14" s="213">
        <f>+'Other Taxes'!N33</f>
        <v>0.01</v>
      </c>
      <c r="AE14" s="214">
        <f>+'Other Taxes'!O33</f>
        <v>0.73</v>
      </c>
      <c r="AF14" s="214">
        <f>+'Other Taxes'!P33</f>
        <v>0.25</v>
      </c>
      <c r="AG14" s="214">
        <f>+'Other Taxes'!Q33</f>
        <v>0.27</v>
      </c>
      <c r="AH14" s="213">
        <f>+'Other Taxes'!S33</f>
        <v>0</v>
      </c>
      <c r="AI14" s="213">
        <f>+'Other Taxes'!T33</f>
        <v>0</v>
      </c>
      <c r="AJ14" s="213">
        <f t="shared" si="0"/>
        <v>1.4222000000000001</v>
      </c>
    </row>
    <row r="15" spans="1:36" ht="13.2" x14ac:dyDescent="0.25">
      <c r="A15" s="68" t="s">
        <v>1399</v>
      </c>
      <c r="B15" s="28" t="s">
        <v>77</v>
      </c>
      <c r="C15" s="69">
        <f>+'Combined Rate'!E35</f>
        <v>4.8500000000000001E-2</v>
      </c>
      <c r="D15" s="69">
        <v>1.7500000000000002E-2</v>
      </c>
      <c r="E15" s="69">
        <f>+'Combined Rate'!G35</f>
        <v>0.01</v>
      </c>
      <c r="F15" s="69">
        <f>+'Combined Rate'!H35</f>
        <v>2.5000000000000001E-3</v>
      </c>
      <c r="G15" s="69">
        <f>+'Combined Rate'!I35</f>
        <v>0</v>
      </c>
      <c r="H15" s="69">
        <f>+'Combined Rate'!J35</f>
        <v>0</v>
      </c>
      <c r="I15" s="69">
        <f>+'Combined Rate'!K35</f>
        <v>3.0000000000000001E-3</v>
      </c>
      <c r="J15" s="69">
        <f>+'Combined Rate'!L35</f>
        <v>0</v>
      </c>
      <c r="K15" s="69">
        <f>+'Combined Rate'!M35</f>
        <v>0</v>
      </c>
      <c r="L15" s="69">
        <f>+'Combined Rate'!N35</f>
        <v>0</v>
      </c>
      <c r="M15" s="69">
        <f>+'Combined Rate'!O35</f>
        <v>2.5000000000000001E-3</v>
      </c>
      <c r="N15" s="69">
        <f>+'Combined Rate'!P35</f>
        <v>0</v>
      </c>
      <c r="O15" s="69">
        <f>+'Combined Rate'!Q35</f>
        <v>0</v>
      </c>
      <c r="P15" s="69">
        <f>+'Combined Rate'!R35</f>
        <v>0</v>
      </c>
      <c r="Q15" s="69">
        <f>+'Combined Rate'!S35</f>
        <v>0</v>
      </c>
      <c r="R15" s="69">
        <f>+'Combined Rate'!T35</f>
        <v>0</v>
      </c>
      <c r="S15" s="69">
        <f>+'Combined Rate'!U35</f>
        <v>0</v>
      </c>
      <c r="T15" s="69">
        <f>+'Combined Rate'!V35</f>
        <v>0</v>
      </c>
      <c r="U15" s="69">
        <f>+'Combined Rate'!W35</f>
        <v>0</v>
      </c>
      <c r="V15" s="213">
        <f>+'Other Taxes'!D34</f>
        <v>4.2500000000000003E-2</v>
      </c>
      <c r="W15" s="213">
        <f>+'Other Taxes'!E34</f>
        <v>1.0699999999999999E-2</v>
      </c>
      <c r="X15" s="213">
        <f>+'Other Taxes'!F34</f>
        <v>0</v>
      </c>
      <c r="Y15" s="213">
        <f>+'Other Taxes'!G34</f>
        <v>0</v>
      </c>
      <c r="Z15" s="213">
        <f>+'Other Taxes'!H34</f>
        <v>0</v>
      </c>
      <c r="AA15" s="213">
        <f>+'Other Taxes'!J34</f>
        <v>2.5000000000000001E-2</v>
      </c>
      <c r="AB15" s="213">
        <f>+'Other Taxes'!K34</f>
        <v>0</v>
      </c>
      <c r="AC15" s="213">
        <f>+'Other Taxes'!M34</f>
        <v>0</v>
      </c>
      <c r="AD15" s="213">
        <f>+'Other Taxes'!N34</f>
        <v>0.01</v>
      </c>
      <c r="AE15" s="214">
        <f>+'Other Taxes'!O34</f>
        <v>0.73</v>
      </c>
      <c r="AF15" s="214">
        <f>+'Other Taxes'!P34</f>
        <v>0.25</v>
      </c>
      <c r="AG15" s="214">
        <f>+'Other Taxes'!Q34</f>
        <v>0.27</v>
      </c>
      <c r="AH15" s="213">
        <f>+'Other Taxes'!S34</f>
        <v>0</v>
      </c>
      <c r="AI15" s="213">
        <f>+'Other Taxes'!T34</f>
        <v>0</v>
      </c>
      <c r="AJ15" s="213">
        <f t="shared" si="0"/>
        <v>1.4222000000000001</v>
      </c>
    </row>
    <row r="16" spans="1:36" ht="13.2" x14ac:dyDescent="0.25">
      <c r="A16" s="68" t="s">
        <v>1400</v>
      </c>
      <c r="B16" s="28" t="s">
        <v>79</v>
      </c>
      <c r="C16" s="69">
        <f>+'Combined Rate'!E36</f>
        <v>4.8500000000000001E-2</v>
      </c>
      <c r="D16" s="69">
        <v>1.7500000000000002E-2</v>
      </c>
      <c r="E16" s="69">
        <f>+'Combined Rate'!G36</f>
        <v>0.01</v>
      </c>
      <c r="F16" s="69">
        <f>+'Combined Rate'!H36</f>
        <v>2.5000000000000001E-3</v>
      </c>
      <c r="G16" s="69">
        <f>+'Combined Rate'!I36</f>
        <v>0</v>
      </c>
      <c r="H16" s="69">
        <f>+'Combined Rate'!J36</f>
        <v>0</v>
      </c>
      <c r="I16" s="69">
        <f>+'Combined Rate'!K36</f>
        <v>3.0000000000000001E-3</v>
      </c>
      <c r="J16" s="69">
        <f>+'Combined Rate'!L36</f>
        <v>0</v>
      </c>
      <c r="K16" s="69">
        <f>+'Combined Rate'!M36</f>
        <v>3.0000000000000001E-3</v>
      </c>
      <c r="L16" s="69">
        <f>+'Combined Rate'!N36</f>
        <v>0</v>
      </c>
      <c r="M16" s="69">
        <f>+'Combined Rate'!O36</f>
        <v>2.5000000000000001E-3</v>
      </c>
      <c r="N16" s="69">
        <f>+'Combined Rate'!P36</f>
        <v>0</v>
      </c>
      <c r="O16" s="69">
        <f>+'Combined Rate'!Q36</f>
        <v>0</v>
      </c>
      <c r="P16" s="69">
        <f>+'Combined Rate'!R36</f>
        <v>0</v>
      </c>
      <c r="Q16" s="69">
        <f>+'Combined Rate'!S36</f>
        <v>0</v>
      </c>
      <c r="R16" s="69">
        <f>+'Combined Rate'!T36</f>
        <v>0</v>
      </c>
      <c r="S16" s="69">
        <f>+'Combined Rate'!U36</f>
        <v>0</v>
      </c>
      <c r="T16" s="69">
        <f>+'Combined Rate'!V36</f>
        <v>0</v>
      </c>
      <c r="U16" s="69">
        <f>+'Combined Rate'!W36</f>
        <v>0</v>
      </c>
      <c r="V16" s="213">
        <f>+'Other Taxes'!D35</f>
        <v>4.2500000000000003E-2</v>
      </c>
      <c r="W16" s="213">
        <f>+'Other Taxes'!E35</f>
        <v>1.0699999999999999E-2</v>
      </c>
      <c r="X16" s="213">
        <f>+'Other Taxes'!F35</f>
        <v>0.01</v>
      </c>
      <c r="Y16" s="213">
        <f>+'Other Taxes'!G35</f>
        <v>0</v>
      </c>
      <c r="Z16" s="213">
        <f>+'Other Taxes'!H35</f>
        <v>0</v>
      </c>
      <c r="AA16" s="213">
        <f>+'Other Taxes'!J35</f>
        <v>2.5000000000000001E-2</v>
      </c>
      <c r="AB16" s="213">
        <f>+'Other Taxes'!K35</f>
        <v>0</v>
      </c>
      <c r="AC16" s="213">
        <f>+'Other Taxes'!M35</f>
        <v>0</v>
      </c>
      <c r="AD16" s="213">
        <f>+'Other Taxes'!N35</f>
        <v>0.01</v>
      </c>
      <c r="AE16" s="214">
        <f>+'Other Taxes'!O35</f>
        <v>0.73</v>
      </c>
      <c r="AF16" s="214">
        <f>+'Other Taxes'!P35</f>
        <v>0.25</v>
      </c>
      <c r="AG16" s="214">
        <f>+'Other Taxes'!Q35</f>
        <v>0.27</v>
      </c>
      <c r="AH16" s="213">
        <f>+'Other Taxes'!S35</f>
        <v>3.5000000000000003E-2</v>
      </c>
      <c r="AI16" s="213">
        <f>+'Other Taxes'!T35</f>
        <v>0</v>
      </c>
      <c r="AJ16" s="213">
        <f t="shared" si="0"/>
        <v>1.4702</v>
      </c>
    </row>
    <row r="17" spans="1:36" ht="13.2" x14ac:dyDescent="0.25">
      <c r="A17" s="68" t="s">
        <v>1401</v>
      </c>
      <c r="B17" s="28" t="s">
        <v>81</v>
      </c>
      <c r="C17" s="69">
        <f>+'Combined Rate'!E37</f>
        <v>4.8500000000000001E-2</v>
      </c>
      <c r="D17" s="69">
        <v>1.7500000000000002E-2</v>
      </c>
      <c r="E17" s="69">
        <f>+'Combined Rate'!G37</f>
        <v>0.01</v>
      </c>
      <c r="F17" s="69">
        <f>+'Combined Rate'!H37</f>
        <v>2.5000000000000001E-3</v>
      </c>
      <c r="G17" s="69">
        <f>+'Combined Rate'!I37</f>
        <v>0</v>
      </c>
      <c r="H17" s="69">
        <f>+'Combined Rate'!J37</f>
        <v>0</v>
      </c>
      <c r="I17" s="69">
        <f>+'Combined Rate'!K37</f>
        <v>3.0000000000000001E-3</v>
      </c>
      <c r="J17" s="69">
        <f>+'Combined Rate'!L37</f>
        <v>0</v>
      </c>
      <c r="K17" s="69">
        <f>+'Combined Rate'!M37</f>
        <v>3.0000000000000001E-3</v>
      </c>
      <c r="L17" s="69">
        <f>+'Combined Rate'!N37</f>
        <v>0</v>
      </c>
      <c r="M17" s="69">
        <f>+'Combined Rate'!O37</f>
        <v>2.5000000000000001E-3</v>
      </c>
      <c r="N17" s="69">
        <f>+'Combined Rate'!P37</f>
        <v>0</v>
      </c>
      <c r="O17" s="69">
        <f>+'Combined Rate'!Q37</f>
        <v>0</v>
      </c>
      <c r="P17" s="69">
        <f>+'Combined Rate'!R37</f>
        <v>0</v>
      </c>
      <c r="Q17" s="69">
        <f>+'Combined Rate'!S37</f>
        <v>0</v>
      </c>
      <c r="R17" s="69">
        <f>+'Combined Rate'!T37</f>
        <v>0</v>
      </c>
      <c r="S17" s="69">
        <f>+'Combined Rate'!U37</f>
        <v>0</v>
      </c>
      <c r="T17" s="69">
        <f>+'Combined Rate'!V37</f>
        <v>0</v>
      </c>
      <c r="U17" s="69">
        <f>+'Combined Rate'!W37</f>
        <v>0</v>
      </c>
      <c r="V17" s="213">
        <f>+'Other Taxes'!D36</f>
        <v>4.2500000000000003E-2</v>
      </c>
      <c r="W17" s="213">
        <f>+'Other Taxes'!E36</f>
        <v>1.0699999999999999E-2</v>
      </c>
      <c r="X17" s="213">
        <f>+'Other Taxes'!F36</f>
        <v>0.01</v>
      </c>
      <c r="Y17" s="213">
        <f>+'Other Taxes'!G36</f>
        <v>0</v>
      </c>
      <c r="Z17" s="213">
        <f>+'Other Taxes'!H36</f>
        <v>0</v>
      </c>
      <c r="AA17" s="213">
        <f>+'Other Taxes'!J36</f>
        <v>2.5000000000000001E-2</v>
      </c>
      <c r="AB17" s="213">
        <f>+'Other Taxes'!K36</f>
        <v>0</v>
      </c>
      <c r="AC17" s="213">
        <f>+'Other Taxes'!M36</f>
        <v>0</v>
      </c>
      <c r="AD17" s="213">
        <f>+'Other Taxes'!N36</f>
        <v>0.01</v>
      </c>
      <c r="AE17" s="214">
        <f>+'Other Taxes'!O36</f>
        <v>0.73</v>
      </c>
      <c r="AF17" s="214">
        <f>+'Other Taxes'!P36</f>
        <v>0.25</v>
      </c>
      <c r="AG17" s="214">
        <f>+'Other Taxes'!Q36</f>
        <v>0.27</v>
      </c>
      <c r="AH17" s="213">
        <f>+'Other Taxes'!S36</f>
        <v>0</v>
      </c>
      <c r="AI17" s="213">
        <f>+'Other Taxes'!T36</f>
        <v>0.06</v>
      </c>
      <c r="AJ17" s="213">
        <f t="shared" si="0"/>
        <v>1.4952000000000001</v>
      </c>
    </row>
    <row r="18" spans="1:36" ht="13.2" x14ac:dyDescent="0.25">
      <c r="A18" s="68" t="s">
        <v>1402</v>
      </c>
      <c r="B18" s="28" t="s">
        <v>83</v>
      </c>
      <c r="C18" s="69">
        <f>+'Combined Rate'!E38</f>
        <v>4.8500000000000001E-2</v>
      </c>
      <c r="D18" s="69">
        <v>1.7500000000000002E-2</v>
      </c>
      <c r="E18" s="69">
        <f>+'Combined Rate'!G38</f>
        <v>0.01</v>
      </c>
      <c r="F18" s="69">
        <f>+'Combined Rate'!H38</f>
        <v>2.5000000000000001E-3</v>
      </c>
      <c r="G18" s="69">
        <f>+'Combined Rate'!I38</f>
        <v>0</v>
      </c>
      <c r="H18" s="69">
        <f>+'Combined Rate'!J38</f>
        <v>0</v>
      </c>
      <c r="I18" s="69">
        <f>+'Combined Rate'!K38</f>
        <v>3.0000000000000001E-3</v>
      </c>
      <c r="J18" s="69">
        <f>+'Combined Rate'!L38</f>
        <v>0</v>
      </c>
      <c r="K18" s="69">
        <f>+'Combined Rate'!M38</f>
        <v>0</v>
      </c>
      <c r="L18" s="69">
        <f>+'Combined Rate'!N38</f>
        <v>0</v>
      </c>
      <c r="M18" s="69">
        <f>+'Combined Rate'!O38</f>
        <v>2.5000000000000001E-3</v>
      </c>
      <c r="N18" s="69">
        <f>+'Combined Rate'!P38</f>
        <v>0</v>
      </c>
      <c r="O18" s="69">
        <f>+'Combined Rate'!Q38</f>
        <v>0</v>
      </c>
      <c r="P18" s="69">
        <f>+'Combined Rate'!R38</f>
        <v>0</v>
      </c>
      <c r="Q18" s="69">
        <f>+'Combined Rate'!S38</f>
        <v>0</v>
      </c>
      <c r="R18" s="69">
        <f>+'Combined Rate'!T38</f>
        <v>0</v>
      </c>
      <c r="S18" s="69">
        <f>+'Combined Rate'!U38</f>
        <v>0</v>
      </c>
      <c r="T18" s="69">
        <f>+'Combined Rate'!V38</f>
        <v>0</v>
      </c>
      <c r="U18" s="69">
        <f>+'Combined Rate'!W38</f>
        <v>0</v>
      </c>
      <c r="V18" s="213">
        <f>+'Other Taxes'!D37</f>
        <v>4.2500000000000003E-2</v>
      </c>
      <c r="W18" s="213">
        <f>+'Other Taxes'!E37</f>
        <v>1.0699999999999999E-2</v>
      </c>
      <c r="X18" s="213">
        <f>+'Other Taxes'!F37</f>
        <v>0</v>
      </c>
      <c r="Y18" s="213">
        <f>+'Other Taxes'!G37</f>
        <v>0</v>
      </c>
      <c r="Z18" s="213">
        <f>+'Other Taxes'!H37</f>
        <v>0</v>
      </c>
      <c r="AA18" s="213">
        <f>+'Other Taxes'!J37</f>
        <v>2.5000000000000001E-2</v>
      </c>
      <c r="AB18" s="213">
        <f>+'Other Taxes'!K37</f>
        <v>0</v>
      </c>
      <c r="AC18" s="213">
        <f>+'Other Taxes'!M37</f>
        <v>0</v>
      </c>
      <c r="AD18" s="213">
        <f>+'Other Taxes'!N37</f>
        <v>0.01</v>
      </c>
      <c r="AE18" s="214">
        <f>+'Other Taxes'!O37</f>
        <v>0.73</v>
      </c>
      <c r="AF18" s="214">
        <f>+'Other Taxes'!P37</f>
        <v>0.25</v>
      </c>
      <c r="AG18" s="214">
        <f>+'Other Taxes'!Q37</f>
        <v>0.27</v>
      </c>
      <c r="AH18" s="213">
        <f>+'Other Taxes'!S37</f>
        <v>0</v>
      </c>
      <c r="AI18" s="213">
        <f>+'Other Taxes'!T37</f>
        <v>0</v>
      </c>
      <c r="AJ18" s="213">
        <f t="shared" si="0"/>
        <v>1.4222000000000001</v>
      </c>
    </row>
    <row r="19" spans="1:36" ht="13.2" x14ac:dyDescent="0.25">
      <c r="A19" s="68" t="s">
        <v>1403</v>
      </c>
      <c r="B19" s="28" t="s">
        <v>85</v>
      </c>
      <c r="C19" s="69">
        <f>+'Combined Rate'!E39</f>
        <v>4.8500000000000001E-2</v>
      </c>
      <c r="D19" s="69">
        <v>1.7500000000000002E-2</v>
      </c>
      <c r="E19" s="69">
        <f>+'Combined Rate'!G39</f>
        <v>0.01</v>
      </c>
      <c r="F19" s="69">
        <f>+'Combined Rate'!H39</f>
        <v>2.5000000000000001E-3</v>
      </c>
      <c r="G19" s="69">
        <f>+'Combined Rate'!I39</f>
        <v>0</v>
      </c>
      <c r="H19" s="69">
        <f>+'Combined Rate'!J39</f>
        <v>0</v>
      </c>
      <c r="I19" s="69">
        <f>+'Combined Rate'!K39</f>
        <v>3.0000000000000001E-3</v>
      </c>
      <c r="J19" s="69">
        <f>+'Combined Rate'!L39</f>
        <v>0</v>
      </c>
      <c r="K19" s="69">
        <f>+'Combined Rate'!M39</f>
        <v>0</v>
      </c>
      <c r="L19" s="69">
        <f>+'Combined Rate'!N39</f>
        <v>0</v>
      </c>
      <c r="M19" s="69">
        <f>+'Combined Rate'!O39</f>
        <v>2.5000000000000001E-3</v>
      </c>
      <c r="N19" s="69">
        <f>+'Combined Rate'!P39</f>
        <v>0</v>
      </c>
      <c r="O19" s="69">
        <f>+'Combined Rate'!Q39</f>
        <v>0</v>
      </c>
      <c r="P19" s="69">
        <f>+'Combined Rate'!R39</f>
        <v>0</v>
      </c>
      <c r="Q19" s="69">
        <f>+'Combined Rate'!S39</f>
        <v>0</v>
      </c>
      <c r="R19" s="69">
        <f>+'Combined Rate'!T39</f>
        <v>0</v>
      </c>
      <c r="S19" s="69">
        <f>+'Combined Rate'!U39</f>
        <v>0</v>
      </c>
      <c r="T19" s="69">
        <f>+'Combined Rate'!V39</f>
        <v>0</v>
      </c>
      <c r="U19" s="69">
        <f>+'Combined Rate'!W39</f>
        <v>0</v>
      </c>
      <c r="V19" s="213">
        <f>+'Other Taxes'!D38</f>
        <v>4.2500000000000003E-2</v>
      </c>
      <c r="W19" s="213">
        <f>+'Other Taxes'!E38</f>
        <v>1.0699999999999999E-2</v>
      </c>
      <c r="X19" s="213">
        <f>+'Other Taxes'!F38</f>
        <v>0</v>
      </c>
      <c r="Y19" s="213">
        <f>+'Other Taxes'!G38</f>
        <v>0</v>
      </c>
      <c r="Z19" s="213">
        <f>+'Other Taxes'!H38</f>
        <v>0</v>
      </c>
      <c r="AA19" s="213">
        <f>+'Other Taxes'!J38</f>
        <v>2.5000000000000001E-2</v>
      </c>
      <c r="AB19" s="213">
        <f>+'Other Taxes'!K38</f>
        <v>0</v>
      </c>
      <c r="AC19" s="213">
        <f>+'Other Taxes'!M38</f>
        <v>0</v>
      </c>
      <c r="AD19" s="213">
        <f>+'Other Taxes'!N38</f>
        <v>0.01</v>
      </c>
      <c r="AE19" s="214">
        <f>+'Other Taxes'!O38</f>
        <v>0.73</v>
      </c>
      <c r="AF19" s="214">
        <f>+'Other Taxes'!P38</f>
        <v>0.25</v>
      </c>
      <c r="AG19" s="214">
        <f>+'Other Taxes'!Q38</f>
        <v>0.27</v>
      </c>
      <c r="AH19" s="213">
        <f>+'Other Taxes'!S38</f>
        <v>3.5000000000000003E-2</v>
      </c>
      <c r="AI19" s="213">
        <f>+'Other Taxes'!T38</f>
        <v>0</v>
      </c>
      <c r="AJ19" s="213">
        <f t="shared" si="0"/>
        <v>1.4572000000000001</v>
      </c>
    </row>
    <row r="20" spans="1:36" ht="13.2" x14ac:dyDescent="0.25">
      <c r="A20" s="68" t="s">
        <v>1404</v>
      </c>
      <c r="B20" s="28" t="s">
        <v>87</v>
      </c>
      <c r="C20" s="69">
        <f>+'Combined Rate'!E40</f>
        <v>4.8500000000000001E-2</v>
      </c>
      <c r="D20" s="69">
        <v>1.7500000000000002E-2</v>
      </c>
      <c r="E20" s="69">
        <f>+'Combined Rate'!G40</f>
        <v>0.01</v>
      </c>
      <c r="F20" s="69">
        <f>+'Combined Rate'!H40</f>
        <v>2.5000000000000001E-3</v>
      </c>
      <c r="G20" s="69">
        <f>+'Combined Rate'!I40</f>
        <v>0</v>
      </c>
      <c r="H20" s="69">
        <f>+'Combined Rate'!J40</f>
        <v>0</v>
      </c>
      <c r="I20" s="69">
        <f>+'Combined Rate'!K40</f>
        <v>3.0000000000000001E-3</v>
      </c>
      <c r="J20" s="69">
        <f>+'Combined Rate'!L40</f>
        <v>0</v>
      </c>
      <c r="K20" s="69">
        <f>+'Combined Rate'!M40</f>
        <v>0</v>
      </c>
      <c r="L20" s="69">
        <f>+'Combined Rate'!N40</f>
        <v>0</v>
      </c>
      <c r="M20" s="69">
        <f>+'Combined Rate'!O40</f>
        <v>2.5000000000000001E-3</v>
      </c>
      <c r="N20" s="69">
        <f>+'Combined Rate'!P40</f>
        <v>0</v>
      </c>
      <c r="O20" s="69">
        <f>+'Combined Rate'!Q40</f>
        <v>0</v>
      </c>
      <c r="P20" s="69">
        <f>+'Combined Rate'!R40</f>
        <v>0</v>
      </c>
      <c r="Q20" s="69">
        <f>+'Combined Rate'!S40</f>
        <v>0</v>
      </c>
      <c r="R20" s="69">
        <f>+'Combined Rate'!T40</f>
        <v>0.01</v>
      </c>
      <c r="S20" s="69">
        <f>+'Combined Rate'!U40</f>
        <v>0</v>
      </c>
      <c r="T20" s="69">
        <f>+'Combined Rate'!V40</f>
        <v>0</v>
      </c>
      <c r="U20" s="69">
        <f>+'Combined Rate'!W40</f>
        <v>0</v>
      </c>
      <c r="V20" s="213">
        <f>+'Other Taxes'!D39</f>
        <v>4.2500000000000003E-2</v>
      </c>
      <c r="W20" s="213">
        <f>+'Other Taxes'!E39</f>
        <v>1.0699999999999999E-2</v>
      </c>
      <c r="X20" s="213">
        <f>+'Other Taxes'!F39</f>
        <v>0</v>
      </c>
      <c r="Y20" s="213">
        <f>+'Other Taxes'!G39</f>
        <v>0</v>
      </c>
      <c r="Z20" s="213">
        <f>+'Other Taxes'!H39</f>
        <v>0</v>
      </c>
      <c r="AA20" s="213">
        <f>+'Other Taxes'!J39</f>
        <v>2.5000000000000001E-2</v>
      </c>
      <c r="AB20" s="213">
        <f>+'Other Taxes'!K39</f>
        <v>0</v>
      </c>
      <c r="AC20" s="213">
        <f>+'Other Taxes'!M39</f>
        <v>0</v>
      </c>
      <c r="AD20" s="213">
        <f>+'Other Taxes'!N39</f>
        <v>0.01</v>
      </c>
      <c r="AE20" s="214">
        <f>+'Other Taxes'!O39</f>
        <v>0.73</v>
      </c>
      <c r="AF20" s="214">
        <f>+'Other Taxes'!P39</f>
        <v>0.25</v>
      </c>
      <c r="AG20" s="214">
        <f>+'Other Taxes'!Q39</f>
        <v>0.27</v>
      </c>
      <c r="AH20" s="213">
        <f>+'Other Taxes'!S39</f>
        <v>0</v>
      </c>
      <c r="AI20" s="213">
        <f>+'Other Taxes'!T39</f>
        <v>0</v>
      </c>
      <c r="AJ20" s="213">
        <f t="shared" si="0"/>
        <v>1.4321999999999999</v>
      </c>
    </row>
    <row r="21" spans="1:36" ht="13.2" x14ac:dyDescent="0.25">
      <c r="A21" s="68" t="s">
        <v>1405</v>
      </c>
      <c r="B21" s="28" t="s">
        <v>89</v>
      </c>
      <c r="C21" s="69">
        <f>+'Combined Rate'!E41</f>
        <v>4.8500000000000001E-2</v>
      </c>
      <c r="D21" s="69">
        <v>1.7500000000000002E-2</v>
      </c>
      <c r="E21" s="69">
        <f>+'Combined Rate'!G41</f>
        <v>0.01</v>
      </c>
      <c r="F21" s="69">
        <f>+'Combined Rate'!H41</f>
        <v>2.5000000000000001E-3</v>
      </c>
      <c r="G21" s="69">
        <f>+'Combined Rate'!I41</f>
        <v>0</v>
      </c>
      <c r="H21" s="69">
        <f>+'Combined Rate'!J41</f>
        <v>0</v>
      </c>
      <c r="I21" s="69">
        <f>+'Combined Rate'!K41</f>
        <v>3.0000000000000001E-3</v>
      </c>
      <c r="J21" s="69">
        <f>+'Combined Rate'!L41</f>
        <v>0</v>
      </c>
      <c r="K21" s="69">
        <f>+'Combined Rate'!M41</f>
        <v>0</v>
      </c>
      <c r="L21" s="69">
        <f>+'Combined Rate'!N41</f>
        <v>0</v>
      </c>
      <c r="M21" s="69">
        <f>+'Combined Rate'!O41</f>
        <v>2.5000000000000001E-3</v>
      </c>
      <c r="N21" s="69">
        <f>+'Combined Rate'!P41</f>
        <v>0</v>
      </c>
      <c r="O21" s="69">
        <f>+'Combined Rate'!Q41</f>
        <v>0</v>
      </c>
      <c r="P21" s="69">
        <f>+'Combined Rate'!R41</f>
        <v>0</v>
      </c>
      <c r="Q21" s="69">
        <f>+'Combined Rate'!S41</f>
        <v>0</v>
      </c>
      <c r="R21" s="69">
        <f>+'Combined Rate'!T41</f>
        <v>0</v>
      </c>
      <c r="S21" s="69">
        <f>+'Combined Rate'!U41</f>
        <v>0</v>
      </c>
      <c r="T21" s="69">
        <f>+'Combined Rate'!V41</f>
        <v>0</v>
      </c>
      <c r="U21" s="69">
        <f>+'Combined Rate'!W41</f>
        <v>0</v>
      </c>
      <c r="V21" s="213">
        <f>+'Other Taxes'!D40</f>
        <v>4.2500000000000003E-2</v>
      </c>
      <c r="W21" s="213">
        <f>+'Other Taxes'!E40</f>
        <v>1.0699999999999999E-2</v>
      </c>
      <c r="X21" s="213">
        <f>+'Other Taxes'!F40</f>
        <v>0.01</v>
      </c>
      <c r="Y21" s="213">
        <f>+'Other Taxes'!G40</f>
        <v>0</v>
      </c>
      <c r="Z21" s="213">
        <f>+'Other Taxes'!H40</f>
        <v>0</v>
      </c>
      <c r="AA21" s="213">
        <f>+'Other Taxes'!J40</f>
        <v>2.5000000000000001E-2</v>
      </c>
      <c r="AB21" s="213">
        <f>+'Other Taxes'!K40</f>
        <v>0</v>
      </c>
      <c r="AC21" s="213">
        <f>+'Other Taxes'!M40</f>
        <v>0</v>
      </c>
      <c r="AD21" s="213">
        <f>+'Other Taxes'!N40</f>
        <v>0.01</v>
      </c>
      <c r="AE21" s="214">
        <f>+'Other Taxes'!O40</f>
        <v>0.73</v>
      </c>
      <c r="AF21" s="214">
        <f>+'Other Taxes'!P40</f>
        <v>0.25</v>
      </c>
      <c r="AG21" s="214">
        <f>+'Other Taxes'!Q40</f>
        <v>0.27</v>
      </c>
      <c r="AH21" s="213">
        <f>+'Other Taxes'!S40</f>
        <v>3.5000000000000003E-2</v>
      </c>
      <c r="AI21" s="213">
        <f>+'Other Taxes'!T40</f>
        <v>0.06</v>
      </c>
      <c r="AJ21" s="213">
        <f t="shared" si="0"/>
        <v>1.5271999999999999</v>
      </c>
    </row>
    <row r="22" spans="1:36" ht="13.2" x14ac:dyDescent="0.25">
      <c r="A22" s="68" t="s">
        <v>1406</v>
      </c>
      <c r="B22" s="28" t="s">
        <v>91</v>
      </c>
      <c r="C22" s="69">
        <f>+'Combined Rate'!E42</f>
        <v>4.8500000000000001E-2</v>
      </c>
      <c r="D22" s="69">
        <v>1.7500000000000002E-2</v>
      </c>
      <c r="E22" s="69">
        <f>+'Combined Rate'!G42</f>
        <v>0.01</v>
      </c>
      <c r="F22" s="69">
        <f>+'Combined Rate'!H42</f>
        <v>2.5000000000000001E-3</v>
      </c>
      <c r="G22" s="69">
        <f>+'Combined Rate'!I42</f>
        <v>0</v>
      </c>
      <c r="H22" s="69">
        <f>+'Combined Rate'!J42</f>
        <v>0</v>
      </c>
      <c r="I22" s="69">
        <f>+'Combined Rate'!K42</f>
        <v>3.0000000000000001E-3</v>
      </c>
      <c r="J22" s="69">
        <f>+'Combined Rate'!L42</f>
        <v>0</v>
      </c>
      <c r="K22" s="69">
        <f>+'Combined Rate'!M42</f>
        <v>3.0000000000000001E-3</v>
      </c>
      <c r="L22" s="69">
        <f>+'Combined Rate'!N42</f>
        <v>0</v>
      </c>
      <c r="M22" s="69">
        <f>+'Combined Rate'!O42</f>
        <v>2.5000000000000001E-3</v>
      </c>
      <c r="N22" s="69">
        <f>+'Combined Rate'!P42</f>
        <v>0</v>
      </c>
      <c r="O22" s="69">
        <f>+'Combined Rate'!Q42</f>
        <v>0</v>
      </c>
      <c r="P22" s="69">
        <f>+'Combined Rate'!R42</f>
        <v>0</v>
      </c>
      <c r="Q22" s="69">
        <f>+'Combined Rate'!S42</f>
        <v>0</v>
      </c>
      <c r="R22" s="69">
        <f>+'Combined Rate'!T42</f>
        <v>0</v>
      </c>
      <c r="S22" s="69">
        <f>+'Combined Rate'!U42</f>
        <v>0</v>
      </c>
      <c r="T22" s="69">
        <f>+'Combined Rate'!V42</f>
        <v>0</v>
      </c>
      <c r="U22" s="69">
        <f>+'Combined Rate'!W42</f>
        <v>0</v>
      </c>
      <c r="V22" s="213">
        <f>+'Other Taxes'!D41</f>
        <v>4.2500000000000003E-2</v>
      </c>
      <c r="W22" s="213">
        <f>+'Other Taxes'!E41</f>
        <v>1.0699999999999999E-2</v>
      </c>
      <c r="X22" s="213">
        <f>+'Other Taxes'!F41</f>
        <v>0.01</v>
      </c>
      <c r="Y22" s="213">
        <f>+'Other Taxes'!G41</f>
        <v>0</v>
      </c>
      <c r="Z22" s="213">
        <f>+'Other Taxes'!H41</f>
        <v>0</v>
      </c>
      <c r="AA22" s="213">
        <f>+'Other Taxes'!J41</f>
        <v>2.5000000000000001E-2</v>
      </c>
      <c r="AB22" s="213">
        <f>+'Other Taxes'!K41</f>
        <v>0</v>
      </c>
      <c r="AC22" s="213">
        <f>+'Other Taxes'!M41</f>
        <v>0</v>
      </c>
      <c r="AD22" s="213">
        <f>+'Other Taxes'!N41</f>
        <v>0.01</v>
      </c>
      <c r="AE22" s="214">
        <f>+'Other Taxes'!O41</f>
        <v>0.73</v>
      </c>
      <c r="AF22" s="214">
        <f>+'Other Taxes'!P41</f>
        <v>0.25</v>
      </c>
      <c r="AG22" s="214">
        <f>+'Other Taxes'!Q41</f>
        <v>0.27</v>
      </c>
      <c r="AH22" s="213">
        <f>+'Other Taxes'!S41</f>
        <v>3.5000000000000003E-2</v>
      </c>
      <c r="AI22" s="213">
        <f>+'Other Taxes'!T41</f>
        <v>0.06</v>
      </c>
      <c r="AJ22" s="213">
        <f t="shared" si="0"/>
        <v>1.5302</v>
      </c>
    </row>
    <row r="23" spans="1:36" ht="13.2" x14ac:dyDescent="0.25">
      <c r="A23" s="68" t="s">
        <v>1407</v>
      </c>
      <c r="B23" s="28" t="s">
        <v>93</v>
      </c>
      <c r="C23" s="69">
        <f>+'Combined Rate'!E49</f>
        <v>4.8500000000000001E-2</v>
      </c>
      <c r="D23" s="69">
        <v>1.7500000000000002E-2</v>
      </c>
      <c r="E23" s="69">
        <f>+'Combined Rate'!G49</f>
        <v>0.01</v>
      </c>
      <c r="F23" s="69">
        <f>+'Combined Rate'!H49</f>
        <v>2.5000000000000001E-3</v>
      </c>
      <c r="G23" s="69">
        <f>+'Combined Rate'!I49</f>
        <v>0</v>
      </c>
      <c r="H23" s="69">
        <f>+'Combined Rate'!J49</f>
        <v>0</v>
      </c>
      <c r="I23" s="69">
        <f>+'Combined Rate'!K49</f>
        <v>3.0000000000000001E-3</v>
      </c>
      <c r="J23" s="69">
        <f>+'Combined Rate'!L49</f>
        <v>2.5000000000000001E-3</v>
      </c>
      <c r="K23" s="69">
        <f>+'Combined Rate'!M49</f>
        <v>0</v>
      </c>
      <c r="L23" s="69">
        <f>+'Combined Rate'!N49</f>
        <v>0</v>
      </c>
      <c r="M23" s="69">
        <f>+'Combined Rate'!O49</f>
        <v>2.5000000000000001E-3</v>
      </c>
      <c r="N23" s="69">
        <f>+'Combined Rate'!P49</f>
        <v>0</v>
      </c>
      <c r="O23" s="69">
        <f>+'Combined Rate'!Q49</f>
        <v>0</v>
      </c>
      <c r="P23" s="69">
        <f>+'Combined Rate'!R49</f>
        <v>0</v>
      </c>
      <c r="Q23" s="69">
        <f>+'Combined Rate'!S49</f>
        <v>1E-3</v>
      </c>
      <c r="R23" s="69">
        <f>+'Combined Rate'!T49</f>
        <v>0</v>
      </c>
      <c r="S23" s="69">
        <f>+'Combined Rate'!U49</f>
        <v>0</v>
      </c>
      <c r="T23" s="69">
        <f>+'Combined Rate'!V49</f>
        <v>0</v>
      </c>
      <c r="U23" s="69">
        <f>+'Combined Rate'!W49</f>
        <v>0</v>
      </c>
      <c r="V23" s="213">
        <f>+'Other Taxes'!D48</f>
        <v>4.2500000000000003E-2</v>
      </c>
      <c r="W23" s="213">
        <f>+'Other Taxes'!E48</f>
        <v>1.0699999999999999E-2</v>
      </c>
      <c r="X23" s="213">
        <f>+'Other Taxes'!F48</f>
        <v>0</v>
      </c>
      <c r="Y23" s="213">
        <f>+'Other Taxes'!G48</f>
        <v>0</v>
      </c>
      <c r="Z23" s="213">
        <f>+'Other Taxes'!H48</f>
        <v>0</v>
      </c>
      <c r="AA23" s="213">
        <f>+'Other Taxes'!J48</f>
        <v>2.5000000000000001E-2</v>
      </c>
      <c r="AB23" s="213">
        <f>+'Other Taxes'!K48</f>
        <v>0</v>
      </c>
      <c r="AC23" s="213">
        <f>+'Other Taxes'!M48</f>
        <v>0</v>
      </c>
      <c r="AD23" s="213">
        <f>+'Other Taxes'!N48</f>
        <v>0.01</v>
      </c>
      <c r="AE23" s="214">
        <f>+'Other Taxes'!O48</f>
        <v>0.73</v>
      </c>
      <c r="AF23" s="214">
        <f>+'Other Taxes'!P48</f>
        <v>0.25</v>
      </c>
      <c r="AG23" s="214">
        <f>+'Other Taxes'!Q48</f>
        <v>0.27</v>
      </c>
      <c r="AH23" s="213">
        <f>+'Other Taxes'!S48</f>
        <v>0</v>
      </c>
      <c r="AI23" s="213">
        <f>+'Other Taxes'!T48</f>
        <v>0</v>
      </c>
      <c r="AJ23" s="213">
        <f t="shared" si="0"/>
        <v>1.4257</v>
      </c>
    </row>
    <row r="24" spans="1:36" ht="13.2" x14ac:dyDescent="0.25">
      <c r="A24" s="68" t="s">
        <v>1408</v>
      </c>
      <c r="B24" s="28" t="s">
        <v>95</v>
      </c>
      <c r="C24" s="69">
        <f>+'Combined Rate'!E50</f>
        <v>4.8500000000000001E-2</v>
      </c>
      <c r="D24" s="69">
        <v>1.7500000000000002E-2</v>
      </c>
      <c r="E24" s="69">
        <f>+'Combined Rate'!G50</f>
        <v>0.01</v>
      </c>
      <c r="F24" s="69">
        <f>+'Combined Rate'!H50</f>
        <v>2.5000000000000001E-3</v>
      </c>
      <c r="G24" s="69">
        <f>+'Combined Rate'!I50</f>
        <v>0</v>
      </c>
      <c r="H24" s="69">
        <f>+'Combined Rate'!J50</f>
        <v>0</v>
      </c>
      <c r="I24" s="69">
        <f>+'Combined Rate'!K50</f>
        <v>3.0000000000000001E-3</v>
      </c>
      <c r="J24" s="69">
        <f>+'Combined Rate'!L50</f>
        <v>2.5000000000000001E-3</v>
      </c>
      <c r="K24" s="69">
        <f>+'Combined Rate'!M50</f>
        <v>0</v>
      </c>
      <c r="L24" s="69">
        <f>+'Combined Rate'!N50</f>
        <v>0</v>
      </c>
      <c r="M24" s="69">
        <f>+'Combined Rate'!O50</f>
        <v>2.5000000000000001E-3</v>
      </c>
      <c r="N24" s="69">
        <f>+'Combined Rate'!P50</f>
        <v>0</v>
      </c>
      <c r="O24" s="69">
        <f>+'Combined Rate'!Q50</f>
        <v>0</v>
      </c>
      <c r="P24" s="69">
        <f>+'Combined Rate'!R50</f>
        <v>0</v>
      </c>
      <c r="Q24" s="69">
        <f>+'Combined Rate'!S50</f>
        <v>1E-3</v>
      </c>
      <c r="R24" s="69">
        <f>+'Combined Rate'!T50</f>
        <v>0</v>
      </c>
      <c r="S24" s="69">
        <f>+'Combined Rate'!U50</f>
        <v>0</v>
      </c>
      <c r="T24" s="69">
        <f>+'Combined Rate'!V50</f>
        <v>0</v>
      </c>
      <c r="U24" s="69">
        <f>+'Combined Rate'!W50</f>
        <v>0</v>
      </c>
      <c r="V24" s="213">
        <f>+'Other Taxes'!D49</f>
        <v>4.2500000000000003E-2</v>
      </c>
      <c r="W24" s="213">
        <f>+'Other Taxes'!E49</f>
        <v>1.0699999999999999E-2</v>
      </c>
      <c r="X24" s="213">
        <f>+'Other Taxes'!F49</f>
        <v>0</v>
      </c>
      <c r="Y24" s="213">
        <f>+'Other Taxes'!G49</f>
        <v>0</v>
      </c>
      <c r="Z24" s="213">
        <f>+'Other Taxes'!H49</f>
        <v>0</v>
      </c>
      <c r="AA24" s="213">
        <f>+'Other Taxes'!J49</f>
        <v>2.5000000000000001E-2</v>
      </c>
      <c r="AB24" s="213">
        <f>+'Other Taxes'!K49</f>
        <v>0</v>
      </c>
      <c r="AC24" s="213">
        <f>+'Other Taxes'!M49</f>
        <v>0</v>
      </c>
      <c r="AD24" s="213">
        <f>+'Other Taxes'!N49</f>
        <v>0.01</v>
      </c>
      <c r="AE24" s="214">
        <f>+'Other Taxes'!O49</f>
        <v>0.73</v>
      </c>
      <c r="AF24" s="214">
        <f>+'Other Taxes'!P49</f>
        <v>0.25</v>
      </c>
      <c r="AG24" s="214">
        <f>+'Other Taxes'!Q49</f>
        <v>0.27</v>
      </c>
      <c r="AH24" s="213">
        <f>+'Other Taxes'!S49</f>
        <v>0</v>
      </c>
      <c r="AI24" s="213">
        <f>+'Other Taxes'!T49</f>
        <v>0</v>
      </c>
      <c r="AJ24" s="213">
        <f t="shared" si="0"/>
        <v>1.4257</v>
      </c>
    </row>
    <row r="25" spans="1:36" ht="13.2" x14ac:dyDescent="0.25">
      <c r="A25" s="68" t="s">
        <v>1409</v>
      </c>
      <c r="B25" s="28" t="s">
        <v>97</v>
      </c>
      <c r="C25" s="69">
        <f>+'Combined Rate'!E51</f>
        <v>4.8500000000000001E-2</v>
      </c>
      <c r="D25" s="69">
        <v>1.7500000000000002E-2</v>
      </c>
      <c r="E25" s="69">
        <f>+'Combined Rate'!G51</f>
        <v>0.01</v>
      </c>
      <c r="F25" s="69">
        <f>+'Combined Rate'!H51</f>
        <v>2.5000000000000001E-3</v>
      </c>
      <c r="G25" s="69">
        <f>+'Combined Rate'!I51</f>
        <v>0</v>
      </c>
      <c r="H25" s="69">
        <f>+'Combined Rate'!J51</f>
        <v>0</v>
      </c>
      <c r="I25" s="69">
        <f>+'Combined Rate'!K51</f>
        <v>3.0000000000000001E-3</v>
      </c>
      <c r="J25" s="69">
        <f>+'Combined Rate'!L51</f>
        <v>2.5000000000000001E-3</v>
      </c>
      <c r="K25" s="69">
        <f>+'Combined Rate'!M51</f>
        <v>0</v>
      </c>
      <c r="L25" s="69">
        <f>+'Combined Rate'!N51</f>
        <v>0</v>
      </c>
      <c r="M25" s="69">
        <f>+'Combined Rate'!O51</f>
        <v>2.5000000000000001E-3</v>
      </c>
      <c r="N25" s="69">
        <f>+'Combined Rate'!P51</f>
        <v>0</v>
      </c>
      <c r="O25" s="69">
        <f>+'Combined Rate'!Q51</f>
        <v>0</v>
      </c>
      <c r="P25" s="69">
        <f>+'Combined Rate'!R51</f>
        <v>0</v>
      </c>
      <c r="Q25" s="69">
        <f>+'Combined Rate'!S51</f>
        <v>1E-3</v>
      </c>
      <c r="R25" s="69">
        <f>+'Combined Rate'!T51</f>
        <v>0</v>
      </c>
      <c r="S25" s="69">
        <f>+'Combined Rate'!U51</f>
        <v>0</v>
      </c>
      <c r="T25" s="69">
        <f>+'Combined Rate'!V51</f>
        <v>0</v>
      </c>
      <c r="U25" s="69">
        <f>+'Combined Rate'!W51</f>
        <v>0</v>
      </c>
      <c r="V25" s="213">
        <f>+'Other Taxes'!D50</f>
        <v>4.2500000000000003E-2</v>
      </c>
      <c r="W25" s="213">
        <f>+'Other Taxes'!E50</f>
        <v>1.0699999999999999E-2</v>
      </c>
      <c r="X25" s="213">
        <f>+'Other Taxes'!F50</f>
        <v>0</v>
      </c>
      <c r="Y25" s="213">
        <f>+'Other Taxes'!G50</f>
        <v>0</v>
      </c>
      <c r="Z25" s="213">
        <f>+'Other Taxes'!H50</f>
        <v>0</v>
      </c>
      <c r="AA25" s="213">
        <f>+'Other Taxes'!J50</f>
        <v>2.5000000000000001E-2</v>
      </c>
      <c r="AB25" s="213">
        <f>+'Other Taxes'!K50</f>
        <v>0</v>
      </c>
      <c r="AC25" s="213">
        <f>+'Other Taxes'!M50</f>
        <v>0</v>
      </c>
      <c r="AD25" s="213">
        <f>+'Other Taxes'!N50</f>
        <v>0.01</v>
      </c>
      <c r="AE25" s="214">
        <f>+'Other Taxes'!O50</f>
        <v>0.73</v>
      </c>
      <c r="AF25" s="214">
        <f>+'Other Taxes'!P50</f>
        <v>0.25</v>
      </c>
      <c r="AG25" s="214">
        <f>+'Other Taxes'!Q50</f>
        <v>0.27</v>
      </c>
      <c r="AH25" s="213">
        <f>+'Other Taxes'!S50</f>
        <v>3.5000000000000003E-2</v>
      </c>
      <c r="AI25" s="213">
        <f>+'Other Taxes'!T50</f>
        <v>0</v>
      </c>
      <c r="AJ25" s="213">
        <f t="shared" si="0"/>
        <v>1.4606999999999999</v>
      </c>
    </row>
    <row r="26" spans="1:36" ht="13.2" x14ac:dyDescent="0.25">
      <c r="A26" s="68" t="s">
        <v>1410</v>
      </c>
      <c r="B26" s="28" t="s">
        <v>99</v>
      </c>
      <c r="C26" s="69">
        <f>+'Combined Rate'!E52</f>
        <v>4.8500000000000001E-2</v>
      </c>
      <c r="D26" s="69">
        <v>1.7500000000000002E-2</v>
      </c>
      <c r="E26" s="69">
        <f>+'Combined Rate'!G52</f>
        <v>0.01</v>
      </c>
      <c r="F26" s="69">
        <f>+'Combined Rate'!H52</f>
        <v>2.5000000000000001E-3</v>
      </c>
      <c r="G26" s="69">
        <f>+'Combined Rate'!I52</f>
        <v>0</v>
      </c>
      <c r="H26" s="69">
        <f>+'Combined Rate'!J52</f>
        <v>0</v>
      </c>
      <c r="I26" s="69">
        <f>+'Combined Rate'!K52</f>
        <v>3.0000000000000001E-3</v>
      </c>
      <c r="J26" s="69">
        <f>+'Combined Rate'!L52</f>
        <v>2.5000000000000001E-3</v>
      </c>
      <c r="K26" s="69">
        <f>+'Combined Rate'!M52</f>
        <v>0</v>
      </c>
      <c r="L26" s="69">
        <f>+'Combined Rate'!N52</f>
        <v>0</v>
      </c>
      <c r="M26" s="69">
        <f>+'Combined Rate'!O52</f>
        <v>2.5000000000000001E-3</v>
      </c>
      <c r="N26" s="69">
        <f>+'Combined Rate'!P52</f>
        <v>0</v>
      </c>
      <c r="O26" s="69">
        <f>+'Combined Rate'!Q52</f>
        <v>0</v>
      </c>
      <c r="P26" s="69">
        <f>+'Combined Rate'!R52</f>
        <v>0</v>
      </c>
      <c r="Q26" s="69">
        <f>+'Combined Rate'!S52</f>
        <v>1E-3</v>
      </c>
      <c r="R26" s="69">
        <f>+'Combined Rate'!T52</f>
        <v>0</v>
      </c>
      <c r="S26" s="69">
        <f>+'Combined Rate'!U52</f>
        <v>0</v>
      </c>
      <c r="T26" s="69">
        <f>+'Combined Rate'!V52</f>
        <v>0</v>
      </c>
      <c r="U26" s="69">
        <f>+'Combined Rate'!W52</f>
        <v>0</v>
      </c>
      <c r="V26" s="213">
        <f>+'Other Taxes'!D51</f>
        <v>4.2500000000000003E-2</v>
      </c>
      <c r="W26" s="213">
        <f>+'Other Taxes'!E51</f>
        <v>1.0699999999999999E-2</v>
      </c>
      <c r="X26" s="213">
        <f>+'Other Taxes'!F51</f>
        <v>0</v>
      </c>
      <c r="Y26" s="213">
        <f>+'Other Taxes'!G51</f>
        <v>0</v>
      </c>
      <c r="Z26" s="213">
        <f>+'Other Taxes'!H51</f>
        <v>0</v>
      </c>
      <c r="AA26" s="213">
        <f>+'Other Taxes'!J51</f>
        <v>2.5000000000000001E-2</v>
      </c>
      <c r="AB26" s="213">
        <f>+'Other Taxes'!K51</f>
        <v>0</v>
      </c>
      <c r="AC26" s="213">
        <f>+'Other Taxes'!M51</f>
        <v>0</v>
      </c>
      <c r="AD26" s="213">
        <f>+'Other Taxes'!N51</f>
        <v>0.01</v>
      </c>
      <c r="AE26" s="214">
        <f>+'Other Taxes'!O51</f>
        <v>0.73</v>
      </c>
      <c r="AF26" s="214">
        <f>+'Other Taxes'!P51</f>
        <v>0.25</v>
      </c>
      <c r="AG26" s="214">
        <f>+'Other Taxes'!Q51</f>
        <v>0.27</v>
      </c>
      <c r="AH26" s="213">
        <f>+'Other Taxes'!S51</f>
        <v>0</v>
      </c>
      <c r="AI26" s="213">
        <f>+'Other Taxes'!T51</f>
        <v>0</v>
      </c>
      <c r="AJ26" s="213">
        <f t="shared" si="0"/>
        <v>1.4257</v>
      </c>
    </row>
    <row r="27" spans="1:36" ht="13.2" x14ac:dyDescent="0.25">
      <c r="A27" s="68" t="s">
        <v>1411</v>
      </c>
      <c r="B27" s="28" t="s">
        <v>101</v>
      </c>
      <c r="C27" s="69">
        <f>+'Combined Rate'!E53</f>
        <v>4.8500000000000001E-2</v>
      </c>
      <c r="D27" s="69">
        <v>1.7500000000000002E-2</v>
      </c>
      <c r="E27" s="69">
        <f>+'Combined Rate'!G53</f>
        <v>0.01</v>
      </c>
      <c r="F27" s="69">
        <f>+'Combined Rate'!H53</f>
        <v>2.5000000000000001E-3</v>
      </c>
      <c r="G27" s="69">
        <f>+'Combined Rate'!I53</f>
        <v>2.5000000000000001E-3</v>
      </c>
      <c r="H27" s="69">
        <f>+'Combined Rate'!J53</f>
        <v>0</v>
      </c>
      <c r="I27" s="69">
        <f>+'Combined Rate'!K53</f>
        <v>3.0000000000000001E-3</v>
      </c>
      <c r="J27" s="69">
        <f>+'Combined Rate'!L53</f>
        <v>2.5000000000000001E-3</v>
      </c>
      <c r="K27" s="69">
        <f>+'Combined Rate'!M53</f>
        <v>0</v>
      </c>
      <c r="L27" s="69">
        <f>+'Combined Rate'!N53</f>
        <v>0</v>
      </c>
      <c r="M27" s="69">
        <f>+'Combined Rate'!O53</f>
        <v>2.5000000000000001E-3</v>
      </c>
      <c r="N27" s="69">
        <f>+'Combined Rate'!P53</f>
        <v>0</v>
      </c>
      <c r="O27" s="69">
        <f>+'Combined Rate'!Q53</f>
        <v>0</v>
      </c>
      <c r="P27" s="69">
        <f>+'Combined Rate'!R53</f>
        <v>0</v>
      </c>
      <c r="Q27" s="69">
        <f>+'Combined Rate'!S53</f>
        <v>1E-3</v>
      </c>
      <c r="R27" s="69">
        <f>+'Combined Rate'!T53</f>
        <v>0</v>
      </c>
      <c r="S27" s="69">
        <f>+'Combined Rate'!U53</f>
        <v>0</v>
      </c>
      <c r="T27" s="69">
        <f>+'Combined Rate'!V53</f>
        <v>0</v>
      </c>
      <c r="U27" s="69">
        <f>+'Combined Rate'!W53</f>
        <v>0</v>
      </c>
      <c r="V27" s="213">
        <f>+'Other Taxes'!D52</f>
        <v>4.2500000000000003E-2</v>
      </c>
      <c r="W27" s="213">
        <f>+'Other Taxes'!E52</f>
        <v>1.0699999999999999E-2</v>
      </c>
      <c r="X27" s="213">
        <f>+'Other Taxes'!F52</f>
        <v>0</v>
      </c>
      <c r="Y27" s="213">
        <f>+'Other Taxes'!G52</f>
        <v>0</v>
      </c>
      <c r="Z27" s="213">
        <f>+'Other Taxes'!H52</f>
        <v>0</v>
      </c>
      <c r="AA27" s="213">
        <f>+'Other Taxes'!J52</f>
        <v>2.5000000000000001E-2</v>
      </c>
      <c r="AB27" s="213">
        <f>+'Other Taxes'!K52</f>
        <v>0</v>
      </c>
      <c r="AC27" s="213">
        <f>+'Other Taxes'!M52</f>
        <v>0</v>
      </c>
      <c r="AD27" s="213">
        <f>+'Other Taxes'!N52</f>
        <v>0.01</v>
      </c>
      <c r="AE27" s="214">
        <f>+'Other Taxes'!O52</f>
        <v>0.73</v>
      </c>
      <c r="AF27" s="214">
        <f>+'Other Taxes'!P52</f>
        <v>0.25</v>
      </c>
      <c r="AG27" s="214">
        <f>+'Other Taxes'!Q52</f>
        <v>0.27</v>
      </c>
      <c r="AH27" s="213">
        <f>+'Other Taxes'!S52</f>
        <v>0</v>
      </c>
      <c r="AI27" s="213">
        <f>+'Other Taxes'!T52</f>
        <v>0</v>
      </c>
      <c r="AJ27" s="213">
        <f t="shared" si="0"/>
        <v>1.4281999999999999</v>
      </c>
    </row>
    <row r="28" spans="1:36" ht="13.2" x14ac:dyDescent="0.25">
      <c r="A28" s="68" t="s">
        <v>1412</v>
      </c>
      <c r="B28" s="28" t="s">
        <v>103</v>
      </c>
      <c r="C28" s="69">
        <f>+'Combined Rate'!E54</f>
        <v>4.8500000000000001E-2</v>
      </c>
      <c r="D28" s="69">
        <v>1.7500000000000002E-2</v>
      </c>
      <c r="E28" s="69">
        <f>+'Combined Rate'!G54</f>
        <v>0.01</v>
      </c>
      <c r="F28" s="69">
        <f>+'Combined Rate'!H54</f>
        <v>2.5000000000000001E-3</v>
      </c>
      <c r="G28" s="69">
        <f>+'Combined Rate'!I54</f>
        <v>3.0000000000000001E-3</v>
      </c>
      <c r="H28" s="69">
        <f>+'Combined Rate'!J54</f>
        <v>0</v>
      </c>
      <c r="I28" s="69">
        <f>+'Combined Rate'!K54</f>
        <v>3.0000000000000001E-3</v>
      </c>
      <c r="J28" s="69">
        <f>+'Combined Rate'!L54</f>
        <v>2.5000000000000001E-3</v>
      </c>
      <c r="K28" s="69">
        <f>+'Combined Rate'!M54</f>
        <v>0</v>
      </c>
      <c r="L28" s="69">
        <f>+'Combined Rate'!N54</f>
        <v>0</v>
      </c>
      <c r="M28" s="69">
        <f>+'Combined Rate'!O54</f>
        <v>2.5000000000000001E-3</v>
      </c>
      <c r="N28" s="69">
        <f>+'Combined Rate'!P54</f>
        <v>0</v>
      </c>
      <c r="O28" s="69">
        <f>+'Combined Rate'!Q54</f>
        <v>0</v>
      </c>
      <c r="P28" s="69">
        <f>+'Combined Rate'!R54</f>
        <v>0</v>
      </c>
      <c r="Q28" s="69">
        <f>+'Combined Rate'!S54</f>
        <v>1E-3</v>
      </c>
      <c r="R28" s="69">
        <f>+'Combined Rate'!T54</f>
        <v>0</v>
      </c>
      <c r="S28" s="69">
        <f>+'Combined Rate'!U54</f>
        <v>0</v>
      </c>
      <c r="T28" s="69">
        <f>+'Combined Rate'!V54</f>
        <v>0</v>
      </c>
      <c r="U28" s="69">
        <f>+'Combined Rate'!W54</f>
        <v>0</v>
      </c>
      <c r="V28" s="213">
        <f>+'Other Taxes'!D53</f>
        <v>4.2500000000000003E-2</v>
      </c>
      <c r="W28" s="213">
        <f>+'Other Taxes'!E53</f>
        <v>1.0699999999999999E-2</v>
      </c>
      <c r="X28" s="213">
        <f>+'Other Taxes'!F53</f>
        <v>0.01</v>
      </c>
      <c r="Y28" s="213">
        <f>+'Other Taxes'!G53</f>
        <v>0</v>
      </c>
      <c r="Z28" s="213">
        <f>+'Other Taxes'!H53</f>
        <v>0</v>
      </c>
      <c r="AA28" s="213">
        <f>+'Other Taxes'!J53</f>
        <v>2.5000000000000001E-2</v>
      </c>
      <c r="AB28" s="213">
        <f>+'Other Taxes'!K53</f>
        <v>0</v>
      </c>
      <c r="AC28" s="213">
        <f>+'Other Taxes'!M53</f>
        <v>0</v>
      </c>
      <c r="AD28" s="213">
        <f>+'Other Taxes'!N53</f>
        <v>0.01</v>
      </c>
      <c r="AE28" s="214">
        <f>+'Other Taxes'!O53</f>
        <v>0.73</v>
      </c>
      <c r="AF28" s="214">
        <f>+'Other Taxes'!P53</f>
        <v>0.25</v>
      </c>
      <c r="AG28" s="214">
        <f>+'Other Taxes'!Q53</f>
        <v>0.27</v>
      </c>
      <c r="AH28" s="213">
        <f>+'Other Taxes'!S53</f>
        <v>8.9999999999999993E-3</v>
      </c>
      <c r="AI28" s="213">
        <f>+'Other Taxes'!T53</f>
        <v>0.06</v>
      </c>
      <c r="AJ28" s="213">
        <f t="shared" si="0"/>
        <v>1.5076999999999998</v>
      </c>
    </row>
    <row r="29" spans="1:36" ht="13.2" x14ac:dyDescent="0.25">
      <c r="A29" s="68" t="s">
        <v>1413</v>
      </c>
      <c r="B29" s="28" t="s">
        <v>105</v>
      </c>
      <c r="C29" s="69">
        <f>+'Combined Rate'!E55</f>
        <v>4.8500000000000001E-2</v>
      </c>
      <c r="D29" s="69">
        <v>1.7500000000000002E-2</v>
      </c>
      <c r="E29" s="69">
        <f>+'Combined Rate'!G55</f>
        <v>0.01</v>
      </c>
      <c r="F29" s="69">
        <f>+'Combined Rate'!H55</f>
        <v>2.5000000000000001E-3</v>
      </c>
      <c r="G29" s="69">
        <f>+'Combined Rate'!I55</f>
        <v>2.5000000000000001E-3</v>
      </c>
      <c r="H29" s="69">
        <f>+'Combined Rate'!J55</f>
        <v>0</v>
      </c>
      <c r="I29" s="69">
        <f>+'Combined Rate'!K55</f>
        <v>3.0000000000000001E-3</v>
      </c>
      <c r="J29" s="69">
        <f>+'Combined Rate'!L55</f>
        <v>2.5000000000000001E-3</v>
      </c>
      <c r="K29" s="69">
        <f>+'Combined Rate'!M55</f>
        <v>0</v>
      </c>
      <c r="L29" s="69">
        <f>+'Combined Rate'!N55</f>
        <v>0</v>
      </c>
      <c r="M29" s="69">
        <f>+'Combined Rate'!O55</f>
        <v>2.5000000000000001E-3</v>
      </c>
      <c r="N29" s="69">
        <f>+'Combined Rate'!P55</f>
        <v>0</v>
      </c>
      <c r="O29" s="69">
        <f>+'Combined Rate'!Q55</f>
        <v>0</v>
      </c>
      <c r="P29" s="69">
        <f>+'Combined Rate'!R55</f>
        <v>0</v>
      </c>
      <c r="Q29" s="69">
        <f>+'Combined Rate'!S55</f>
        <v>1E-3</v>
      </c>
      <c r="R29" s="69">
        <f>+'Combined Rate'!T55</f>
        <v>0</v>
      </c>
      <c r="S29" s="69">
        <f>+'Combined Rate'!U55</f>
        <v>0</v>
      </c>
      <c r="T29" s="69">
        <f>+'Combined Rate'!V55</f>
        <v>0</v>
      </c>
      <c r="U29" s="69">
        <f>+'Combined Rate'!W55</f>
        <v>0</v>
      </c>
      <c r="V29" s="213">
        <f>+'Other Taxes'!D54</f>
        <v>4.2500000000000003E-2</v>
      </c>
      <c r="W29" s="213">
        <f>+'Other Taxes'!E54</f>
        <v>1.0699999999999999E-2</v>
      </c>
      <c r="X29" s="213">
        <f>+'Other Taxes'!F54</f>
        <v>0</v>
      </c>
      <c r="Y29" s="213">
        <f>+'Other Taxes'!G54</f>
        <v>0</v>
      </c>
      <c r="Z29" s="213">
        <f>+'Other Taxes'!H54</f>
        <v>0</v>
      </c>
      <c r="AA29" s="213">
        <f>+'Other Taxes'!J54</f>
        <v>2.5000000000000001E-2</v>
      </c>
      <c r="AB29" s="213">
        <f>+'Other Taxes'!K54</f>
        <v>0</v>
      </c>
      <c r="AC29" s="213">
        <f>+'Other Taxes'!M54</f>
        <v>0</v>
      </c>
      <c r="AD29" s="213">
        <f>+'Other Taxes'!N54</f>
        <v>0.01</v>
      </c>
      <c r="AE29" s="214">
        <f>+'Other Taxes'!O54</f>
        <v>0.73</v>
      </c>
      <c r="AF29" s="214">
        <f>+'Other Taxes'!P54</f>
        <v>0.25</v>
      </c>
      <c r="AG29" s="214">
        <f>+'Other Taxes'!Q54</f>
        <v>0.27</v>
      </c>
      <c r="AH29" s="213">
        <f>+'Other Taxes'!S54</f>
        <v>0</v>
      </c>
      <c r="AI29" s="213">
        <f>+'Other Taxes'!T54</f>
        <v>0</v>
      </c>
      <c r="AJ29" s="213">
        <f t="shared" si="0"/>
        <v>1.4281999999999999</v>
      </c>
    </row>
    <row r="30" spans="1:36" ht="13.2" x14ac:dyDescent="0.25">
      <c r="A30" s="68" t="s">
        <v>1414</v>
      </c>
      <c r="B30" s="28" t="s">
        <v>107</v>
      </c>
      <c r="C30" s="69">
        <f>+'Combined Rate'!E56</f>
        <v>4.8500000000000001E-2</v>
      </c>
      <c r="D30" s="69">
        <v>1.7500000000000002E-2</v>
      </c>
      <c r="E30" s="69">
        <f>+'Combined Rate'!G56</f>
        <v>0.01</v>
      </c>
      <c r="F30" s="69">
        <f>+'Combined Rate'!H56</f>
        <v>2.5000000000000001E-3</v>
      </c>
      <c r="G30" s="69">
        <f>+'Combined Rate'!I56</f>
        <v>3.0000000000000001E-3</v>
      </c>
      <c r="H30" s="69">
        <f>+'Combined Rate'!J56</f>
        <v>0</v>
      </c>
      <c r="I30" s="69">
        <f>+'Combined Rate'!K56</f>
        <v>3.0000000000000001E-3</v>
      </c>
      <c r="J30" s="69">
        <f>+'Combined Rate'!L56</f>
        <v>2.5000000000000001E-3</v>
      </c>
      <c r="K30" s="69">
        <f>+'Combined Rate'!M56</f>
        <v>0</v>
      </c>
      <c r="L30" s="69">
        <f>+'Combined Rate'!N56</f>
        <v>0</v>
      </c>
      <c r="M30" s="69">
        <f>+'Combined Rate'!O56</f>
        <v>2.5000000000000001E-3</v>
      </c>
      <c r="N30" s="69">
        <f>+'Combined Rate'!P56</f>
        <v>0</v>
      </c>
      <c r="O30" s="69">
        <f>+'Combined Rate'!Q56</f>
        <v>0</v>
      </c>
      <c r="P30" s="69">
        <f>+'Combined Rate'!R56</f>
        <v>0</v>
      </c>
      <c r="Q30" s="69">
        <f>+'Combined Rate'!S56</f>
        <v>1E-3</v>
      </c>
      <c r="R30" s="69">
        <f>+'Combined Rate'!T56</f>
        <v>0</v>
      </c>
      <c r="S30" s="69">
        <f>+'Combined Rate'!U56</f>
        <v>0</v>
      </c>
      <c r="T30" s="69">
        <f>+'Combined Rate'!V56</f>
        <v>0</v>
      </c>
      <c r="U30" s="69">
        <f>+'Combined Rate'!W56</f>
        <v>0</v>
      </c>
      <c r="V30" s="213">
        <f>+'Other Taxes'!D55</f>
        <v>4.2500000000000003E-2</v>
      </c>
      <c r="W30" s="213">
        <f>+'Other Taxes'!E55</f>
        <v>1.0699999999999999E-2</v>
      </c>
      <c r="X30" s="213">
        <f>+'Other Taxes'!F55</f>
        <v>0.01</v>
      </c>
      <c r="Y30" s="213">
        <f>+'Other Taxes'!G55</f>
        <v>0</v>
      </c>
      <c r="Z30" s="213">
        <f>+'Other Taxes'!H55</f>
        <v>0</v>
      </c>
      <c r="AA30" s="213">
        <f>+'Other Taxes'!J55</f>
        <v>2.5000000000000001E-2</v>
      </c>
      <c r="AB30" s="213">
        <f>+'Other Taxes'!K55</f>
        <v>0</v>
      </c>
      <c r="AC30" s="213">
        <f>+'Other Taxes'!M55</f>
        <v>0</v>
      </c>
      <c r="AD30" s="213">
        <f>+'Other Taxes'!N55</f>
        <v>0.01</v>
      </c>
      <c r="AE30" s="214">
        <f>+'Other Taxes'!O55</f>
        <v>0.73</v>
      </c>
      <c r="AF30" s="214">
        <f>+'Other Taxes'!P55</f>
        <v>0.25</v>
      </c>
      <c r="AG30" s="214">
        <f>+'Other Taxes'!Q55</f>
        <v>0.27</v>
      </c>
      <c r="AH30" s="213">
        <f>+'Other Taxes'!S55</f>
        <v>3.5000000000000003E-2</v>
      </c>
      <c r="AI30" s="213">
        <f>+'Other Taxes'!T55</f>
        <v>0.06</v>
      </c>
      <c r="AJ30" s="213">
        <f t="shared" si="0"/>
        <v>1.5336999999999998</v>
      </c>
    </row>
    <row r="31" spans="1:36" ht="13.2" x14ac:dyDescent="0.25">
      <c r="A31" s="68" t="s">
        <v>1415</v>
      </c>
      <c r="B31" s="28" t="s">
        <v>109</v>
      </c>
      <c r="C31" s="69">
        <f>+'Combined Rate'!E57</f>
        <v>4.8500000000000001E-2</v>
      </c>
      <c r="D31" s="69">
        <v>1.7500000000000002E-2</v>
      </c>
      <c r="E31" s="69">
        <f>+'Combined Rate'!G57</f>
        <v>0.01</v>
      </c>
      <c r="F31" s="69">
        <f>+'Combined Rate'!H57</f>
        <v>2.5000000000000001E-3</v>
      </c>
      <c r="G31" s="69">
        <f>+'Combined Rate'!I57</f>
        <v>0</v>
      </c>
      <c r="H31" s="69">
        <f>+'Combined Rate'!J57</f>
        <v>0</v>
      </c>
      <c r="I31" s="69">
        <f>+'Combined Rate'!K57</f>
        <v>3.0000000000000001E-3</v>
      </c>
      <c r="J31" s="69">
        <f>+'Combined Rate'!L57</f>
        <v>2.5000000000000001E-3</v>
      </c>
      <c r="K31" s="69">
        <f>+'Combined Rate'!M57</f>
        <v>0</v>
      </c>
      <c r="L31" s="69">
        <f>+'Combined Rate'!N57</f>
        <v>0</v>
      </c>
      <c r="M31" s="69">
        <f>+'Combined Rate'!O57</f>
        <v>2.5000000000000001E-3</v>
      </c>
      <c r="N31" s="69">
        <f>+'Combined Rate'!P57</f>
        <v>0</v>
      </c>
      <c r="O31" s="69">
        <f>+'Combined Rate'!Q57</f>
        <v>0</v>
      </c>
      <c r="P31" s="69">
        <f>+'Combined Rate'!R57</f>
        <v>0</v>
      </c>
      <c r="Q31" s="69">
        <f>+'Combined Rate'!S57</f>
        <v>1E-3</v>
      </c>
      <c r="R31" s="69">
        <f>+'Combined Rate'!T57</f>
        <v>0</v>
      </c>
      <c r="S31" s="69">
        <f>+'Combined Rate'!U57</f>
        <v>0</v>
      </c>
      <c r="T31" s="69">
        <f>+'Combined Rate'!V57</f>
        <v>0</v>
      </c>
      <c r="U31" s="69">
        <f>+'Combined Rate'!W57</f>
        <v>0</v>
      </c>
      <c r="V31" s="213">
        <f>+'Other Taxes'!D56</f>
        <v>4.2500000000000003E-2</v>
      </c>
      <c r="W31" s="213">
        <f>+'Other Taxes'!E56</f>
        <v>1.0699999999999999E-2</v>
      </c>
      <c r="X31" s="213">
        <f>+'Other Taxes'!F56</f>
        <v>0</v>
      </c>
      <c r="Y31" s="213">
        <f>+'Other Taxes'!G56</f>
        <v>0</v>
      </c>
      <c r="Z31" s="213">
        <f>+'Other Taxes'!H56</f>
        <v>0</v>
      </c>
      <c r="AA31" s="213">
        <f>+'Other Taxes'!J56</f>
        <v>2.5000000000000001E-2</v>
      </c>
      <c r="AB31" s="213">
        <f>+'Other Taxes'!K56</f>
        <v>0</v>
      </c>
      <c r="AC31" s="213">
        <f>+'Other Taxes'!M56</f>
        <v>0</v>
      </c>
      <c r="AD31" s="213">
        <f>+'Other Taxes'!N56</f>
        <v>0.01</v>
      </c>
      <c r="AE31" s="214">
        <f>+'Other Taxes'!O56</f>
        <v>0.73</v>
      </c>
      <c r="AF31" s="214">
        <f>+'Other Taxes'!P56</f>
        <v>0.25</v>
      </c>
      <c r="AG31" s="214">
        <f>+'Other Taxes'!Q56</f>
        <v>0.27</v>
      </c>
      <c r="AH31" s="213">
        <f>+'Other Taxes'!S56</f>
        <v>0</v>
      </c>
      <c r="AI31" s="213">
        <f>+'Other Taxes'!T56</f>
        <v>0</v>
      </c>
      <c r="AJ31" s="213">
        <f t="shared" si="0"/>
        <v>1.4257</v>
      </c>
    </row>
    <row r="32" spans="1:36" ht="13.2" x14ac:dyDescent="0.25">
      <c r="A32" s="68" t="s">
        <v>1416</v>
      </c>
      <c r="B32" s="28" t="s">
        <v>111</v>
      </c>
      <c r="C32" s="69">
        <f>+'Combined Rate'!E58</f>
        <v>4.8500000000000001E-2</v>
      </c>
      <c r="D32" s="69">
        <v>1.7500000000000002E-2</v>
      </c>
      <c r="E32" s="69">
        <f>+'Combined Rate'!G58</f>
        <v>0.01</v>
      </c>
      <c r="F32" s="69">
        <f>+'Combined Rate'!H58</f>
        <v>2.5000000000000001E-3</v>
      </c>
      <c r="G32" s="69">
        <f>+'Combined Rate'!I58</f>
        <v>2.5000000000000001E-3</v>
      </c>
      <c r="H32" s="69">
        <f>+'Combined Rate'!J58</f>
        <v>0</v>
      </c>
      <c r="I32" s="69">
        <f>+'Combined Rate'!K58</f>
        <v>3.0000000000000001E-3</v>
      </c>
      <c r="J32" s="69">
        <f>+'Combined Rate'!L58</f>
        <v>2.5000000000000001E-3</v>
      </c>
      <c r="K32" s="69">
        <f>+'Combined Rate'!M58</f>
        <v>0</v>
      </c>
      <c r="L32" s="69">
        <f>+'Combined Rate'!N58</f>
        <v>0</v>
      </c>
      <c r="M32" s="69">
        <f>+'Combined Rate'!O58</f>
        <v>2.5000000000000001E-3</v>
      </c>
      <c r="N32" s="69">
        <f>+'Combined Rate'!P58</f>
        <v>0</v>
      </c>
      <c r="O32" s="69">
        <f>+'Combined Rate'!Q58</f>
        <v>0</v>
      </c>
      <c r="P32" s="69">
        <f>+'Combined Rate'!R58</f>
        <v>0</v>
      </c>
      <c r="Q32" s="69">
        <f>+'Combined Rate'!S58</f>
        <v>1E-3</v>
      </c>
      <c r="R32" s="69">
        <f>+'Combined Rate'!T58</f>
        <v>0</v>
      </c>
      <c r="S32" s="69">
        <f>+'Combined Rate'!U58</f>
        <v>0</v>
      </c>
      <c r="T32" s="69">
        <f>+'Combined Rate'!V58</f>
        <v>0</v>
      </c>
      <c r="U32" s="69">
        <f>+'Combined Rate'!W58</f>
        <v>0</v>
      </c>
      <c r="V32" s="213">
        <f>+'Other Taxes'!D57</f>
        <v>4.2500000000000003E-2</v>
      </c>
      <c r="W32" s="213">
        <f>+'Other Taxes'!E57</f>
        <v>1.0699999999999999E-2</v>
      </c>
      <c r="X32" s="213">
        <f>+'Other Taxes'!F57</f>
        <v>0</v>
      </c>
      <c r="Y32" s="213">
        <f>+'Other Taxes'!G57</f>
        <v>0</v>
      </c>
      <c r="Z32" s="213">
        <f>+'Other Taxes'!H57</f>
        <v>0</v>
      </c>
      <c r="AA32" s="213">
        <f>+'Other Taxes'!J57</f>
        <v>2.5000000000000001E-2</v>
      </c>
      <c r="AB32" s="213">
        <f>+'Other Taxes'!K57</f>
        <v>0</v>
      </c>
      <c r="AC32" s="213">
        <f>+'Other Taxes'!M57</f>
        <v>0</v>
      </c>
      <c r="AD32" s="213">
        <f>+'Other Taxes'!N57</f>
        <v>0.01</v>
      </c>
      <c r="AE32" s="214">
        <f>+'Other Taxes'!O57</f>
        <v>0.73</v>
      </c>
      <c r="AF32" s="214">
        <f>+'Other Taxes'!P57</f>
        <v>0.25</v>
      </c>
      <c r="AG32" s="214">
        <f>+'Other Taxes'!Q57</f>
        <v>0.27</v>
      </c>
      <c r="AH32" s="213">
        <f>+'Other Taxes'!S57</f>
        <v>0.03</v>
      </c>
      <c r="AI32" s="213">
        <f>+'Other Taxes'!T57</f>
        <v>0.06</v>
      </c>
      <c r="AJ32" s="213">
        <f t="shared" si="0"/>
        <v>1.5182</v>
      </c>
    </row>
    <row r="33" spans="1:36" ht="13.2" x14ac:dyDescent="0.25">
      <c r="A33" s="68" t="s">
        <v>1417</v>
      </c>
      <c r="B33" s="28" t="s">
        <v>113</v>
      </c>
      <c r="C33" s="69">
        <f>+'Combined Rate'!E59</f>
        <v>4.8500000000000001E-2</v>
      </c>
      <c r="D33" s="69">
        <v>1.7500000000000002E-2</v>
      </c>
      <c r="E33" s="69">
        <f>+'Combined Rate'!G59</f>
        <v>0.01</v>
      </c>
      <c r="F33" s="69">
        <f>+'Combined Rate'!H59</f>
        <v>2.5000000000000001E-3</v>
      </c>
      <c r="G33" s="69">
        <f>+'Combined Rate'!I59</f>
        <v>0</v>
      </c>
      <c r="H33" s="69">
        <f>+'Combined Rate'!J59</f>
        <v>0</v>
      </c>
      <c r="I33" s="69">
        <f>+'Combined Rate'!K59</f>
        <v>3.0000000000000001E-3</v>
      </c>
      <c r="J33" s="69">
        <f>+'Combined Rate'!L59</f>
        <v>2.5000000000000001E-3</v>
      </c>
      <c r="K33" s="69">
        <f>+'Combined Rate'!M59</f>
        <v>0</v>
      </c>
      <c r="L33" s="69">
        <f>+'Combined Rate'!N59</f>
        <v>0</v>
      </c>
      <c r="M33" s="69">
        <f>+'Combined Rate'!O59</f>
        <v>2.5000000000000001E-3</v>
      </c>
      <c r="N33" s="69">
        <f>+'Combined Rate'!P59</f>
        <v>0</v>
      </c>
      <c r="O33" s="69">
        <f>+'Combined Rate'!Q59</f>
        <v>0</v>
      </c>
      <c r="P33" s="69">
        <f>+'Combined Rate'!R59</f>
        <v>0</v>
      </c>
      <c r="Q33" s="69">
        <f>+'Combined Rate'!S59</f>
        <v>1E-3</v>
      </c>
      <c r="R33" s="69">
        <f>+'Combined Rate'!T59</f>
        <v>0</v>
      </c>
      <c r="S33" s="69">
        <f>+'Combined Rate'!U59</f>
        <v>0</v>
      </c>
      <c r="T33" s="69">
        <f>+'Combined Rate'!V59</f>
        <v>0</v>
      </c>
      <c r="U33" s="69">
        <f>+'Combined Rate'!W59</f>
        <v>0</v>
      </c>
      <c r="V33" s="213">
        <f>+'Other Taxes'!D58</f>
        <v>4.2500000000000003E-2</v>
      </c>
      <c r="W33" s="213">
        <f>+'Other Taxes'!E58</f>
        <v>1.0699999999999999E-2</v>
      </c>
      <c r="X33" s="213">
        <f>+'Other Taxes'!F58</f>
        <v>0</v>
      </c>
      <c r="Y33" s="213">
        <f>+'Other Taxes'!G58</f>
        <v>0</v>
      </c>
      <c r="Z33" s="213">
        <f>+'Other Taxes'!H58</f>
        <v>0</v>
      </c>
      <c r="AA33" s="213">
        <f>+'Other Taxes'!J58</f>
        <v>2.5000000000000001E-2</v>
      </c>
      <c r="AB33" s="213">
        <f>+'Other Taxes'!K58</f>
        <v>0</v>
      </c>
      <c r="AC33" s="213">
        <f>+'Other Taxes'!M58</f>
        <v>0</v>
      </c>
      <c r="AD33" s="213">
        <f>+'Other Taxes'!N58</f>
        <v>0.01</v>
      </c>
      <c r="AE33" s="214">
        <f>+'Other Taxes'!O58</f>
        <v>0.73</v>
      </c>
      <c r="AF33" s="214">
        <f>+'Other Taxes'!P58</f>
        <v>0.25</v>
      </c>
      <c r="AG33" s="214">
        <f>+'Other Taxes'!Q58</f>
        <v>0.27</v>
      </c>
      <c r="AH33" s="213">
        <f>+'Other Taxes'!S58</f>
        <v>0</v>
      </c>
      <c r="AI33" s="213">
        <f>+'Other Taxes'!T58</f>
        <v>0</v>
      </c>
      <c r="AJ33" s="213">
        <f t="shared" si="0"/>
        <v>1.4257</v>
      </c>
    </row>
    <row r="34" spans="1:36" ht="13.2" x14ac:dyDescent="0.25">
      <c r="A34" s="68" t="s">
        <v>1418</v>
      </c>
      <c r="B34" s="28" t="s">
        <v>115</v>
      </c>
      <c r="C34" s="69">
        <f>+'Combined Rate'!E60</f>
        <v>4.8500000000000001E-2</v>
      </c>
      <c r="D34" s="69">
        <v>1.7500000000000002E-2</v>
      </c>
      <c r="E34" s="69">
        <f>+'Combined Rate'!G60</f>
        <v>0.01</v>
      </c>
      <c r="F34" s="69">
        <f>+'Combined Rate'!H60</f>
        <v>2.5000000000000001E-3</v>
      </c>
      <c r="G34" s="69">
        <f>+'Combined Rate'!I60</f>
        <v>3.0000000000000001E-3</v>
      </c>
      <c r="H34" s="69">
        <f>+'Combined Rate'!J60</f>
        <v>0</v>
      </c>
      <c r="I34" s="69">
        <f>+'Combined Rate'!K60</f>
        <v>3.0000000000000001E-3</v>
      </c>
      <c r="J34" s="69">
        <f>+'Combined Rate'!L60</f>
        <v>2.5000000000000001E-3</v>
      </c>
      <c r="K34" s="69">
        <f>+'Combined Rate'!M60</f>
        <v>0</v>
      </c>
      <c r="L34" s="69">
        <f>+'Combined Rate'!N60</f>
        <v>0</v>
      </c>
      <c r="M34" s="69">
        <f>+'Combined Rate'!O60</f>
        <v>2.5000000000000001E-3</v>
      </c>
      <c r="N34" s="69">
        <f>+'Combined Rate'!P60</f>
        <v>0</v>
      </c>
      <c r="O34" s="69">
        <f>+'Combined Rate'!Q60</f>
        <v>0</v>
      </c>
      <c r="P34" s="69">
        <f>+'Combined Rate'!R60</f>
        <v>0</v>
      </c>
      <c r="Q34" s="69">
        <f>+'Combined Rate'!S60</f>
        <v>1E-3</v>
      </c>
      <c r="R34" s="69">
        <f>+'Combined Rate'!T60</f>
        <v>0</v>
      </c>
      <c r="S34" s="69">
        <f>+'Combined Rate'!U60</f>
        <v>0</v>
      </c>
      <c r="T34" s="69">
        <f>+'Combined Rate'!V60</f>
        <v>0</v>
      </c>
      <c r="U34" s="69">
        <f>+'Combined Rate'!W60</f>
        <v>0</v>
      </c>
      <c r="V34" s="213">
        <f>+'Other Taxes'!D59</f>
        <v>4.2500000000000003E-2</v>
      </c>
      <c r="W34" s="213">
        <f>+'Other Taxes'!E59</f>
        <v>1.0699999999999999E-2</v>
      </c>
      <c r="X34" s="213">
        <f>+'Other Taxes'!F59</f>
        <v>0.01</v>
      </c>
      <c r="Y34" s="213">
        <f>+'Other Taxes'!G59</f>
        <v>0</v>
      </c>
      <c r="Z34" s="213">
        <f>+'Other Taxes'!H59</f>
        <v>0</v>
      </c>
      <c r="AA34" s="213">
        <f>+'Other Taxes'!J59</f>
        <v>2.5000000000000001E-2</v>
      </c>
      <c r="AB34" s="213">
        <f>+'Other Taxes'!K59</f>
        <v>0</v>
      </c>
      <c r="AC34" s="213">
        <f>+'Other Taxes'!M59</f>
        <v>0</v>
      </c>
      <c r="AD34" s="213">
        <f>+'Other Taxes'!N59</f>
        <v>0.01</v>
      </c>
      <c r="AE34" s="214">
        <f>+'Other Taxes'!O59</f>
        <v>0.73</v>
      </c>
      <c r="AF34" s="214">
        <f>+'Other Taxes'!P59</f>
        <v>0.25</v>
      </c>
      <c r="AG34" s="214">
        <f>+'Other Taxes'!Q59</f>
        <v>0.27</v>
      </c>
      <c r="AH34" s="213">
        <f>+'Other Taxes'!S59</f>
        <v>0</v>
      </c>
      <c r="AI34" s="213">
        <f>+'Other Taxes'!T59</f>
        <v>0.06</v>
      </c>
      <c r="AJ34" s="213">
        <f t="shared" si="0"/>
        <v>1.4986999999999999</v>
      </c>
    </row>
    <row r="35" spans="1:36" ht="13.2" x14ac:dyDescent="0.25">
      <c r="A35" s="68" t="s">
        <v>1419</v>
      </c>
      <c r="B35" s="28" t="s">
        <v>117</v>
      </c>
      <c r="C35" s="69">
        <f>+'Combined Rate'!E61</f>
        <v>4.8500000000000001E-2</v>
      </c>
      <c r="D35" s="69">
        <v>1.7500000000000002E-2</v>
      </c>
      <c r="E35" s="69">
        <f>+'Combined Rate'!G61</f>
        <v>0.01</v>
      </c>
      <c r="F35" s="69">
        <f>+'Combined Rate'!H61</f>
        <v>2.5000000000000001E-3</v>
      </c>
      <c r="G35" s="69">
        <f>+'Combined Rate'!I61</f>
        <v>0</v>
      </c>
      <c r="H35" s="69">
        <f>+'Combined Rate'!J61</f>
        <v>0</v>
      </c>
      <c r="I35" s="69">
        <f>+'Combined Rate'!K61</f>
        <v>3.0000000000000001E-3</v>
      </c>
      <c r="J35" s="69">
        <f>+'Combined Rate'!L61</f>
        <v>2.5000000000000001E-3</v>
      </c>
      <c r="K35" s="69">
        <f>+'Combined Rate'!M61</f>
        <v>0</v>
      </c>
      <c r="L35" s="69">
        <f>+'Combined Rate'!N61</f>
        <v>0</v>
      </c>
      <c r="M35" s="69">
        <f>+'Combined Rate'!O61</f>
        <v>2.5000000000000001E-3</v>
      </c>
      <c r="N35" s="69">
        <f>+'Combined Rate'!P61</f>
        <v>0</v>
      </c>
      <c r="O35" s="69">
        <f>+'Combined Rate'!Q61</f>
        <v>0</v>
      </c>
      <c r="P35" s="69">
        <f>+'Combined Rate'!R61</f>
        <v>0</v>
      </c>
      <c r="Q35" s="69">
        <f>+'Combined Rate'!S61</f>
        <v>1E-3</v>
      </c>
      <c r="R35" s="69">
        <f>+'Combined Rate'!T61</f>
        <v>0</v>
      </c>
      <c r="S35" s="69">
        <f>+'Combined Rate'!U61</f>
        <v>0</v>
      </c>
      <c r="T35" s="69">
        <f>+'Combined Rate'!V61</f>
        <v>0</v>
      </c>
      <c r="U35" s="69">
        <f>+'Combined Rate'!W61</f>
        <v>0</v>
      </c>
      <c r="V35" s="213">
        <f>+'Other Taxes'!D60</f>
        <v>4.2500000000000003E-2</v>
      </c>
      <c r="W35" s="213">
        <f>+'Other Taxes'!E60</f>
        <v>1.0699999999999999E-2</v>
      </c>
      <c r="X35" s="213">
        <f>+'Other Taxes'!F60</f>
        <v>0</v>
      </c>
      <c r="Y35" s="213">
        <f>+'Other Taxes'!G60</f>
        <v>0</v>
      </c>
      <c r="Z35" s="213">
        <f>+'Other Taxes'!H60</f>
        <v>0</v>
      </c>
      <c r="AA35" s="213">
        <f>+'Other Taxes'!J60</f>
        <v>2.5000000000000001E-2</v>
      </c>
      <c r="AB35" s="213">
        <f>+'Other Taxes'!K60</f>
        <v>0</v>
      </c>
      <c r="AC35" s="213">
        <f>+'Other Taxes'!M60</f>
        <v>0</v>
      </c>
      <c r="AD35" s="213">
        <f>+'Other Taxes'!N60</f>
        <v>0.01</v>
      </c>
      <c r="AE35" s="214">
        <f>+'Other Taxes'!O60</f>
        <v>0.73</v>
      </c>
      <c r="AF35" s="214">
        <f>+'Other Taxes'!P60</f>
        <v>0.25</v>
      </c>
      <c r="AG35" s="214">
        <f>+'Other Taxes'!Q60</f>
        <v>0.27</v>
      </c>
      <c r="AH35" s="213">
        <f>+'Other Taxes'!S60</f>
        <v>0</v>
      </c>
      <c r="AI35" s="213">
        <f>+'Other Taxes'!T60</f>
        <v>0</v>
      </c>
      <c r="AJ35" s="213">
        <f t="shared" si="0"/>
        <v>1.4257</v>
      </c>
    </row>
    <row r="36" spans="1:36" ht="13.2" x14ac:dyDescent="0.25">
      <c r="A36" s="68" t="s">
        <v>1420</v>
      </c>
      <c r="B36" s="28" t="s">
        <v>119</v>
      </c>
      <c r="C36" s="69">
        <f>+'Combined Rate'!E62</f>
        <v>4.8500000000000001E-2</v>
      </c>
      <c r="D36" s="69">
        <v>1.7500000000000002E-2</v>
      </c>
      <c r="E36" s="69">
        <f>+'Combined Rate'!G62</f>
        <v>0.01</v>
      </c>
      <c r="F36" s="69">
        <f>+'Combined Rate'!H62</f>
        <v>2.5000000000000001E-3</v>
      </c>
      <c r="G36" s="69">
        <f>+'Combined Rate'!I62</f>
        <v>3.0000000000000001E-3</v>
      </c>
      <c r="H36" s="69">
        <f>+'Combined Rate'!J62</f>
        <v>0</v>
      </c>
      <c r="I36" s="69">
        <f>+'Combined Rate'!K62</f>
        <v>3.0000000000000001E-3</v>
      </c>
      <c r="J36" s="69">
        <f>+'Combined Rate'!L62</f>
        <v>2.5000000000000001E-3</v>
      </c>
      <c r="K36" s="69">
        <f>+'Combined Rate'!M62</f>
        <v>0</v>
      </c>
      <c r="L36" s="69">
        <f>+'Combined Rate'!N62</f>
        <v>0</v>
      </c>
      <c r="M36" s="69">
        <f>+'Combined Rate'!O62</f>
        <v>2.5000000000000001E-3</v>
      </c>
      <c r="N36" s="69">
        <f>+'Combined Rate'!P62</f>
        <v>0</v>
      </c>
      <c r="O36" s="69">
        <f>+'Combined Rate'!Q62</f>
        <v>0</v>
      </c>
      <c r="P36" s="69">
        <f>+'Combined Rate'!R62</f>
        <v>0</v>
      </c>
      <c r="Q36" s="69">
        <f>+'Combined Rate'!S62</f>
        <v>1E-3</v>
      </c>
      <c r="R36" s="69">
        <f>+'Combined Rate'!T62</f>
        <v>0</v>
      </c>
      <c r="S36" s="69">
        <f>+'Combined Rate'!U62</f>
        <v>0</v>
      </c>
      <c r="T36" s="69">
        <f>+'Combined Rate'!V62</f>
        <v>0</v>
      </c>
      <c r="U36" s="69">
        <f>+'Combined Rate'!W62</f>
        <v>0</v>
      </c>
      <c r="V36" s="213">
        <f>+'Other Taxes'!D61</f>
        <v>4.2500000000000003E-2</v>
      </c>
      <c r="W36" s="213">
        <f>+'Other Taxes'!E61</f>
        <v>1.0699999999999999E-2</v>
      </c>
      <c r="X36" s="213">
        <f>+'Other Taxes'!F61</f>
        <v>0.01</v>
      </c>
      <c r="Y36" s="213">
        <f>+'Other Taxes'!G61</f>
        <v>0</v>
      </c>
      <c r="Z36" s="213">
        <f>+'Other Taxes'!H61</f>
        <v>0</v>
      </c>
      <c r="AA36" s="213">
        <f>+'Other Taxes'!J61</f>
        <v>2.5000000000000001E-2</v>
      </c>
      <c r="AB36" s="213">
        <f>+'Other Taxes'!K61</f>
        <v>0</v>
      </c>
      <c r="AC36" s="213">
        <f>+'Other Taxes'!M61</f>
        <v>0</v>
      </c>
      <c r="AD36" s="213">
        <f>+'Other Taxes'!N61</f>
        <v>0.01</v>
      </c>
      <c r="AE36" s="214">
        <f>+'Other Taxes'!O61</f>
        <v>0.73</v>
      </c>
      <c r="AF36" s="214">
        <f>+'Other Taxes'!P61</f>
        <v>0.25</v>
      </c>
      <c r="AG36" s="214">
        <f>+'Other Taxes'!Q61</f>
        <v>0.27</v>
      </c>
      <c r="AH36" s="213">
        <f>+'Other Taxes'!S61</f>
        <v>3.5000000000000003E-2</v>
      </c>
      <c r="AI36" s="213">
        <f>+'Other Taxes'!T61</f>
        <v>0.06</v>
      </c>
      <c r="AJ36" s="213">
        <f t="shared" si="0"/>
        <v>1.5336999999999998</v>
      </c>
    </row>
    <row r="37" spans="1:36" ht="13.2" x14ac:dyDescent="0.25">
      <c r="A37" s="68" t="s">
        <v>1421</v>
      </c>
      <c r="B37" s="28" t="s">
        <v>121</v>
      </c>
      <c r="C37" s="69">
        <f>+'Combined Rate'!E63</f>
        <v>4.8500000000000001E-2</v>
      </c>
      <c r="D37" s="69">
        <v>1.7500000000000002E-2</v>
      </c>
      <c r="E37" s="69">
        <f>+'Combined Rate'!G63</f>
        <v>0.01</v>
      </c>
      <c r="F37" s="69">
        <f>+'Combined Rate'!H63</f>
        <v>2.5000000000000001E-3</v>
      </c>
      <c r="G37" s="69">
        <f>+'Combined Rate'!I63</f>
        <v>3.0000000000000001E-3</v>
      </c>
      <c r="H37" s="69">
        <f>+'Combined Rate'!J63</f>
        <v>0</v>
      </c>
      <c r="I37" s="69">
        <f>+'Combined Rate'!K63</f>
        <v>3.0000000000000001E-3</v>
      </c>
      <c r="J37" s="69">
        <f>+'Combined Rate'!L63</f>
        <v>2.5000000000000001E-3</v>
      </c>
      <c r="K37" s="69">
        <f>+'Combined Rate'!M63</f>
        <v>0</v>
      </c>
      <c r="L37" s="69">
        <f>+'Combined Rate'!N63</f>
        <v>0</v>
      </c>
      <c r="M37" s="69">
        <f>+'Combined Rate'!O63</f>
        <v>2.5000000000000001E-3</v>
      </c>
      <c r="N37" s="69">
        <f>+'Combined Rate'!P63</f>
        <v>0</v>
      </c>
      <c r="O37" s="69">
        <f>+'Combined Rate'!Q63</f>
        <v>0</v>
      </c>
      <c r="P37" s="69">
        <f>+'Combined Rate'!R63</f>
        <v>0</v>
      </c>
      <c r="Q37" s="69">
        <f>+'Combined Rate'!S63</f>
        <v>1E-3</v>
      </c>
      <c r="R37" s="69">
        <f>+'Combined Rate'!T63</f>
        <v>0</v>
      </c>
      <c r="S37" s="69">
        <f>+'Combined Rate'!U63</f>
        <v>0</v>
      </c>
      <c r="T37" s="69">
        <f>+'Combined Rate'!V63</f>
        <v>0</v>
      </c>
      <c r="U37" s="69">
        <f>+'Combined Rate'!W63</f>
        <v>0</v>
      </c>
      <c r="V37" s="213">
        <f>+'Other Taxes'!D62</f>
        <v>4.2500000000000003E-2</v>
      </c>
      <c r="W37" s="213">
        <f>+'Other Taxes'!E62</f>
        <v>1.0699999999999999E-2</v>
      </c>
      <c r="X37" s="213">
        <f>+'Other Taxes'!F62</f>
        <v>0</v>
      </c>
      <c r="Y37" s="213">
        <f>+'Other Taxes'!G62</f>
        <v>0</v>
      </c>
      <c r="Z37" s="213">
        <f>+'Other Taxes'!H62</f>
        <v>0</v>
      </c>
      <c r="AA37" s="213">
        <f>+'Other Taxes'!J62</f>
        <v>2.5000000000000001E-2</v>
      </c>
      <c r="AB37" s="213">
        <f>+'Other Taxes'!K62</f>
        <v>0</v>
      </c>
      <c r="AC37" s="213">
        <f>+'Other Taxes'!M62</f>
        <v>0</v>
      </c>
      <c r="AD37" s="213">
        <f>+'Other Taxes'!N62</f>
        <v>0.01</v>
      </c>
      <c r="AE37" s="214">
        <f>+'Other Taxes'!O62</f>
        <v>0.73</v>
      </c>
      <c r="AF37" s="214">
        <f>+'Other Taxes'!P62</f>
        <v>0.25</v>
      </c>
      <c r="AG37" s="214">
        <f>+'Other Taxes'!Q62</f>
        <v>0.27</v>
      </c>
      <c r="AH37" s="213">
        <f>+'Other Taxes'!S62</f>
        <v>3.5000000000000003E-2</v>
      </c>
      <c r="AI37" s="213">
        <f>+'Other Taxes'!T62</f>
        <v>0.06</v>
      </c>
      <c r="AJ37" s="213">
        <f t="shared" si="0"/>
        <v>1.5237000000000001</v>
      </c>
    </row>
    <row r="38" spans="1:36" ht="13.2" x14ac:dyDescent="0.25">
      <c r="A38" s="68" t="s">
        <v>1422</v>
      </c>
      <c r="B38" s="28" t="s">
        <v>123</v>
      </c>
      <c r="C38" s="69">
        <f>+'Combined Rate'!E64</f>
        <v>4.8500000000000001E-2</v>
      </c>
      <c r="D38" s="69">
        <v>1.7500000000000002E-2</v>
      </c>
      <c r="E38" s="69">
        <f>+'Combined Rate'!G64</f>
        <v>0.01</v>
      </c>
      <c r="F38" s="69">
        <f>+'Combined Rate'!H64</f>
        <v>2.5000000000000001E-3</v>
      </c>
      <c r="G38" s="69">
        <f>+'Combined Rate'!I64</f>
        <v>3.0000000000000001E-3</v>
      </c>
      <c r="H38" s="69">
        <f>+'Combined Rate'!J64</f>
        <v>0</v>
      </c>
      <c r="I38" s="69">
        <f>+'Combined Rate'!K64</f>
        <v>3.0000000000000001E-3</v>
      </c>
      <c r="J38" s="69">
        <f>+'Combined Rate'!L64</f>
        <v>2.5000000000000001E-3</v>
      </c>
      <c r="K38" s="69">
        <f>+'Combined Rate'!M64</f>
        <v>0</v>
      </c>
      <c r="L38" s="69">
        <f>+'Combined Rate'!N64</f>
        <v>0</v>
      </c>
      <c r="M38" s="69">
        <f>+'Combined Rate'!O64</f>
        <v>2.5000000000000001E-3</v>
      </c>
      <c r="N38" s="69">
        <f>+'Combined Rate'!P64</f>
        <v>0</v>
      </c>
      <c r="O38" s="69">
        <f>+'Combined Rate'!Q64</f>
        <v>0</v>
      </c>
      <c r="P38" s="69">
        <f>+'Combined Rate'!R64</f>
        <v>0</v>
      </c>
      <c r="Q38" s="69">
        <f>+'Combined Rate'!S64</f>
        <v>1E-3</v>
      </c>
      <c r="R38" s="69">
        <f>+'Combined Rate'!T64</f>
        <v>0</v>
      </c>
      <c r="S38" s="69">
        <f>+'Combined Rate'!U64</f>
        <v>0</v>
      </c>
      <c r="T38" s="69">
        <f>+'Combined Rate'!V64</f>
        <v>0</v>
      </c>
      <c r="U38" s="69">
        <f>+'Combined Rate'!W64</f>
        <v>0</v>
      </c>
      <c r="V38" s="213">
        <f>+'Other Taxes'!D63</f>
        <v>4.2500000000000003E-2</v>
      </c>
      <c r="W38" s="213">
        <f>+'Other Taxes'!E63</f>
        <v>1.0699999999999999E-2</v>
      </c>
      <c r="X38" s="213">
        <f>+'Other Taxes'!F63</f>
        <v>0</v>
      </c>
      <c r="Y38" s="213">
        <f>+'Other Taxes'!G63</f>
        <v>0</v>
      </c>
      <c r="Z38" s="213">
        <f>+'Other Taxes'!H63</f>
        <v>0</v>
      </c>
      <c r="AA38" s="213">
        <f>+'Other Taxes'!J63</f>
        <v>2.5000000000000001E-2</v>
      </c>
      <c r="AB38" s="213">
        <f>+'Other Taxes'!K63</f>
        <v>0</v>
      </c>
      <c r="AC38" s="213">
        <f>+'Other Taxes'!M63</f>
        <v>0</v>
      </c>
      <c r="AD38" s="213">
        <f>+'Other Taxes'!N63</f>
        <v>0.01</v>
      </c>
      <c r="AE38" s="214">
        <f>+'Other Taxes'!O63</f>
        <v>0.73</v>
      </c>
      <c r="AF38" s="214">
        <f>+'Other Taxes'!P63</f>
        <v>0.25</v>
      </c>
      <c r="AG38" s="214">
        <f>+'Other Taxes'!Q63</f>
        <v>0.27</v>
      </c>
      <c r="AH38" s="213">
        <f>+'Other Taxes'!S63</f>
        <v>3.5000000000000003E-2</v>
      </c>
      <c r="AI38" s="213">
        <f>+'Other Taxes'!T63</f>
        <v>0.05</v>
      </c>
      <c r="AJ38" s="213">
        <f t="shared" si="0"/>
        <v>1.5137</v>
      </c>
    </row>
    <row r="39" spans="1:36" ht="13.2" x14ac:dyDescent="0.25">
      <c r="A39" s="68" t="s">
        <v>1423</v>
      </c>
      <c r="B39" s="28" t="s">
        <v>125</v>
      </c>
      <c r="C39" s="69">
        <f>+'Combined Rate'!E65</f>
        <v>4.8500000000000001E-2</v>
      </c>
      <c r="D39" s="69">
        <v>1.7500000000000002E-2</v>
      </c>
      <c r="E39" s="69">
        <f>+'Combined Rate'!G65</f>
        <v>0.01</v>
      </c>
      <c r="F39" s="69">
        <f>+'Combined Rate'!H65</f>
        <v>2.5000000000000001E-3</v>
      </c>
      <c r="G39" s="69">
        <f>+'Combined Rate'!I65</f>
        <v>3.0000000000000001E-3</v>
      </c>
      <c r="H39" s="69">
        <f>+'Combined Rate'!J65</f>
        <v>0</v>
      </c>
      <c r="I39" s="69">
        <f>+'Combined Rate'!K65</f>
        <v>3.0000000000000001E-3</v>
      </c>
      <c r="J39" s="69">
        <f>+'Combined Rate'!L65</f>
        <v>2.5000000000000001E-3</v>
      </c>
      <c r="K39" s="69">
        <f>+'Combined Rate'!M65</f>
        <v>0</v>
      </c>
      <c r="L39" s="69">
        <f>+'Combined Rate'!N65</f>
        <v>0</v>
      </c>
      <c r="M39" s="69">
        <f>+'Combined Rate'!O65</f>
        <v>2.5000000000000001E-3</v>
      </c>
      <c r="N39" s="69">
        <f>+'Combined Rate'!P65</f>
        <v>0</v>
      </c>
      <c r="O39" s="69">
        <f>+'Combined Rate'!Q65</f>
        <v>0</v>
      </c>
      <c r="P39" s="69">
        <f>+'Combined Rate'!R65</f>
        <v>0</v>
      </c>
      <c r="Q39" s="69">
        <f>+'Combined Rate'!S65</f>
        <v>1E-3</v>
      </c>
      <c r="R39" s="69">
        <f>+'Combined Rate'!T65</f>
        <v>0</v>
      </c>
      <c r="S39" s="69">
        <f>+'Combined Rate'!U65</f>
        <v>0</v>
      </c>
      <c r="T39" s="69">
        <f>+'Combined Rate'!V65</f>
        <v>0</v>
      </c>
      <c r="U39" s="69">
        <f>+'Combined Rate'!W65</f>
        <v>0</v>
      </c>
      <c r="V39" s="213">
        <f>+'Other Taxes'!D64</f>
        <v>4.2500000000000003E-2</v>
      </c>
      <c r="W39" s="213">
        <f>+'Other Taxes'!E64</f>
        <v>1.0699999999999999E-2</v>
      </c>
      <c r="X39" s="213">
        <f>+'Other Taxes'!F64</f>
        <v>0</v>
      </c>
      <c r="Y39" s="213">
        <f>+'Other Taxes'!G64</f>
        <v>0</v>
      </c>
      <c r="Z39" s="213">
        <f>+'Other Taxes'!H64</f>
        <v>0</v>
      </c>
      <c r="AA39" s="213">
        <f>+'Other Taxes'!J64</f>
        <v>2.5000000000000001E-2</v>
      </c>
      <c r="AB39" s="213">
        <f>+'Other Taxes'!K64</f>
        <v>0</v>
      </c>
      <c r="AC39" s="213">
        <f>+'Other Taxes'!M64</f>
        <v>0</v>
      </c>
      <c r="AD39" s="213">
        <f>+'Other Taxes'!N64</f>
        <v>0.01</v>
      </c>
      <c r="AE39" s="214">
        <f>+'Other Taxes'!O64</f>
        <v>0.73</v>
      </c>
      <c r="AF39" s="214">
        <f>+'Other Taxes'!P64</f>
        <v>0.25</v>
      </c>
      <c r="AG39" s="214">
        <f>+'Other Taxes'!Q64</f>
        <v>0.27</v>
      </c>
      <c r="AH39" s="213">
        <f>+'Other Taxes'!S64</f>
        <v>3.5000000000000003E-2</v>
      </c>
      <c r="AI39" s="213">
        <f>+'Other Taxes'!T64</f>
        <v>0.06</v>
      </c>
      <c r="AJ39" s="213">
        <f t="shared" si="0"/>
        <v>1.5237000000000001</v>
      </c>
    </row>
    <row r="40" spans="1:36" ht="13.2" x14ac:dyDescent="0.25">
      <c r="A40" s="68" t="s">
        <v>1424</v>
      </c>
      <c r="B40" s="28" t="s">
        <v>127</v>
      </c>
      <c r="C40" s="69">
        <f>+'Combined Rate'!E66</f>
        <v>4.8500000000000001E-2</v>
      </c>
      <c r="D40" s="69">
        <v>1.7500000000000002E-2</v>
      </c>
      <c r="E40" s="69">
        <f>+'Combined Rate'!G66</f>
        <v>0.01</v>
      </c>
      <c r="F40" s="69">
        <f>+'Combined Rate'!H66</f>
        <v>2.5000000000000001E-3</v>
      </c>
      <c r="G40" s="69">
        <f>+'Combined Rate'!I66</f>
        <v>0</v>
      </c>
      <c r="H40" s="69">
        <f>+'Combined Rate'!J66</f>
        <v>0</v>
      </c>
      <c r="I40" s="69">
        <f>+'Combined Rate'!K66</f>
        <v>3.0000000000000001E-3</v>
      </c>
      <c r="J40" s="69">
        <f>+'Combined Rate'!L66</f>
        <v>2.5000000000000001E-3</v>
      </c>
      <c r="K40" s="69">
        <f>+'Combined Rate'!M66</f>
        <v>0</v>
      </c>
      <c r="L40" s="69">
        <f>+'Combined Rate'!N66</f>
        <v>0</v>
      </c>
      <c r="M40" s="69">
        <f>+'Combined Rate'!O66</f>
        <v>2.5000000000000001E-3</v>
      </c>
      <c r="N40" s="69">
        <f>+'Combined Rate'!P66</f>
        <v>0</v>
      </c>
      <c r="O40" s="69">
        <f>+'Combined Rate'!Q66</f>
        <v>0</v>
      </c>
      <c r="P40" s="69">
        <f>+'Combined Rate'!R66</f>
        <v>0</v>
      </c>
      <c r="Q40" s="69">
        <f>+'Combined Rate'!S66</f>
        <v>1E-3</v>
      </c>
      <c r="R40" s="69">
        <f>+'Combined Rate'!T66</f>
        <v>0</v>
      </c>
      <c r="S40" s="69">
        <f>+'Combined Rate'!U66</f>
        <v>0</v>
      </c>
      <c r="T40" s="69">
        <f>+'Combined Rate'!V66</f>
        <v>0</v>
      </c>
      <c r="U40" s="69">
        <f>+'Combined Rate'!W66</f>
        <v>0</v>
      </c>
      <c r="V40" s="213">
        <f>+'Other Taxes'!D65</f>
        <v>4.2500000000000003E-2</v>
      </c>
      <c r="W40" s="213">
        <f>+'Other Taxes'!E65</f>
        <v>1.0699999999999999E-2</v>
      </c>
      <c r="X40" s="213">
        <f>+'Other Taxes'!F65</f>
        <v>0</v>
      </c>
      <c r="Y40" s="213">
        <f>+'Other Taxes'!G65</f>
        <v>0</v>
      </c>
      <c r="Z40" s="213">
        <f>+'Other Taxes'!H65</f>
        <v>0</v>
      </c>
      <c r="AA40" s="213">
        <f>+'Other Taxes'!J65</f>
        <v>2.5000000000000001E-2</v>
      </c>
      <c r="AB40" s="213">
        <f>+'Other Taxes'!K65</f>
        <v>0</v>
      </c>
      <c r="AC40" s="213">
        <f>+'Other Taxes'!M65</f>
        <v>0</v>
      </c>
      <c r="AD40" s="213">
        <f>+'Other Taxes'!N65</f>
        <v>0.01</v>
      </c>
      <c r="AE40" s="214">
        <f>+'Other Taxes'!O65</f>
        <v>0.73</v>
      </c>
      <c r="AF40" s="214">
        <f>+'Other Taxes'!P65</f>
        <v>0.25</v>
      </c>
      <c r="AG40" s="214">
        <f>+'Other Taxes'!Q65</f>
        <v>0.27</v>
      </c>
      <c r="AH40" s="213">
        <f>+'Other Taxes'!S65</f>
        <v>3.5000000000000003E-2</v>
      </c>
      <c r="AI40" s="213">
        <f>+'Other Taxes'!T65</f>
        <v>0.05</v>
      </c>
      <c r="AJ40" s="213">
        <f t="shared" si="0"/>
        <v>1.5106999999999999</v>
      </c>
    </row>
    <row r="41" spans="1:36" ht="13.2" x14ac:dyDescent="0.25">
      <c r="A41" s="68" t="s">
        <v>1425</v>
      </c>
      <c r="B41" s="28" t="s">
        <v>129</v>
      </c>
      <c r="C41" s="69">
        <f>+'Combined Rate'!E67</f>
        <v>4.8500000000000001E-2</v>
      </c>
      <c r="D41" s="69">
        <v>1.7500000000000002E-2</v>
      </c>
      <c r="E41" s="69">
        <f>+'Combined Rate'!G67</f>
        <v>0.01</v>
      </c>
      <c r="F41" s="69">
        <f>+'Combined Rate'!H67</f>
        <v>2.5000000000000001E-3</v>
      </c>
      <c r="G41" s="69">
        <f>+'Combined Rate'!I67</f>
        <v>0</v>
      </c>
      <c r="H41" s="69">
        <f>+'Combined Rate'!J67</f>
        <v>0</v>
      </c>
      <c r="I41" s="69">
        <f>+'Combined Rate'!K67</f>
        <v>3.0000000000000001E-3</v>
      </c>
      <c r="J41" s="69">
        <f>+'Combined Rate'!L67</f>
        <v>2.5000000000000001E-3</v>
      </c>
      <c r="K41" s="69">
        <f>+'Combined Rate'!M67</f>
        <v>0</v>
      </c>
      <c r="L41" s="69">
        <f>+'Combined Rate'!N67</f>
        <v>0</v>
      </c>
      <c r="M41" s="69">
        <f>+'Combined Rate'!O67</f>
        <v>2.5000000000000001E-3</v>
      </c>
      <c r="N41" s="69">
        <f>+'Combined Rate'!P67</f>
        <v>0</v>
      </c>
      <c r="O41" s="69">
        <f>+'Combined Rate'!Q67</f>
        <v>0</v>
      </c>
      <c r="P41" s="69">
        <f>+'Combined Rate'!R67</f>
        <v>0</v>
      </c>
      <c r="Q41" s="69">
        <f>+'Combined Rate'!S67</f>
        <v>1E-3</v>
      </c>
      <c r="R41" s="69">
        <f>+'Combined Rate'!T67</f>
        <v>0</v>
      </c>
      <c r="S41" s="69">
        <f>+'Combined Rate'!U67</f>
        <v>0</v>
      </c>
      <c r="T41" s="69">
        <f>+'Combined Rate'!V67</f>
        <v>0</v>
      </c>
      <c r="U41" s="69">
        <f>+'Combined Rate'!W67</f>
        <v>0</v>
      </c>
      <c r="V41" s="213">
        <f>+'Other Taxes'!D66</f>
        <v>4.2500000000000003E-2</v>
      </c>
      <c r="W41" s="213">
        <f>+'Other Taxes'!E66</f>
        <v>1.0699999999999999E-2</v>
      </c>
      <c r="X41" s="213">
        <f>+'Other Taxes'!F66</f>
        <v>0</v>
      </c>
      <c r="Y41" s="213">
        <f>+'Other Taxes'!G66</f>
        <v>0</v>
      </c>
      <c r="Z41" s="213">
        <f>+'Other Taxes'!H66</f>
        <v>0</v>
      </c>
      <c r="AA41" s="213">
        <f>+'Other Taxes'!J66</f>
        <v>2.5000000000000001E-2</v>
      </c>
      <c r="AB41" s="213">
        <f>+'Other Taxes'!K66</f>
        <v>0</v>
      </c>
      <c r="AC41" s="213">
        <f>+'Other Taxes'!M66</f>
        <v>0</v>
      </c>
      <c r="AD41" s="213">
        <f>+'Other Taxes'!N66</f>
        <v>0.01</v>
      </c>
      <c r="AE41" s="214">
        <f>+'Other Taxes'!O66</f>
        <v>0.73</v>
      </c>
      <c r="AF41" s="214">
        <f>+'Other Taxes'!P66</f>
        <v>0.25</v>
      </c>
      <c r="AG41" s="214">
        <f>+'Other Taxes'!Q66</f>
        <v>0.27</v>
      </c>
      <c r="AH41" s="213">
        <f>+'Other Taxes'!S66</f>
        <v>0</v>
      </c>
      <c r="AI41" s="213">
        <f>+'Other Taxes'!T66</f>
        <v>0.03</v>
      </c>
      <c r="AJ41" s="213">
        <f t="shared" si="0"/>
        <v>1.4557</v>
      </c>
    </row>
    <row r="42" spans="1:36" ht="13.2" x14ac:dyDescent="0.25">
      <c r="A42" s="68" t="s">
        <v>1426</v>
      </c>
      <c r="B42" s="28" t="s">
        <v>131</v>
      </c>
      <c r="C42" s="69">
        <f>+'Combined Rate'!E68</f>
        <v>4.8500000000000001E-2</v>
      </c>
      <c r="D42" s="69">
        <v>1.7500000000000002E-2</v>
      </c>
      <c r="E42" s="69">
        <f>+'Combined Rate'!G68</f>
        <v>0.01</v>
      </c>
      <c r="F42" s="69">
        <f>+'Combined Rate'!H68</f>
        <v>2.5000000000000001E-3</v>
      </c>
      <c r="G42" s="69">
        <f>+'Combined Rate'!I68</f>
        <v>3.0000000000000001E-3</v>
      </c>
      <c r="H42" s="69">
        <f>+'Combined Rate'!J68</f>
        <v>0</v>
      </c>
      <c r="I42" s="69">
        <f>+'Combined Rate'!K68</f>
        <v>3.0000000000000001E-3</v>
      </c>
      <c r="J42" s="69">
        <f>+'Combined Rate'!L68</f>
        <v>2.5000000000000001E-3</v>
      </c>
      <c r="K42" s="69">
        <f>+'Combined Rate'!M68</f>
        <v>0</v>
      </c>
      <c r="L42" s="69">
        <f>+'Combined Rate'!N68</f>
        <v>0</v>
      </c>
      <c r="M42" s="69">
        <f>+'Combined Rate'!O68</f>
        <v>2.5000000000000001E-3</v>
      </c>
      <c r="N42" s="69">
        <f>+'Combined Rate'!P68</f>
        <v>0</v>
      </c>
      <c r="O42" s="69">
        <f>+'Combined Rate'!Q68</f>
        <v>0</v>
      </c>
      <c r="P42" s="69">
        <f>+'Combined Rate'!R68</f>
        <v>0</v>
      </c>
      <c r="Q42" s="69">
        <f>+'Combined Rate'!S68</f>
        <v>1E-3</v>
      </c>
      <c r="R42" s="69">
        <f>+'Combined Rate'!T68</f>
        <v>0</v>
      </c>
      <c r="S42" s="69">
        <f>+'Combined Rate'!U68</f>
        <v>0</v>
      </c>
      <c r="T42" s="69">
        <f>+'Combined Rate'!V68</f>
        <v>0</v>
      </c>
      <c r="U42" s="69">
        <f>+'Combined Rate'!W68</f>
        <v>0</v>
      </c>
      <c r="V42" s="213">
        <f>+'Other Taxes'!D67</f>
        <v>4.2500000000000003E-2</v>
      </c>
      <c r="W42" s="213">
        <f>+'Other Taxes'!E67</f>
        <v>1.0699999999999999E-2</v>
      </c>
      <c r="X42" s="213">
        <f>+'Other Taxes'!F67</f>
        <v>0</v>
      </c>
      <c r="Y42" s="213">
        <f>+'Other Taxes'!G67</f>
        <v>0</v>
      </c>
      <c r="Z42" s="213">
        <f>+'Other Taxes'!H67</f>
        <v>0</v>
      </c>
      <c r="AA42" s="213">
        <f>+'Other Taxes'!J67</f>
        <v>2.5000000000000001E-2</v>
      </c>
      <c r="AB42" s="213">
        <f>+'Other Taxes'!K67</f>
        <v>0</v>
      </c>
      <c r="AC42" s="213">
        <f>+'Other Taxes'!M67</f>
        <v>0</v>
      </c>
      <c r="AD42" s="213">
        <f>+'Other Taxes'!N67</f>
        <v>0.01</v>
      </c>
      <c r="AE42" s="214">
        <f>+'Other Taxes'!O67</f>
        <v>0.73</v>
      </c>
      <c r="AF42" s="214">
        <f>+'Other Taxes'!P67</f>
        <v>0.25</v>
      </c>
      <c r="AG42" s="214">
        <f>+'Other Taxes'!Q67</f>
        <v>0.27</v>
      </c>
      <c r="AH42" s="213">
        <f>+'Other Taxes'!S67</f>
        <v>3.5000000000000003E-2</v>
      </c>
      <c r="AI42" s="213">
        <f>+'Other Taxes'!T67</f>
        <v>0.06</v>
      </c>
      <c r="AJ42" s="213">
        <f t="shared" si="0"/>
        <v>1.5237000000000001</v>
      </c>
    </row>
    <row r="43" spans="1:36" ht="13.2" x14ac:dyDescent="0.25">
      <c r="A43" s="207" t="s">
        <v>1427</v>
      </c>
      <c r="B43" s="28" t="s">
        <v>656</v>
      </c>
      <c r="C43" s="69">
        <f>+'Combined Rate'!E70</f>
        <v>4.8500000000000001E-2</v>
      </c>
      <c r="D43" s="69">
        <v>1.7500000000000002E-2</v>
      </c>
      <c r="E43" s="69">
        <f>+'Combined Rate'!G70</f>
        <v>0.01</v>
      </c>
      <c r="F43" s="69">
        <f>+'Combined Rate'!H70</f>
        <v>2.5000000000000001E-3</v>
      </c>
      <c r="G43" s="69">
        <f>+'Combined Rate'!I70</f>
        <v>2.5000000000000001E-3</v>
      </c>
      <c r="H43" s="69">
        <f>+'Combined Rate'!J70</f>
        <v>0</v>
      </c>
      <c r="I43" s="69">
        <f>+'Combined Rate'!K70</f>
        <v>3.0000000000000001E-3</v>
      </c>
      <c r="J43" s="69">
        <f>+'Combined Rate'!L70</f>
        <v>2.5000000000000001E-3</v>
      </c>
      <c r="K43" s="69">
        <f>+'Combined Rate'!M70</f>
        <v>0</v>
      </c>
      <c r="L43" s="69">
        <f>+'Combined Rate'!N70</f>
        <v>0</v>
      </c>
      <c r="M43" s="69">
        <f>+'Combined Rate'!O70</f>
        <v>2.5000000000000001E-3</v>
      </c>
      <c r="N43" s="69">
        <f>+'Combined Rate'!P70</f>
        <v>0</v>
      </c>
      <c r="O43" s="69">
        <f>+'Combined Rate'!Q70</f>
        <v>0</v>
      </c>
      <c r="P43" s="69">
        <f>+'Combined Rate'!R70</f>
        <v>0</v>
      </c>
      <c r="Q43" s="69">
        <f>+'Combined Rate'!S70</f>
        <v>1E-3</v>
      </c>
      <c r="R43" s="69">
        <f>+'Combined Rate'!T70</f>
        <v>0</v>
      </c>
      <c r="S43" s="69">
        <f>+'Combined Rate'!U70</f>
        <v>0</v>
      </c>
      <c r="T43" s="69">
        <f>+'Combined Rate'!V70</f>
        <v>0</v>
      </c>
      <c r="U43" s="69">
        <f>+'Combined Rate'!W70</f>
        <v>0</v>
      </c>
      <c r="V43" s="213">
        <f>+'Other Taxes'!D69</f>
        <v>4.2500000000000003E-2</v>
      </c>
      <c r="W43" s="213">
        <f>+'Other Taxes'!E69</f>
        <v>1.0699999999999999E-2</v>
      </c>
      <c r="X43" s="213">
        <f>+'Other Taxes'!F69</f>
        <v>0</v>
      </c>
      <c r="Y43" s="213">
        <f>+'Other Taxes'!G69</f>
        <v>0</v>
      </c>
      <c r="Z43" s="213">
        <f>+'Other Taxes'!H69</f>
        <v>0</v>
      </c>
      <c r="AA43" s="213">
        <f>+'Other Taxes'!J69</f>
        <v>2.5000000000000001E-2</v>
      </c>
      <c r="AB43" s="213">
        <f>+'Other Taxes'!K69</f>
        <v>0</v>
      </c>
      <c r="AC43" s="213">
        <f>+'Other Taxes'!M69</f>
        <v>0</v>
      </c>
      <c r="AD43" s="213">
        <f>+'Other Taxes'!N69</f>
        <v>0.01</v>
      </c>
      <c r="AE43" s="214">
        <f>+'Other Taxes'!O69</f>
        <v>0.73</v>
      </c>
      <c r="AF43" s="214">
        <f>+'Other Taxes'!P69</f>
        <v>0.25</v>
      </c>
      <c r="AG43" s="214">
        <f>+'Other Taxes'!Q69</f>
        <v>0.27</v>
      </c>
      <c r="AH43" s="213">
        <f>+'Other Taxes'!S69</f>
        <v>0</v>
      </c>
      <c r="AI43" s="213">
        <f>+'Other Taxes'!T69</f>
        <v>0</v>
      </c>
      <c r="AJ43" s="213">
        <f t="shared" si="0"/>
        <v>1.4281999999999999</v>
      </c>
    </row>
    <row r="44" spans="1:36" ht="13.2" x14ac:dyDescent="0.25">
      <c r="A44" s="68" t="s">
        <v>1428</v>
      </c>
      <c r="B44" s="28" t="s">
        <v>133</v>
      </c>
      <c r="C44" s="69">
        <f>+'Combined Rate'!E72</f>
        <v>4.8500000000000001E-2</v>
      </c>
      <c r="D44" s="69">
        <v>1.7500000000000002E-2</v>
      </c>
      <c r="E44" s="69">
        <f>+'Combined Rate'!G72</f>
        <v>0.01</v>
      </c>
      <c r="F44" s="69">
        <f>+'Combined Rate'!H72</f>
        <v>2.5000000000000001E-3</v>
      </c>
      <c r="G44" s="69">
        <f>+'Combined Rate'!I72</f>
        <v>0</v>
      </c>
      <c r="H44" s="69">
        <f>+'Combined Rate'!J72</f>
        <v>0</v>
      </c>
      <c r="I44" s="69">
        <f>+'Combined Rate'!K72</f>
        <v>0</v>
      </c>
      <c r="J44" s="69">
        <f>+'Combined Rate'!L72</f>
        <v>0</v>
      </c>
      <c r="K44" s="69">
        <f>+'Combined Rate'!M72</f>
        <v>0</v>
      </c>
      <c r="L44" s="69">
        <f>+'Combined Rate'!N72</f>
        <v>0</v>
      </c>
      <c r="M44" s="69">
        <f>+'Combined Rate'!O72</f>
        <v>2.5000000000000001E-3</v>
      </c>
      <c r="N44" s="69">
        <f>+'Combined Rate'!P72</f>
        <v>0</v>
      </c>
      <c r="O44" s="69">
        <f>+'Combined Rate'!Q72</f>
        <v>0</v>
      </c>
      <c r="P44" s="69">
        <f>+'Combined Rate'!R72</f>
        <v>0</v>
      </c>
      <c r="Q44" s="69">
        <f>+'Combined Rate'!S72</f>
        <v>0</v>
      </c>
      <c r="R44" s="69">
        <f>+'Combined Rate'!T72</f>
        <v>0</v>
      </c>
      <c r="S44" s="69">
        <f>+'Combined Rate'!U72</f>
        <v>0</v>
      </c>
      <c r="T44" s="69">
        <f>+'Combined Rate'!V72</f>
        <v>0</v>
      </c>
      <c r="U44" s="69">
        <f>+'Combined Rate'!W72</f>
        <v>0</v>
      </c>
      <c r="V44" s="213">
        <f>+'Other Taxes'!D71</f>
        <v>4.2500000000000003E-2</v>
      </c>
      <c r="W44" s="213">
        <f>+'Other Taxes'!E71</f>
        <v>1.0699999999999999E-2</v>
      </c>
      <c r="X44" s="213">
        <f>+'Other Taxes'!F71</f>
        <v>0</v>
      </c>
      <c r="Y44" s="213">
        <f>+'Other Taxes'!G71</f>
        <v>0</v>
      </c>
      <c r="Z44" s="213">
        <f>+'Other Taxes'!H71</f>
        <v>0</v>
      </c>
      <c r="AA44" s="213">
        <f>+'Other Taxes'!J71</f>
        <v>2.5000000000000001E-2</v>
      </c>
      <c r="AB44" s="213">
        <f>+'Other Taxes'!K71</f>
        <v>0</v>
      </c>
      <c r="AC44" s="213">
        <f>+'Other Taxes'!M71</f>
        <v>0</v>
      </c>
      <c r="AD44" s="213">
        <f>+'Other Taxes'!N71</f>
        <v>0.01</v>
      </c>
      <c r="AE44" s="214">
        <f>+'Other Taxes'!O71</f>
        <v>0.73</v>
      </c>
      <c r="AF44" s="214">
        <f>+'Other Taxes'!P71</f>
        <v>0.25</v>
      </c>
      <c r="AG44" s="214">
        <f>+'Other Taxes'!Q71</f>
        <v>0.27</v>
      </c>
      <c r="AH44" s="213">
        <f>+'Other Taxes'!S71</f>
        <v>0</v>
      </c>
      <c r="AI44" s="213">
        <f>+'Other Taxes'!T71</f>
        <v>0</v>
      </c>
      <c r="AJ44" s="213">
        <f t="shared" si="0"/>
        <v>1.4192</v>
      </c>
    </row>
    <row r="45" spans="1:36" ht="13.2" x14ac:dyDescent="0.25">
      <c r="A45" s="68" t="s">
        <v>1429</v>
      </c>
      <c r="B45" s="28" t="s">
        <v>135</v>
      </c>
      <c r="C45" s="69">
        <f>+'Combined Rate'!E73</f>
        <v>4.8500000000000001E-2</v>
      </c>
      <c r="D45" s="69">
        <v>1.7500000000000002E-2</v>
      </c>
      <c r="E45" s="69">
        <f>+'Combined Rate'!G73</f>
        <v>0.01</v>
      </c>
      <c r="F45" s="69">
        <f>+'Combined Rate'!H73</f>
        <v>2.5000000000000001E-3</v>
      </c>
      <c r="G45" s="69">
        <f>+'Combined Rate'!I73</f>
        <v>0</v>
      </c>
      <c r="H45" s="69">
        <f>+'Combined Rate'!J73</f>
        <v>0</v>
      </c>
      <c r="I45" s="69">
        <f>+'Combined Rate'!K73</f>
        <v>0</v>
      </c>
      <c r="J45" s="69">
        <f>+'Combined Rate'!L73</f>
        <v>0</v>
      </c>
      <c r="K45" s="69">
        <f>+'Combined Rate'!M73</f>
        <v>0</v>
      </c>
      <c r="L45" s="69">
        <f>+'Combined Rate'!N73</f>
        <v>0</v>
      </c>
      <c r="M45" s="69">
        <f>+'Combined Rate'!O73</f>
        <v>2.5000000000000001E-3</v>
      </c>
      <c r="N45" s="69">
        <f>+'Combined Rate'!P73</f>
        <v>0</v>
      </c>
      <c r="O45" s="69">
        <f>+'Combined Rate'!Q73</f>
        <v>0</v>
      </c>
      <c r="P45" s="69">
        <f>+'Combined Rate'!R73</f>
        <v>0</v>
      </c>
      <c r="Q45" s="69">
        <f>+'Combined Rate'!S73</f>
        <v>1E-3</v>
      </c>
      <c r="R45" s="69">
        <f>+'Combined Rate'!T73</f>
        <v>0</v>
      </c>
      <c r="S45" s="69">
        <f>+'Combined Rate'!U73</f>
        <v>0</v>
      </c>
      <c r="T45" s="69">
        <f>+'Combined Rate'!V73</f>
        <v>0</v>
      </c>
      <c r="U45" s="69">
        <f>+'Combined Rate'!W73</f>
        <v>0</v>
      </c>
      <c r="V45" s="213">
        <f>+'Other Taxes'!D72</f>
        <v>4.2500000000000003E-2</v>
      </c>
      <c r="W45" s="213">
        <f>+'Other Taxes'!E72</f>
        <v>1.0699999999999999E-2</v>
      </c>
      <c r="X45" s="213">
        <f>+'Other Taxes'!F72</f>
        <v>0.01</v>
      </c>
      <c r="Y45" s="213">
        <f>+'Other Taxes'!G72</f>
        <v>0</v>
      </c>
      <c r="Z45" s="213">
        <f>+'Other Taxes'!H72</f>
        <v>0</v>
      </c>
      <c r="AA45" s="213">
        <f>+'Other Taxes'!J72</f>
        <v>2.5000000000000001E-2</v>
      </c>
      <c r="AB45" s="213">
        <f>+'Other Taxes'!K72</f>
        <v>0</v>
      </c>
      <c r="AC45" s="213">
        <f>+'Other Taxes'!M72</f>
        <v>0</v>
      </c>
      <c r="AD45" s="213">
        <f>+'Other Taxes'!N72</f>
        <v>0.01</v>
      </c>
      <c r="AE45" s="214">
        <f>+'Other Taxes'!O72</f>
        <v>0.73</v>
      </c>
      <c r="AF45" s="214">
        <f>+'Other Taxes'!P72</f>
        <v>0.25</v>
      </c>
      <c r="AG45" s="214">
        <f>+'Other Taxes'!Q72</f>
        <v>0.27</v>
      </c>
      <c r="AH45" s="213">
        <f>+'Other Taxes'!S72</f>
        <v>3.5000000000000003E-2</v>
      </c>
      <c r="AI45" s="213">
        <f>+'Other Taxes'!T72</f>
        <v>0</v>
      </c>
      <c r="AJ45" s="213">
        <f t="shared" si="0"/>
        <v>1.4652000000000001</v>
      </c>
    </row>
    <row r="46" spans="1:36" ht="13.2" x14ac:dyDescent="0.25">
      <c r="A46" s="68" t="s">
        <v>1430</v>
      </c>
      <c r="B46" s="28" t="s">
        <v>137</v>
      </c>
      <c r="C46" s="69">
        <f>+'Combined Rate'!E74</f>
        <v>4.8500000000000001E-2</v>
      </c>
      <c r="D46" s="69">
        <v>1.7500000000000002E-2</v>
      </c>
      <c r="E46" s="69">
        <f>+'Combined Rate'!G74</f>
        <v>0.01</v>
      </c>
      <c r="F46" s="69">
        <f>+'Combined Rate'!H74</f>
        <v>2.5000000000000001E-3</v>
      </c>
      <c r="G46" s="69">
        <f>+'Combined Rate'!I74</f>
        <v>0</v>
      </c>
      <c r="H46" s="69">
        <f>+'Combined Rate'!J74</f>
        <v>0</v>
      </c>
      <c r="I46" s="69">
        <f>+'Combined Rate'!K74</f>
        <v>0</v>
      </c>
      <c r="J46" s="69">
        <f>+'Combined Rate'!L74</f>
        <v>0</v>
      </c>
      <c r="K46" s="69">
        <f>+'Combined Rate'!M74</f>
        <v>3.0000000000000001E-3</v>
      </c>
      <c r="L46" s="69">
        <f>+'Combined Rate'!N74</f>
        <v>0</v>
      </c>
      <c r="M46" s="69">
        <f>+'Combined Rate'!O74</f>
        <v>2.5000000000000001E-3</v>
      </c>
      <c r="N46" s="69">
        <f>+'Combined Rate'!P74</f>
        <v>0</v>
      </c>
      <c r="O46" s="69">
        <f>+'Combined Rate'!Q74</f>
        <v>0</v>
      </c>
      <c r="P46" s="69">
        <f>+'Combined Rate'!R74</f>
        <v>0</v>
      </c>
      <c r="Q46" s="69">
        <f>+'Combined Rate'!S74</f>
        <v>1E-3</v>
      </c>
      <c r="R46" s="69">
        <f>+'Combined Rate'!T74</f>
        <v>0</v>
      </c>
      <c r="S46" s="69">
        <f>+'Combined Rate'!U74</f>
        <v>0</v>
      </c>
      <c r="T46" s="69">
        <f>+'Combined Rate'!V74</f>
        <v>0</v>
      </c>
      <c r="U46" s="69">
        <f>+'Combined Rate'!W74</f>
        <v>0</v>
      </c>
      <c r="V46" s="213">
        <f>+'Other Taxes'!D73</f>
        <v>4.2500000000000003E-2</v>
      </c>
      <c r="W46" s="213">
        <f>+'Other Taxes'!E73</f>
        <v>1.0699999999999999E-2</v>
      </c>
      <c r="X46" s="213">
        <f>+'Other Taxes'!F73</f>
        <v>0.01</v>
      </c>
      <c r="Y46" s="213">
        <f>+'Other Taxes'!G73</f>
        <v>0</v>
      </c>
      <c r="Z46" s="213">
        <f>+'Other Taxes'!H73</f>
        <v>0</v>
      </c>
      <c r="AA46" s="213">
        <f>+'Other Taxes'!J73</f>
        <v>2.5000000000000001E-2</v>
      </c>
      <c r="AB46" s="213">
        <f>+'Other Taxes'!K73</f>
        <v>0</v>
      </c>
      <c r="AC46" s="213">
        <f>+'Other Taxes'!M73</f>
        <v>0</v>
      </c>
      <c r="AD46" s="213">
        <f>+'Other Taxes'!N73</f>
        <v>0.01</v>
      </c>
      <c r="AE46" s="214">
        <f>+'Other Taxes'!O73</f>
        <v>0.73</v>
      </c>
      <c r="AF46" s="214">
        <f>+'Other Taxes'!P73</f>
        <v>0.25</v>
      </c>
      <c r="AG46" s="214">
        <f>+'Other Taxes'!Q73</f>
        <v>0.27</v>
      </c>
      <c r="AH46" s="213">
        <f>+'Other Taxes'!S73</f>
        <v>3.5000000000000003E-2</v>
      </c>
      <c r="AI46" s="213">
        <f>+'Other Taxes'!T73</f>
        <v>0.06</v>
      </c>
      <c r="AJ46" s="213">
        <f t="shared" si="0"/>
        <v>1.5282</v>
      </c>
    </row>
    <row r="47" spans="1:36" ht="13.2" x14ac:dyDescent="0.25">
      <c r="A47" s="68" t="s">
        <v>1431</v>
      </c>
      <c r="B47" s="28" t="s">
        <v>139</v>
      </c>
      <c r="C47" s="69">
        <f>+'Combined Rate'!E75</f>
        <v>4.8500000000000001E-2</v>
      </c>
      <c r="D47" s="69">
        <v>1.7500000000000002E-2</v>
      </c>
      <c r="E47" s="69">
        <f>+'Combined Rate'!G75</f>
        <v>0.01</v>
      </c>
      <c r="F47" s="69">
        <f>+'Combined Rate'!H75</f>
        <v>2.5000000000000001E-3</v>
      </c>
      <c r="G47" s="69">
        <f>+'Combined Rate'!I75</f>
        <v>0</v>
      </c>
      <c r="H47" s="69">
        <f>+'Combined Rate'!J75</f>
        <v>0</v>
      </c>
      <c r="I47" s="69">
        <f>+'Combined Rate'!K75</f>
        <v>0</v>
      </c>
      <c r="J47" s="69">
        <f>+'Combined Rate'!L75</f>
        <v>0</v>
      </c>
      <c r="K47" s="69">
        <f>+'Combined Rate'!M75</f>
        <v>0</v>
      </c>
      <c r="L47" s="69">
        <f>+'Combined Rate'!N75</f>
        <v>0</v>
      </c>
      <c r="M47" s="69">
        <f>+'Combined Rate'!O75</f>
        <v>2.5000000000000001E-3</v>
      </c>
      <c r="N47" s="69">
        <f>+'Combined Rate'!P75</f>
        <v>0</v>
      </c>
      <c r="O47" s="69">
        <f>+'Combined Rate'!Q75</f>
        <v>0</v>
      </c>
      <c r="P47" s="69">
        <f>+'Combined Rate'!R75</f>
        <v>0</v>
      </c>
      <c r="Q47" s="69">
        <f>+'Combined Rate'!S75</f>
        <v>0</v>
      </c>
      <c r="R47" s="69">
        <f>+'Combined Rate'!T75</f>
        <v>0</v>
      </c>
      <c r="S47" s="69">
        <f>+'Combined Rate'!U75</f>
        <v>0</v>
      </c>
      <c r="T47" s="69">
        <f>+'Combined Rate'!V75</f>
        <v>0</v>
      </c>
      <c r="U47" s="69">
        <f>+'Combined Rate'!W75</f>
        <v>0</v>
      </c>
      <c r="V47" s="213">
        <f>+'Other Taxes'!D74</f>
        <v>4.2500000000000003E-2</v>
      </c>
      <c r="W47" s="213">
        <f>+'Other Taxes'!E74</f>
        <v>1.0699999999999999E-2</v>
      </c>
      <c r="X47" s="213">
        <f>+'Other Taxes'!F74</f>
        <v>0</v>
      </c>
      <c r="Y47" s="213">
        <f>+'Other Taxes'!G74</f>
        <v>0</v>
      </c>
      <c r="Z47" s="213">
        <f>+'Other Taxes'!H74</f>
        <v>0</v>
      </c>
      <c r="AA47" s="213">
        <f>+'Other Taxes'!J74</f>
        <v>2.5000000000000001E-2</v>
      </c>
      <c r="AB47" s="213">
        <f>+'Other Taxes'!K74</f>
        <v>0</v>
      </c>
      <c r="AC47" s="213">
        <f>+'Other Taxes'!M74</f>
        <v>0</v>
      </c>
      <c r="AD47" s="213">
        <f>+'Other Taxes'!N74</f>
        <v>0.01</v>
      </c>
      <c r="AE47" s="214">
        <f>+'Other Taxes'!O74</f>
        <v>0.73</v>
      </c>
      <c r="AF47" s="214">
        <f>+'Other Taxes'!P74</f>
        <v>0.25</v>
      </c>
      <c r="AG47" s="214">
        <f>+'Other Taxes'!Q74</f>
        <v>0.27</v>
      </c>
      <c r="AH47" s="213">
        <f>+'Other Taxes'!S74</f>
        <v>0</v>
      </c>
      <c r="AI47" s="213">
        <f>+'Other Taxes'!T74</f>
        <v>0</v>
      </c>
      <c r="AJ47" s="213">
        <f t="shared" si="0"/>
        <v>1.4192</v>
      </c>
    </row>
    <row r="48" spans="1:36" ht="13.2" x14ac:dyDescent="0.25">
      <c r="A48" s="68" t="s">
        <v>1432</v>
      </c>
      <c r="B48" s="28" t="s">
        <v>141</v>
      </c>
      <c r="C48" s="69">
        <f>+'Combined Rate'!E76</f>
        <v>4.8500000000000001E-2</v>
      </c>
      <c r="D48" s="69">
        <v>1.7500000000000002E-2</v>
      </c>
      <c r="E48" s="69">
        <f>+'Combined Rate'!G76</f>
        <v>0.01</v>
      </c>
      <c r="F48" s="69">
        <f>+'Combined Rate'!H76</f>
        <v>2.5000000000000001E-3</v>
      </c>
      <c r="G48" s="69">
        <f>+'Combined Rate'!I76</f>
        <v>0</v>
      </c>
      <c r="H48" s="69">
        <f>+'Combined Rate'!J76</f>
        <v>0</v>
      </c>
      <c r="I48" s="69">
        <f>+'Combined Rate'!K76</f>
        <v>0</v>
      </c>
      <c r="J48" s="69">
        <f>+'Combined Rate'!L76</f>
        <v>0</v>
      </c>
      <c r="K48" s="69">
        <f>+'Combined Rate'!M76</f>
        <v>3.0000000000000001E-3</v>
      </c>
      <c r="L48" s="69">
        <f>+'Combined Rate'!N76</f>
        <v>0</v>
      </c>
      <c r="M48" s="69">
        <f>+'Combined Rate'!O76</f>
        <v>2.5000000000000001E-3</v>
      </c>
      <c r="N48" s="69">
        <f>+'Combined Rate'!P76</f>
        <v>0</v>
      </c>
      <c r="O48" s="69">
        <f>+'Combined Rate'!Q76</f>
        <v>0</v>
      </c>
      <c r="P48" s="69">
        <f>+'Combined Rate'!R76</f>
        <v>0</v>
      </c>
      <c r="Q48" s="69">
        <f>+'Combined Rate'!S76</f>
        <v>0</v>
      </c>
      <c r="R48" s="69">
        <f>+'Combined Rate'!T76</f>
        <v>0</v>
      </c>
      <c r="S48" s="69">
        <f>+'Combined Rate'!U76</f>
        <v>0</v>
      </c>
      <c r="T48" s="69">
        <f>+'Combined Rate'!V76</f>
        <v>0</v>
      </c>
      <c r="U48" s="69">
        <f>+'Combined Rate'!W76</f>
        <v>0</v>
      </c>
      <c r="V48" s="213">
        <f>+'Other Taxes'!D75</f>
        <v>4.2500000000000003E-2</v>
      </c>
      <c r="W48" s="213">
        <f>+'Other Taxes'!E75</f>
        <v>1.0699999999999999E-2</v>
      </c>
      <c r="X48" s="213">
        <f>+'Other Taxes'!F75</f>
        <v>0.01</v>
      </c>
      <c r="Y48" s="213">
        <f>+'Other Taxes'!G75</f>
        <v>0</v>
      </c>
      <c r="Z48" s="213">
        <f>+'Other Taxes'!H75</f>
        <v>0</v>
      </c>
      <c r="AA48" s="213">
        <f>+'Other Taxes'!J75</f>
        <v>2.5000000000000001E-2</v>
      </c>
      <c r="AB48" s="213">
        <f>+'Other Taxes'!K75</f>
        <v>0</v>
      </c>
      <c r="AC48" s="213">
        <f>+'Other Taxes'!M75</f>
        <v>0</v>
      </c>
      <c r="AD48" s="213">
        <f>+'Other Taxes'!N75</f>
        <v>0.01</v>
      </c>
      <c r="AE48" s="214">
        <f>+'Other Taxes'!O75</f>
        <v>0.73</v>
      </c>
      <c r="AF48" s="214">
        <f>+'Other Taxes'!P75</f>
        <v>0.25</v>
      </c>
      <c r="AG48" s="214">
        <f>+'Other Taxes'!Q75</f>
        <v>0.27</v>
      </c>
      <c r="AH48" s="213">
        <f>+'Other Taxes'!S75</f>
        <v>3.5000000000000003E-2</v>
      </c>
      <c r="AI48" s="213">
        <f>+'Other Taxes'!T75</f>
        <v>0.06</v>
      </c>
      <c r="AJ48" s="213">
        <f t="shared" si="0"/>
        <v>1.5271999999999999</v>
      </c>
    </row>
    <row r="49" spans="1:36" ht="13.2" x14ac:dyDescent="0.25">
      <c r="A49" s="68" t="s">
        <v>1433</v>
      </c>
      <c r="B49" s="28" t="s">
        <v>143</v>
      </c>
      <c r="C49" s="69">
        <f>+'Combined Rate'!E77</f>
        <v>4.8500000000000001E-2</v>
      </c>
      <c r="D49" s="69">
        <v>1.7500000000000002E-2</v>
      </c>
      <c r="E49" s="69">
        <f>+'Combined Rate'!G77</f>
        <v>0.01</v>
      </c>
      <c r="F49" s="69">
        <f>+'Combined Rate'!H77</f>
        <v>2.5000000000000001E-3</v>
      </c>
      <c r="G49" s="69">
        <f>+'Combined Rate'!I77</f>
        <v>0</v>
      </c>
      <c r="H49" s="69">
        <f>+'Combined Rate'!J77</f>
        <v>0</v>
      </c>
      <c r="I49" s="69">
        <f>+'Combined Rate'!K77</f>
        <v>0</v>
      </c>
      <c r="J49" s="69">
        <f>+'Combined Rate'!L77</f>
        <v>0</v>
      </c>
      <c r="K49" s="69">
        <f>+'Combined Rate'!M77</f>
        <v>0</v>
      </c>
      <c r="L49" s="69">
        <f>+'Combined Rate'!N77</f>
        <v>0</v>
      </c>
      <c r="M49" s="69">
        <f>+'Combined Rate'!O77</f>
        <v>2.5000000000000001E-3</v>
      </c>
      <c r="N49" s="69">
        <f>+'Combined Rate'!P77</f>
        <v>0</v>
      </c>
      <c r="O49" s="69">
        <f>+'Combined Rate'!Q77</f>
        <v>0</v>
      </c>
      <c r="P49" s="69">
        <f>+'Combined Rate'!R77</f>
        <v>0</v>
      </c>
      <c r="Q49" s="69">
        <f>+'Combined Rate'!S77</f>
        <v>0</v>
      </c>
      <c r="R49" s="69">
        <f>+'Combined Rate'!T77</f>
        <v>0</v>
      </c>
      <c r="S49" s="69">
        <f>+'Combined Rate'!U77</f>
        <v>0</v>
      </c>
      <c r="T49" s="69">
        <f>+'Combined Rate'!V77</f>
        <v>0</v>
      </c>
      <c r="U49" s="69">
        <f>+'Combined Rate'!W77</f>
        <v>0</v>
      </c>
      <c r="V49" s="213">
        <f>+'Other Taxes'!D76</f>
        <v>4.2500000000000003E-2</v>
      </c>
      <c r="W49" s="213">
        <f>+'Other Taxes'!E76</f>
        <v>1.0699999999999999E-2</v>
      </c>
      <c r="X49" s="213">
        <f>+'Other Taxes'!F76</f>
        <v>0</v>
      </c>
      <c r="Y49" s="213">
        <f>+'Other Taxes'!G76</f>
        <v>0</v>
      </c>
      <c r="Z49" s="213">
        <f>+'Other Taxes'!H76</f>
        <v>0</v>
      </c>
      <c r="AA49" s="213">
        <f>+'Other Taxes'!J76</f>
        <v>2.5000000000000001E-2</v>
      </c>
      <c r="AB49" s="213">
        <f>+'Other Taxes'!K76</f>
        <v>0</v>
      </c>
      <c r="AC49" s="213">
        <f>+'Other Taxes'!M76</f>
        <v>0</v>
      </c>
      <c r="AD49" s="213">
        <f>+'Other Taxes'!N76</f>
        <v>0.01</v>
      </c>
      <c r="AE49" s="214">
        <f>+'Other Taxes'!O76</f>
        <v>0.73</v>
      </c>
      <c r="AF49" s="214">
        <f>+'Other Taxes'!P76</f>
        <v>0.25</v>
      </c>
      <c r="AG49" s="214">
        <f>+'Other Taxes'!Q76</f>
        <v>0.27</v>
      </c>
      <c r="AH49" s="213">
        <f>+'Other Taxes'!S76</f>
        <v>3.5000000000000003E-2</v>
      </c>
      <c r="AI49" s="213">
        <f>+'Other Taxes'!T76</f>
        <v>0.06</v>
      </c>
      <c r="AJ49" s="213">
        <f t="shared" si="0"/>
        <v>1.5142</v>
      </c>
    </row>
    <row r="50" spans="1:36" ht="13.2" x14ac:dyDescent="0.25">
      <c r="A50" s="68" t="s">
        <v>1434</v>
      </c>
      <c r="B50" s="28" t="s">
        <v>145</v>
      </c>
      <c r="C50" s="69">
        <f>+'Combined Rate'!E82</f>
        <v>4.8500000000000001E-2</v>
      </c>
      <c r="D50" s="69">
        <v>1.7500000000000002E-2</v>
      </c>
      <c r="E50" s="69">
        <f>+'Combined Rate'!G82</f>
        <v>0.01</v>
      </c>
      <c r="F50" s="69">
        <f>+'Combined Rate'!H82</f>
        <v>2.5000000000000001E-3</v>
      </c>
      <c r="G50" s="69">
        <f>+'Combined Rate'!I82</f>
        <v>0</v>
      </c>
      <c r="H50" s="69">
        <f>+'Combined Rate'!J82</f>
        <v>0</v>
      </c>
      <c r="I50" s="69">
        <f>+'Combined Rate'!K82</f>
        <v>3.0000000000000001E-3</v>
      </c>
      <c r="J50" s="69">
        <f>+'Combined Rate'!L82</f>
        <v>0</v>
      </c>
      <c r="K50" s="69">
        <f>+'Combined Rate'!M82</f>
        <v>0</v>
      </c>
      <c r="L50" s="69">
        <f>+'Combined Rate'!N82</f>
        <v>0</v>
      </c>
      <c r="M50" s="69">
        <f>+'Combined Rate'!O82</f>
        <v>2.5000000000000001E-3</v>
      </c>
      <c r="N50" s="69">
        <f>+'Combined Rate'!P82</f>
        <v>0</v>
      </c>
      <c r="O50" s="69">
        <f>+'Combined Rate'!Q82</f>
        <v>0</v>
      </c>
      <c r="P50" s="69">
        <f>+'Combined Rate'!R82</f>
        <v>0.01</v>
      </c>
      <c r="Q50" s="69">
        <f>+'Combined Rate'!S82</f>
        <v>0</v>
      </c>
      <c r="R50" s="69">
        <f>+'Combined Rate'!T82</f>
        <v>0</v>
      </c>
      <c r="S50" s="69">
        <f>+'Combined Rate'!U82</f>
        <v>0</v>
      </c>
      <c r="T50" s="69">
        <f>+'Combined Rate'!V82</f>
        <v>0</v>
      </c>
      <c r="U50" s="69">
        <f>+'Combined Rate'!W82</f>
        <v>0</v>
      </c>
      <c r="V50" s="213">
        <f>+'Other Taxes'!D81</f>
        <v>4.2500000000000003E-2</v>
      </c>
      <c r="W50" s="213">
        <f>+'Other Taxes'!E81</f>
        <v>1.0699999999999999E-2</v>
      </c>
      <c r="X50" s="213">
        <f>+'Other Taxes'!F81</f>
        <v>0</v>
      </c>
      <c r="Y50" s="213">
        <f>+'Other Taxes'!G81</f>
        <v>0</v>
      </c>
      <c r="Z50" s="213">
        <f>+'Other Taxes'!H81</f>
        <v>0</v>
      </c>
      <c r="AA50" s="213">
        <f>+'Other Taxes'!J81</f>
        <v>2.5000000000000001E-2</v>
      </c>
      <c r="AB50" s="213">
        <f>+'Other Taxes'!K81</f>
        <v>0</v>
      </c>
      <c r="AC50" s="213">
        <f>+'Other Taxes'!M81</f>
        <v>0</v>
      </c>
      <c r="AD50" s="213">
        <f>+'Other Taxes'!N81</f>
        <v>0.01</v>
      </c>
      <c r="AE50" s="214">
        <f>+'Other Taxes'!O81</f>
        <v>0.73</v>
      </c>
      <c r="AF50" s="214">
        <f>+'Other Taxes'!P81</f>
        <v>0.25</v>
      </c>
      <c r="AG50" s="214">
        <f>+'Other Taxes'!Q81</f>
        <v>0.27</v>
      </c>
      <c r="AH50" s="213">
        <f>+'Other Taxes'!S81</f>
        <v>0</v>
      </c>
      <c r="AI50" s="213">
        <f>+'Other Taxes'!T81</f>
        <v>0</v>
      </c>
      <c r="AJ50" s="213">
        <f t="shared" si="0"/>
        <v>1.4321999999999999</v>
      </c>
    </row>
    <row r="51" spans="1:36" ht="13.2" x14ac:dyDescent="0.25">
      <c r="A51" s="68" t="s">
        <v>1435</v>
      </c>
      <c r="B51" s="28" t="s">
        <v>1241</v>
      </c>
      <c r="C51" s="69">
        <f>+'Combined Rate'!E83</f>
        <v>4.8500000000000001E-2</v>
      </c>
      <c r="D51" s="69">
        <v>1.7500000000000002E-2</v>
      </c>
      <c r="E51" s="69">
        <f>+'Combined Rate'!G83</f>
        <v>0.01</v>
      </c>
      <c r="F51" s="69">
        <f>+'Combined Rate'!H83</f>
        <v>2.5000000000000001E-3</v>
      </c>
      <c r="G51" s="69">
        <f>+'Combined Rate'!I83</f>
        <v>0</v>
      </c>
      <c r="H51" s="69">
        <f>+'Combined Rate'!J83</f>
        <v>0</v>
      </c>
      <c r="I51" s="69">
        <f>+'Combined Rate'!K83</f>
        <v>3.0000000000000001E-3</v>
      </c>
      <c r="J51" s="69">
        <f>+'Combined Rate'!L83</f>
        <v>0</v>
      </c>
      <c r="K51" s="69">
        <f>+'Combined Rate'!M83</f>
        <v>0</v>
      </c>
      <c r="L51" s="69">
        <f>+'Combined Rate'!N83</f>
        <v>0</v>
      </c>
      <c r="M51" s="69">
        <f>+'Combined Rate'!O83</f>
        <v>2.5000000000000001E-3</v>
      </c>
      <c r="N51" s="69">
        <f>+'Combined Rate'!P83</f>
        <v>0</v>
      </c>
      <c r="O51" s="69">
        <f>+'Combined Rate'!Q83</f>
        <v>0</v>
      </c>
      <c r="P51" s="69">
        <f>+'Combined Rate'!R83</f>
        <v>0.01</v>
      </c>
      <c r="Q51" s="69">
        <f>+'Combined Rate'!S83</f>
        <v>0</v>
      </c>
      <c r="R51" s="69">
        <f>+'Combined Rate'!T83</f>
        <v>0</v>
      </c>
      <c r="S51" s="69">
        <f>+'Combined Rate'!U83</f>
        <v>0</v>
      </c>
      <c r="T51" s="69">
        <f>+'Combined Rate'!V83</f>
        <v>1.0999999999999999E-2</v>
      </c>
      <c r="U51" s="69">
        <f>+'Combined Rate'!W83</f>
        <v>0</v>
      </c>
      <c r="V51" s="213">
        <f>+'Other Taxes'!D82</f>
        <v>4.2500000000000003E-2</v>
      </c>
      <c r="W51" s="213">
        <f>+'Other Taxes'!E82</f>
        <v>1.0699999999999999E-2</v>
      </c>
      <c r="X51" s="213">
        <f>+'Other Taxes'!F82</f>
        <v>0.01</v>
      </c>
      <c r="Y51" s="213">
        <f>+'Other Taxes'!G82</f>
        <v>0</v>
      </c>
      <c r="Z51" s="213">
        <f>+'Other Taxes'!H82</f>
        <v>0</v>
      </c>
      <c r="AA51" s="213">
        <f>+'Other Taxes'!J82</f>
        <v>2.5000000000000001E-2</v>
      </c>
      <c r="AB51" s="213">
        <f>+'Other Taxes'!K82</f>
        <v>0</v>
      </c>
      <c r="AC51" s="213">
        <f>+'Other Taxes'!M82</f>
        <v>0</v>
      </c>
      <c r="AD51" s="213">
        <f>+'Other Taxes'!N82</f>
        <v>0.01</v>
      </c>
      <c r="AE51" s="214">
        <f>+'Other Taxes'!O82</f>
        <v>0.73</v>
      </c>
      <c r="AF51" s="214">
        <f>+'Other Taxes'!P82</f>
        <v>0.25</v>
      </c>
      <c r="AG51" s="214">
        <f>+'Other Taxes'!Q82</f>
        <v>0.27</v>
      </c>
      <c r="AH51" s="213">
        <f>+'Other Taxes'!S82</f>
        <v>0</v>
      </c>
      <c r="AI51" s="213">
        <f>+'Other Taxes'!T82</f>
        <v>0</v>
      </c>
      <c r="AJ51" s="213">
        <f t="shared" si="0"/>
        <v>1.4532</v>
      </c>
    </row>
    <row r="52" spans="1:36" ht="13.2" x14ac:dyDescent="0.25">
      <c r="A52" s="68" t="s">
        <v>1436</v>
      </c>
      <c r="B52" s="28" t="s">
        <v>147</v>
      </c>
      <c r="C52" s="69">
        <f>+'Combined Rate'!E84</f>
        <v>4.8500000000000001E-2</v>
      </c>
      <c r="D52" s="69">
        <v>1.7500000000000002E-2</v>
      </c>
      <c r="E52" s="69">
        <f>+'Combined Rate'!G84</f>
        <v>0.01</v>
      </c>
      <c r="F52" s="69">
        <f>+'Combined Rate'!H84</f>
        <v>2.5000000000000001E-3</v>
      </c>
      <c r="G52" s="69">
        <f>+'Combined Rate'!I84</f>
        <v>0</v>
      </c>
      <c r="H52" s="69">
        <f>+'Combined Rate'!J84</f>
        <v>0</v>
      </c>
      <c r="I52" s="69">
        <f>+'Combined Rate'!K84</f>
        <v>3.0000000000000001E-3</v>
      </c>
      <c r="J52" s="69">
        <f>+'Combined Rate'!L84</f>
        <v>0</v>
      </c>
      <c r="K52" s="69">
        <f>+'Combined Rate'!M84</f>
        <v>0</v>
      </c>
      <c r="L52" s="69">
        <f>+'Combined Rate'!N84</f>
        <v>0</v>
      </c>
      <c r="M52" s="69">
        <f>+'Combined Rate'!O84</f>
        <v>2.5000000000000001E-3</v>
      </c>
      <c r="N52" s="69">
        <f>+'Combined Rate'!P84</f>
        <v>0</v>
      </c>
      <c r="O52" s="69">
        <f>+'Combined Rate'!Q84</f>
        <v>0</v>
      </c>
      <c r="P52" s="69">
        <f>+'Combined Rate'!R84</f>
        <v>0.01</v>
      </c>
      <c r="Q52" s="69">
        <f>+'Combined Rate'!S84</f>
        <v>0</v>
      </c>
      <c r="R52" s="69">
        <f>+'Combined Rate'!T84</f>
        <v>0</v>
      </c>
      <c r="S52" s="69">
        <f>+'Combined Rate'!U84</f>
        <v>0</v>
      </c>
      <c r="T52" s="69">
        <f>+'Combined Rate'!V84</f>
        <v>0</v>
      </c>
      <c r="U52" s="69">
        <f>+'Combined Rate'!W84</f>
        <v>0</v>
      </c>
      <c r="V52" s="213">
        <f>+'Other Taxes'!D83</f>
        <v>4.2500000000000003E-2</v>
      </c>
      <c r="W52" s="213">
        <f>+'Other Taxes'!E83</f>
        <v>1.0699999999999999E-2</v>
      </c>
      <c r="X52" s="213">
        <f>+'Other Taxes'!F83</f>
        <v>0.01</v>
      </c>
      <c r="Y52" s="213">
        <f>+'Other Taxes'!G83</f>
        <v>0</v>
      </c>
      <c r="Z52" s="213">
        <f>+'Other Taxes'!H83</f>
        <v>0</v>
      </c>
      <c r="AA52" s="213">
        <f>+'Other Taxes'!J83</f>
        <v>2.5000000000000001E-2</v>
      </c>
      <c r="AB52" s="213">
        <f>+'Other Taxes'!K83</f>
        <v>0</v>
      </c>
      <c r="AC52" s="213">
        <f>+'Other Taxes'!M83</f>
        <v>0</v>
      </c>
      <c r="AD52" s="213">
        <f>+'Other Taxes'!N83</f>
        <v>0.01</v>
      </c>
      <c r="AE52" s="214">
        <f>+'Other Taxes'!O83</f>
        <v>0.73</v>
      </c>
      <c r="AF52" s="214">
        <f>+'Other Taxes'!P83</f>
        <v>0.25</v>
      </c>
      <c r="AG52" s="214">
        <f>+'Other Taxes'!Q83</f>
        <v>0.27</v>
      </c>
      <c r="AH52" s="213">
        <f>+'Other Taxes'!S83</f>
        <v>0</v>
      </c>
      <c r="AI52" s="213">
        <f>+'Other Taxes'!T83</f>
        <v>0</v>
      </c>
      <c r="AJ52" s="213">
        <f t="shared" si="0"/>
        <v>1.4422000000000001</v>
      </c>
    </row>
    <row r="53" spans="1:36" ht="13.2" x14ac:dyDescent="0.25">
      <c r="A53" s="68" t="s">
        <v>1437</v>
      </c>
      <c r="B53" s="28" t="s">
        <v>149</v>
      </c>
      <c r="C53" s="69">
        <f>+'Combined Rate'!E86</f>
        <v>4.8500000000000001E-2</v>
      </c>
      <c r="D53" s="69">
        <v>1.7500000000000002E-2</v>
      </c>
      <c r="E53" s="69">
        <f>+'Combined Rate'!G86</f>
        <v>0.01</v>
      </c>
      <c r="F53" s="69">
        <f>+'Combined Rate'!H86</f>
        <v>2.5000000000000001E-3</v>
      </c>
      <c r="G53" s="69">
        <f>+'Combined Rate'!I86</f>
        <v>2.5000000000000001E-3</v>
      </c>
      <c r="H53" s="69">
        <f>+'Combined Rate'!J86</f>
        <v>2.5000000000000001E-3</v>
      </c>
      <c r="I53" s="69">
        <f>+'Combined Rate'!K86</f>
        <v>0</v>
      </c>
      <c r="J53" s="69">
        <f>+'Combined Rate'!L86</f>
        <v>2.5000000000000001E-3</v>
      </c>
      <c r="K53" s="69">
        <f>+'Combined Rate'!M86</f>
        <v>0</v>
      </c>
      <c r="L53" s="69">
        <f>+'Combined Rate'!N86</f>
        <v>0</v>
      </c>
      <c r="M53" s="69">
        <f>+'Combined Rate'!O86</f>
        <v>2.5000000000000001E-3</v>
      </c>
      <c r="N53" s="69">
        <f>+'Combined Rate'!P86</f>
        <v>0</v>
      </c>
      <c r="O53" s="69">
        <f>+'Combined Rate'!Q86</f>
        <v>5.0000000000000001E-4</v>
      </c>
      <c r="P53" s="69">
        <f>+'Combined Rate'!R86</f>
        <v>0</v>
      </c>
      <c r="Q53" s="69">
        <f>+'Combined Rate'!S86</f>
        <v>0</v>
      </c>
      <c r="R53" s="69">
        <f>+'Combined Rate'!T86</f>
        <v>0</v>
      </c>
      <c r="S53" s="69">
        <f>+'Combined Rate'!U86</f>
        <v>0</v>
      </c>
      <c r="T53" s="69">
        <f>+'Combined Rate'!V86</f>
        <v>0</v>
      </c>
      <c r="U53" s="69">
        <f>+'Combined Rate'!W86</f>
        <v>0</v>
      </c>
      <c r="V53" s="213">
        <f>+'Other Taxes'!D85</f>
        <v>4.2500000000000003E-2</v>
      </c>
      <c r="W53" s="213">
        <f>+'Other Taxes'!E85</f>
        <v>1.0699999999999999E-2</v>
      </c>
      <c r="X53" s="213">
        <f>+'Other Taxes'!F85</f>
        <v>0</v>
      </c>
      <c r="Y53" s="213">
        <f>+'Other Taxes'!G85</f>
        <v>0</v>
      </c>
      <c r="Z53" s="213">
        <f>+'Other Taxes'!H85</f>
        <v>0</v>
      </c>
      <c r="AA53" s="213">
        <f>+'Other Taxes'!J85</f>
        <v>2.5000000000000001E-2</v>
      </c>
      <c r="AB53" s="213">
        <f>+'Other Taxes'!K85</f>
        <v>7.0000000000000007E-2</v>
      </c>
      <c r="AC53" s="213">
        <f>+'Other Taxes'!M85</f>
        <v>0</v>
      </c>
      <c r="AD53" s="213">
        <f>+'Other Taxes'!N85</f>
        <v>0.01</v>
      </c>
      <c r="AE53" s="214">
        <f>+'Other Taxes'!O85</f>
        <v>0.73</v>
      </c>
      <c r="AF53" s="214">
        <f>+'Other Taxes'!P85</f>
        <v>0.25</v>
      </c>
      <c r="AG53" s="214">
        <f>+'Other Taxes'!Q85</f>
        <v>0.27</v>
      </c>
      <c r="AH53" s="213">
        <f>+'Other Taxes'!S85</f>
        <v>0</v>
      </c>
      <c r="AI53" s="213">
        <f>+'Other Taxes'!T85</f>
        <v>0</v>
      </c>
      <c r="AJ53" s="213">
        <f t="shared" si="0"/>
        <v>1.4971999999999999</v>
      </c>
    </row>
    <row r="54" spans="1:36" ht="13.2" x14ac:dyDescent="0.25">
      <c r="A54" s="68" t="s">
        <v>1438</v>
      </c>
      <c r="B54" s="28" t="s">
        <v>151</v>
      </c>
      <c r="C54" s="69">
        <f>+'Combined Rate'!E87</f>
        <v>4.8500000000000001E-2</v>
      </c>
      <c r="D54" s="69">
        <v>1.7500000000000002E-2</v>
      </c>
      <c r="E54" s="69">
        <f>+'Combined Rate'!G87</f>
        <v>0.01</v>
      </c>
      <c r="F54" s="69">
        <f>+'Combined Rate'!H87</f>
        <v>2.5000000000000001E-3</v>
      </c>
      <c r="G54" s="69">
        <f>+'Combined Rate'!I87</f>
        <v>2.5000000000000001E-3</v>
      </c>
      <c r="H54" s="69">
        <f>+'Combined Rate'!J87</f>
        <v>2.5000000000000001E-3</v>
      </c>
      <c r="I54" s="69">
        <f>+'Combined Rate'!K87</f>
        <v>0</v>
      </c>
      <c r="J54" s="69">
        <f>+'Combined Rate'!L87</f>
        <v>2.5000000000000001E-3</v>
      </c>
      <c r="K54" s="69">
        <f>+'Combined Rate'!M87</f>
        <v>0</v>
      </c>
      <c r="L54" s="69">
        <f>+'Combined Rate'!N87</f>
        <v>0</v>
      </c>
      <c r="M54" s="69">
        <f>+'Combined Rate'!O87</f>
        <v>2.5000000000000001E-3</v>
      </c>
      <c r="N54" s="69">
        <f>+'Combined Rate'!P87</f>
        <v>0</v>
      </c>
      <c r="O54" s="69">
        <f>+'Combined Rate'!Q87</f>
        <v>5.0000000000000001E-4</v>
      </c>
      <c r="P54" s="69">
        <f>+'Combined Rate'!R87</f>
        <v>0</v>
      </c>
      <c r="Q54" s="69">
        <f>+'Combined Rate'!S87</f>
        <v>1E-3</v>
      </c>
      <c r="R54" s="69">
        <f>+'Combined Rate'!T87</f>
        <v>0</v>
      </c>
      <c r="S54" s="69">
        <f>+'Combined Rate'!U87</f>
        <v>0</v>
      </c>
      <c r="T54" s="69">
        <f>+'Combined Rate'!V87</f>
        <v>0</v>
      </c>
      <c r="U54" s="69">
        <f>+'Combined Rate'!W87</f>
        <v>0</v>
      </c>
      <c r="V54" s="213">
        <f>+'Other Taxes'!D86</f>
        <v>4.2500000000000003E-2</v>
      </c>
      <c r="W54" s="213">
        <f>+'Other Taxes'!E86</f>
        <v>1.0699999999999999E-2</v>
      </c>
      <c r="X54" s="213">
        <f>+'Other Taxes'!F86</f>
        <v>0.01</v>
      </c>
      <c r="Y54" s="213">
        <f>+'Other Taxes'!G86</f>
        <v>0</v>
      </c>
      <c r="Z54" s="213">
        <f>+'Other Taxes'!H86</f>
        <v>0</v>
      </c>
      <c r="AA54" s="213">
        <f>+'Other Taxes'!J86</f>
        <v>2.5000000000000001E-2</v>
      </c>
      <c r="AB54" s="213">
        <f>+'Other Taxes'!K86</f>
        <v>7.0000000000000007E-2</v>
      </c>
      <c r="AC54" s="213">
        <f>+'Other Taxes'!M86</f>
        <v>0</v>
      </c>
      <c r="AD54" s="213">
        <f>+'Other Taxes'!N86</f>
        <v>0.01</v>
      </c>
      <c r="AE54" s="214">
        <f>+'Other Taxes'!O86</f>
        <v>0.73</v>
      </c>
      <c r="AF54" s="214">
        <f>+'Other Taxes'!P86</f>
        <v>0.25</v>
      </c>
      <c r="AG54" s="214">
        <f>+'Other Taxes'!Q86</f>
        <v>0.27</v>
      </c>
      <c r="AH54" s="213">
        <f>+'Other Taxes'!S86</f>
        <v>3.5000000000000003E-2</v>
      </c>
      <c r="AI54" s="213">
        <f>+'Other Taxes'!T86</f>
        <v>0.06</v>
      </c>
      <c r="AJ54" s="213">
        <f t="shared" si="0"/>
        <v>1.6032</v>
      </c>
    </row>
    <row r="55" spans="1:36" ht="13.2" x14ac:dyDescent="0.25">
      <c r="A55" s="68" t="s">
        <v>1439</v>
      </c>
      <c r="B55" s="28" t="s">
        <v>153</v>
      </c>
      <c r="C55" s="69">
        <f>+'Combined Rate'!E88</f>
        <v>4.8500000000000001E-2</v>
      </c>
      <c r="D55" s="69">
        <v>1.7500000000000002E-2</v>
      </c>
      <c r="E55" s="69">
        <f>+'Combined Rate'!G88</f>
        <v>0.01</v>
      </c>
      <c r="F55" s="69">
        <f>+'Combined Rate'!H88</f>
        <v>2.5000000000000001E-3</v>
      </c>
      <c r="G55" s="69">
        <f>+'Combined Rate'!I88</f>
        <v>2.5000000000000001E-3</v>
      </c>
      <c r="H55" s="69">
        <f>+'Combined Rate'!J88</f>
        <v>2.5000000000000001E-3</v>
      </c>
      <c r="I55" s="69">
        <f>+'Combined Rate'!K88</f>
        <v>0</v>
      </c>
      <c r="J55" s="69">
        <f>+'Combined Rate'!L88</f>
        <v>2.5000000000000001E-3</v>
      </c>
      <c r="K55" s="69">
        <f>+'Combined Rate'!M88</f>
        <v>0</v>
      </c>
      <c r="L55" s="69">
        <f>+'Combined Rate'!N88</f>
        <v>0</v>
      </c>
      <c r="M55" s="69">
        <f>+'Combined Rate'!O88</f>
        <v>2.5000000000000001E-3</v>
      </c>
      <c r="N55" s="69">
        <f>+'Combined Rate'!P88</f>
        <v>0</v>
      </c>
      <c r="O55" s="69">
        <f>+'Combined Rate'!Q88</f>
        <v>5.0000000000000001E-4</v>
      </c>
      <c r="P55" s="69">
        <f>+'Combined Rate'!R88</f>
        <v>0</v>
      </c>
      <c r="Q55" s="69">
        <f>+'Combined Rate'!S88</f>
        <v>1E-3</v>
      </c>
      <c r="R55" s="69">
        <f>+'Combined Rate'!T88</f>
        <v>0</v>
      </c>
      <c r="S55" s="69">
        <f>+'Combined Rate'!U88</f>
        <v>0</v>
      </c>
      <c r="T55" s="69">
        <f>+'Combined Rate'!V88</f>
        <v>0</v>
      </c>
      <c r="U55" s="69">
        <f>+'Combined Rate'!W88</f>
        <v>0</v>
      </c>
      <c r="V55" s="213">
        <f>+'Other Taxes'!D87</f>
        <v>4.2500000000000003E-2</v>
      </c>
      <c r="W55" s="213">
        <f>+'Other Taxes'!E87</f>
        <v>1.0699999999999999E-2</v>
      </c>
      <c r="X55" s="213">
        <f>+'Other Taxes'!F87</f>
        <v>0</v>
      </c>
      <c r="Y55" s="213">
        <f>+'Other Taxes'!G87</f>
        <v>0</v>
      </c>
      <c r="Z55" s="213">
        <f>+'Other Taxes'!H87</f>
        <v>0</v>
      </c>
      <c r="AA55" s="213">
        <f>+'Other Taxes'!J87</f>
        <v>2.5000000000000001E-2</v>
      </c>
      <c r="AB55" s="213">
        <f>+'Other Taxes'!K87</f>
        <v>7.0000000000000007E-2</v>
      </c>
      <c r="AC55" s="213">
        <f>+'Other Taxes'!M87</f>
        <v>0</v>
      </c>
      <c r="AD55" s="213">
        <f>+'Other Taxes'!N87</f>
        <v>0.01</v>
      </c>
      <c r="AE55" s="214">
        <f>+'Other Taxes'!O87</f>
        <v>0.73</v>
      </c>
      <c r="AF55" s="214">
        <f>+'Other Taxes'!P87</f>
        <v>0.25</v>
      </c>
      <c r="AG55" s="214">
        <f>+'Other Taxes'!Q87</f>
        <v>0.27</v>
      </c>
      <c r="AH55" s="213">
        <f>+'Other Taxes'!S87</f>
        <v>3.5000000000000003E-2</v>
      </c>
      <c r="AI55" s="213">
        <f>+'Other Taxes'!T87</f>
        <v>0.06</v>
      </c>
      <c r="AJ55" s="213">
        <f t="shared" si="0"/>
        <v>1.5931999999999999</v>
      </c>
    </row>
    <row r="56" spans="1:36" ht="13.2" x14ac:dyDescent="0.25">
      <c r="A56" s="68" t="s">
        <v>1440</v>
      </c>
      <c r="B56" s="28" t="s">
        <v>155</v>
      </c>
      <c r="C56" s="69">
        <f>+'Combined Rate'!E89</f>
        <v>4.8500000000000001E-2</v>
      </c>
      <c r="D56" s="69">
        <v>1.7500000000000002E-2</v>
      </c>
      <c r="E56" s="69">
        <f>+'Combined Rate'!G89</f>
        <v>0.01</v>
      </c>
      <c r="F56" s="69">
        <f>+'Combined Rate'!H89</f>
        <v>2.5000000000000001E-3</v>
      </c>
      <c r="G56" s="69">
        <f>+'Combined Rate'!I89</f>
        <v>2.5000000000000001E-3</v>
      </c>
      <c r="H56" s="69">
        <f>+'Combined Rate'!J89</f>
        <v>2.5000000000000001E-3</v>
      </c>
      <c r="I56" s="69">
        <f>+'Combined Rate'!K89</f>
        <v>0</v>
      </c>
      <c r="J56" s="69">
        <f>+'Combined Rate'!L89</f>
        <v>2.5000000000000001E-3</v>
      </c>
      <c r="K56" s="69">
        <f>+'Combined Rate'!M89</f>
        <v>0</v>
      </c>
      <c r="L56" s="69">
        <f>+'Combined Rate'!N89</f>
        <v>0</v>
      </c>
      <c r="M56" s="69">
        <f>+'Combined Rate'!O89</f>
        <v>2.5000000000000001E-3</v>
      </c>
      <c r="N56" s="69">
        <f>+'Combined Rate'!P89</f>
        <v>0</v>
      </c>
      <c r="O56" s="69">
        <f>+'Combined Rate'!Q89</f>
        <v>5.0000000000000001E-4</v>
      </c>
      <c r="P56" s="69">
        <f>+'Combined Rate'!R89</f>
        <v>0</v>
      </c>
      <c r="Q56" s="69">
        <f>+'Combined Rate'!S89</f>
        <v>1E-3</v>
      </c>
      <c r="R56" s="69">
        <f>+'Combined Rate'!T89</f>
        <v>0</v>
      </c>
      <c r="S56" s="69">
        <f>+'Combined Rate'!U89</f>
        <v>0</v>
      </c>
      <c r="T56" s="69">
        <f>+'Combined Rate'!V89</f>
        <v>0</v>
      </c>
      <c r="U56" s="69">
        <f>+'Combined Rate'!W89</f>
        <v>0</v>
      </c>
      <c r="V56" s="213">
        <f>+'Other Taxes'!D88</f>
        <v>4.2500000000000003E-2</v>
      </c>
      <c r="W56" s="213">
        <f>+'Other Taxes'!E88</f>
        <v>1.0699999999999999E-2</v>
      </c>
      <c r="X56" s="213">
        <f>+'Other Taxes'!F88</f>
        <v>0.01</v>
      </c>
      <c r="Y56" s="213">
        <f>+'Other Taxes'!G88</f>
        <v>0</v>
      </c>
      <c r="Z56" s="213">
        <f>+'Other Taxes'!H88</f>
        <v>0</v>
      </c>
      <c r="AA56" s="213">
        <f>+'Other Taxes'!J88</f>
        <v>2.5000000000000001E-2</v>
      </c>
      <c r="AB56" s="213">
        <f>+'Other Taxes'!K88</f>
        <v>7.0000000000000007E-2</v>
      </c>
      <c r="AC56" s="213">
        <f>+'Other Taxes'!M88</f>
        <v>0</v>
      </c>
      <c r="AD56" s="213">
        <f>+'Other Taxes'!N88</f>
        <v>0.01</v>
      </c>
      <c r="AE56" s="214">
        <f>+'Other Taxes'!O88</f>
        <v>0.73</v>
      </c>
      <c r="AF56" s="214">
        <f>+'Other Taxes'!P88</f>
        <v>0.25</v>
      </c>
      <c r="AG56" s="214">
        <f>+'Other Taxes'!Q88</f>
        <v>0.27</v>
      </c>
      <c r="AH56" s="213">
        <f>+'Other Taxes'!S88</f>
        <v>3.5000000000000003E-2</v>
      </c>
      <c r="AI56" s="213">
        <f>+'Other Taxes'!T88</f>
        <v>0.06</v>
      </c>
      <c r="AJ56" s="213">
        <f t="shared" si="0"/>
        <v>1.6032</v>
      </c>
    </row>
    <row r="57" spans="1:36" ht="13.2" x14ac:dyDescent="0.25">
      <c r="A57" s="68" t="s">
        <v>1441</v>
      </c>
      <c r="B57" s="28" t="s">
        <v>157</v>
      </c>
      <c r="C57" s="69">
        <f>+'Combined Rate'!E90</f>
        <v>4.8500000000000001E-2</v>
      </c>
      <c r="D57" s="69">
        <v>1.7500000000000002E-2</v>
      </c>
      <c r="E57" s="69">
        <f>+'Combined Rate'!G90</f>
        <v>0.01</v>
      </c>
      <c r="F57" s="69">
        <f>+'Combined Rate'!H90</f>
        <v>2.5000000000000001E-3</v>
      </c>
      <c r="G57" s="69">
        <f>+'Combined Rate'!I90</f>
        <v>2.5000000000000001E-3</v>
      </c>
      <c r="H57" s="69">
        <f>+'Combined Rate'!J90</f>
        <v>2.5000000000000001E-3</v>
      </c>
      <c r="I57" s="69">
        <f>+'Combined Rate'!K90</f>
        <v>0</v>
      </c>
      <c r="J57" s="69">
        <f>+'Combined Rate'!L90</f>
        <v>2.5000000000000001E-3</v>
      </c>
      <c r="K57" s="69">
        <f>+'Combined Rate'!M90</f>
        <v>0</v>
      </c>
      <c r="L57" s="69">
        <f>+'Combined Rate'!N90</f>
        <v>0</v>
      </c>
      <c r="M57" s="69">
        <f>+'Combined Rate'!O90</f>
        <v>2.5000000000000001E-3</v>
      </c>
      <c r="N57" s="69">
        <f>+'Combined Rate'!P90</f>
        <v>0</v>
      </c>
      <c r="O57" s="69">
        <f>+'Combined Rate'!Q90</f>
        <v>5.0000000000000001E-4</v>
      </c>
      <c r="P57" s="69">
        <f>+'Combined Rate'!R90</f>
        <v>0</v>
      </c>
      <c r="Q57" s="69">
        <f>+'Combined Rate'!S90</f>
        <v>0</v>
      </c>
      <c r="R57" s="69">
        <f>+'Combined Rate'!T90</f>
        <v>0</v>
      </c>
      <c r="S57" s="69">
        <f>+'Combined Rate'!U90</f>
        <v>0</v>
      </c>
      <c r="T57" s="69">
        <f>+'Combined Rate'!V90</f>
        <v>0</v>
      </c>
      <c r="U57" s="69">
        <f>+'Combined Rate'!W90</f>
        <v>0</v>
      </c>
      <c r="V57" s="213">
        <f>+'Other Taxes'!D89</f>
        <v>4.2500000000000003E-2</v>
      </c>
      <c r="W57" s="213">
        <f>+'Other Taxes'!E89</f>
        <v>1.0699999999999999E-2</v>
      </c>
      <c r="X57" s="213">
        <f>+'Other Taxes'!F89</f>
        <v>0</v>
      </c>
      <c r="Y57" s="213">
        <f>+'Other Taxes'!G89</f>
        <v>0</v>
      </c>
      <c r="Z57" s="213">
        <f>+'Other Taxes'!H89</f>
        <v>0</v>
      </c>
      <c r="AA57" s="213">
        <f>+'Other Taxes'!J89</f>
        <v>2.5000000000000001E-2</v>
      </c>
      <c r="AB57" s="213">
        <f>+'Other Taxes'!K89</f>
        <v>7.0000000000000007E-2</v>
      </c>
      <c r="AC57" s="213">
        <f>+'Other Taxes'!M89</f>
        <v>0</v>
      </c>
      <c r="AD57" s="213">
        <f>+'Other Taxes'!N89</f>
        <v>0.01</v>
      </c>
      <c r="AE57" s="214">
        <f>+'Other Taxes'!O89</f>
        <v>0.73</v>
      </c>
      <c r="AF57" s="214">
        <f>+'Other Taxes'!P89</f>
        <v>0.25</v>
      </c>
      <c r="AG57" s="214">
        <f>+'Other Taxes'!Q89</f>
        <v>0.27</v>
      </c>
      <c r="AH57" s="213">
        <f>+'Other Taxes'!S89</f>
        <v>0</v>
      </c>
      <c r="AI57" s="213">
        <f>+'Other Taxes'!T89</f>
        <v>0</v>
      </c>
      <c r="AJ57" s="213">
        <f t="shared" si="0"/>
        <v>1.4971999999999999</v>
      </c>
    </row>
    <row r="58" spans="1:36" ht="13.2" x14ac:dyDescent="0.25">
      <c r="A58" s="68" t="s">
        <v>1442</v>
      </c>
      <c r="B58" s="28" t="s">
        <v>159</v>
      </c>
      <c r="C58" s="69">
        <f>+'Combined Rate'!E91</f>
        <v>4.8500000000000001E-2</v>
      </c>
      <c r="D58" s="69">
        <v>1.7500000000000002E-2</v>
      </c>
      <c r="E58" s="69">
        <f>+'Combined Rate'!G91</f>
        <v>0.01</v>
      </c>
      <c r="F58" s="69">
        <f>+'Combined Rate'!H91</f>
        <v>2.5000000000000001E-3</v>
      </c>
      <c r="G58" s="69">
        <f>+'Combined Rate'!I91</f>
        <v>2.5000000000000001E-3</v>
      </c>
      <c r="H58" s="69">
        <f>+'Combined Rate'!J91</f>
        <v>2.5000000000000001E-3</v>
      </c>
      <c r="I58" s="69">
        <f>+'Combined Rate'!K91</f>
        <v>0</v>
      </c>
      <c r="J58" s="69">
        <f>+'Combined Rate'!L91</f>
        <v>2.5000000000000001E-3</v>
      </c>
      <c r="K58" s="69">
        <f>+'Combined Rate'!M91</f>
        <v>0</v>
      </c>
      <c r="L58" s="69">
        <f>+'Combined Rate'!N91</f>
        <v>0</v>
      </c>
      <c r="M58" s="69">
        <f>+'Combined Rate'!O91</f>
        <v>2.5000000000000001E-3</v>
      </c>
      <c r="N58" s="69">
        <f>+'Combined Rate'!P91</f>
        <v>0</v>
      </c>
      <c r="O58" s="69">
        <f>+'Combined Rate'!Q91</f>
        <v>5.0000000000000001E-4</v>
      </c>
      <c r="P58" s="69">
        <f>+'Combined Rate'!R91</f>
        <v>0</v>
      </c>
      <c r="Q58" s="69">
        <f>+'Combined Rate'!S91</f>
        <v>1E-3</v>
      </c>
      <c r="R58" s="69">
        <f>+'Combined Rate'!T91</f>
        <v>0</v>
      </c>
      <c r="S58" s="69">
        <f>+'Combined Rate'!U91</f>
        <v>0</v>
      </c>
      <c r="T58" s="69">
        <f>+'Combined Rate'!V91</f>
        <v>0</v>
      </c>
      <c r="U58" s="69">
        <f>+'Combined Rate'!W91</f>
        <v>0</v>
      </c>
      <c r="V58" s="213">
        <f>+'Other Taxes'!D90</f>
        <v>4.2500000000000003E-2</v>
      </c>
      <c r="W58" s="213">
        <f>+'Other Taxes'!E90</f>
        <v>1.0699999999999999E-2</v>
      </c>
      <c r="X58" s="213">
        <f>+'Other Taxes'!F90</f>
        <v>0.01</v>
      </c>
      <c r="Y58" s="213">
        <f>+'Other Taxes'!G90</f>
        <v>0</v>
      </c>
      <c r="Z58" s="213">
        <f>+'Other Taxes'!H90</f>
        <v>0</v>
      </c>
      <c r="AA58" s="213">
        <f>+'Other Taxes'!J90</f>
        <v>2.5000000000000001E-2</v>
      </c>
      <c r="AB58" s="213">
        <f>+'Other Taxes'!K90</f>
        <v>7.0000000000000007E-2</v>
      </c>
      <c r="AC58" s="213">
        <f>+'Other Taxes'!M90</f>
        <v>0</v>
      </c>
      <c r="AD58" s="213">
        <f>+'Other Taxes'!N90</f>
        <v>0.01</v>
      </c>
      <c r="AE58" s="214">
        <f>+'Other Taxes'!O90</f>
        <v>0.73</v>
      </c>
      <c r="AF58" s="214">
        <f>+'Other Taxes'!P90</f>
        <v>0.25</v>
      </c>
      <c r="AG58" s="214">
        <f>+'Other Taxes'!Q90</f>
        <v>0.27</v>
      </c>
      <c r="AH58" s="213">
        <f>+'Other Taxes'!S90</f>
        <v>3.5000000000000003E-2</v>
      </c>
      <c r="AI58" s="213">
        <f>+'Other Taxes'!T90</f>
        <v>0.06</v>
      </c>
      <c r="AJ58" s="213">
        <f t="shared" si="0"/>
        <v>1.6032</v>
      </c>
    </row>
    <row r="59" spans="1:36" ht="13.2" x14ac:dyDescent="0.25">
      <c r="A59" s="68" t="s">
        <v>1443</v>
      </c>
      <c r="B59" s="28" t="s">
        <v>161</v>
      </c>
      <c r="C59" s="69">
        <f>+'Combined Rate'!E92</f>
        <v>4.8500000000000001E-2</v>
      </c>
      <c r="D59" s="69">
        <v>1.7500000000000002E-2</v>
      </c>
      <c r="E59" s="69">
        <f>+'Combined Rate'!G92</f>
        <v>0.01</v>
      </c>
      <c r="F59" s="69">
        <f>+'Combined Rate'!H92</f>
        <v>2.5000000000000001E-3</v>
      </c>
      <c r="G59" s="69">
        <f>+'Combined Rate'!I92</f>
        <v>2.5000000000000001E-3</v>
      </c>
      <c r="H59" s="69">
        <f>+'Combined Rate'!J92</f>
        <v>2.5000000000000001E-3</v>
      </c>
      <c r="I59" s="69">
        <f>+'Combined Rate'!K92</f>
        <v>0</v>
      </c>
      <c r="J59" s="69">
        <f>+'Combined Rate'!L92</f>
        <v>2.5000000000000001E-3</v>
      </c>
      <c r="K59" s="69">
        <f>+'Combined Rate'!M92</f>
        <v>0</v>
      </c>
      <c r="L59" s="69">
        <f>+'Combined Rate'!N92</f>
        <v>0</v>
      </c>
      <c r="M59" s="69">
        <f>+'Combined Rate'!O92</f>
        <v>2.5000000000000001E-3</v>
      </c>
      <c r="N59" s="69">
        <f>+'Combined Rate'!P92</f>
        <v>0</v>
      </c>
      <c r="O59" s="69">
        <f>+'Combined Rate'!Q92</f>
        <v>5.0000000000000001E-4</v>
      </c>
      <c r="P59" s="69">
        <f>+'Combined Rate'!R92</f>
        <v>0</v>
      </c>
      <c r="Q59" s="69">
        <f>+'Combined Rate'!S92</f>
        <v>1E-3</v>
      </c>
      <c r="R59" s="69">
        <f>+'Combined Rate'!T92</f>
        <v>0</v>
      </c>
      <c r="S59" s="69">
        <f>+'Combined Rate'!U92</f>
        <v>0</v>
      </c>
      <c r="T59" s="69">
        <f>+'Combined Rate'!V92</f>
        <v>0</v>
      </c>
      <c r="U59" s="69">
        <f>+'Combined Rate'!W92</f>
        <v>0</v>
      </c>
      <c r="V59" s="213">
        <f>+'Other Taxes'!D91</f>
        <v>4.2500000000000003E-2</v>
      </c>
      <c r="W59" s="213">
        <f>+'Other Taxes'!E91</f>
        <v>1.0699999999999999E-2</v>
      </c>
      <c r="X59" s="213">
        <f>+'Other Taxes'!F91</f>
        <v>0</v>
      </c>
      <c r="Y59" s="213">
        <f>+'Other Taxes'!G91</f>
        <v>0</v>
      </c>
      <c r="Z59" s="213">
        <f>+'Other Taxes'!H91</f>
        <v>0</v>
      </c>
      <c r="AA59" s="213">
        <f>+'Other Taxes'!J91</f>
        <v>2.5000000000000001E-2</v>
      </c>
      <c r="AB59" s="213">
        <f>+'Other Taxes'!K91</f>
        <v>7.0000000000000007E-2</v>
      </c>
      <c r="AC59" s="213">
        <f>+'Other Taxes'!M91</f>
        <v>0</v>
      </c>
      <c r="AD59" s="213">
        <f>+'Other Taxes'!N91</f>
        <v>0.01</v>
      </c>
      <c r="AE59" s="214">
        <f>+'Other Taxes'!O91</f>
        <v>0.73</v>
      </c>
      <c r="AF59" s="214">
        <f>+'Other Taxes'!P91</f>
        <v>0.25</v>
      </c>
      <c r="AG59" s="214">
        <f>+'Other Taxes'!Q91</f>
        <v>0.27</v>
      </c>
      <c r="AH59" s="213">
        <f>+'Other Taxes'!S91</f>
        <v>3.5000000000000003E-2</v>
      </c>
      <c r="AI59" s="213">
        <f>+'Other Taxes'!T91</f>
        <v>0.06</v>
      </c>
      <c r="AJ59" s="213">
        <f t="shared" si="0"/>
        <v>1.5931999999999999</v>
      </c>
    </row>
    <row r="60" spans="1:36" ht="13.2" x14ac:dyDescent="0.25">
      <c r="A60" s="68" t="s">
        <v>1444</v>
      </c>
      <c r="B60" s="28" t="s">
        <v>163</v>
      </c>
      <c r="C60" s="69">
        <f>+'Combined Rate'!E93</f>
        <v>4.8500000000000001E-2</v>
      </c>
      <c r="D60" s="69">
        <v>1.7500000000000002E-2</v>
      </c>
      <c r="E60" s="69">
        <f>+'Combined Rate'!G93</f>
        <v>0.01</v>
      </c>
      <c r="F60" s="69">
        <f>+'Combined Rate'!H93</f>
        <v>2.5000000000000001E-3</v>
      </c>
      <c r="G60" s="69">
        <f>+'Combined Rate'!I93</f>
        <v>2.5000000000000001E-3</v>
      </c>
      <c r="H60" s="69">
        <f>+'Combined Rate'!J93</f>
        <v>2.5000000000000001E-3</v>
      </c>
      <c r="I60" s="69">
        <f>+'Combined Rate'!K93</f>
        <v>0</v>
      </c>
      <c r="J60" s="69">
        <f>+'Combined Rate'!L93</f>
        <v>2.5000000000000001E-3</v>
      </c>
      <c r="K60" s="69">
        <f>+'Combined Rate'!M93</f>
        <v>0</v>
      </c>
      <c r="L60" s="69">
        <f>+'Combined Rate'!N93</f>
        <v>0</v>
      </c>
      <c r="M60" s="69">
        <f>+'Combined Rate'!O93</f>
        <v>2.5000000000000001E-3</v>
      </c>
      <c r="N60" s="69">
        <f>+'Combined Rate'!P93</f>
        <v>0</v>
      </c>
      <c r="O60" s="69">
        <f>+'Combined Rate'!Q93</f>
        <v>5.0000000000000001E-4</v>
      </c>
      <c r="P60" s="69">
        <f>+'Combined Rate'!R93</f>
        <v>0</v>
      </c>
      <c r="Q60" s="69">
        <f>+'Combined Rate'!S93</f>
        <v>1E-3</v>
      </c>
      <c r="R60" s="69">
        <f>+'Combined Rate'!T93</f>
        <v>0</v>
      </c>
      <c r="S60" s="69">
        <f>+'Combined Rate'!U93</f>
        <v>0</v>
      </c>
      <c r="T60" s="69">
        <f>+'Combined Rate'!V93</f>
        <v>0</v>
      </c>
      <c r="U60" s="69">
        <f>+'Combined Rate'!W93</f>
        <v>0</v>
      </c>
      <c r="V60" s="213">
        <f>+'Other Taxes'!D92</f>
        <v>4.2500000000000003E-2</v>
      </c>
      <c r="W60" s="213">
        <f>+'Other Taxes'!E92</f>
        <v>1.0699999999999999E-2</v>
      </c>
      <c r="X60" s="213">
        <f>+'Other Taxes'!F92</f>
        <v>0.01</v>
      </c>
      <c r="Y60" s="213">
        <f>+'Other Taxes'!G92</f>
        <v>0</v>
      </c>
      <c r="Z60" s="213">
        <f>+'Other Taxes'!H92</f>
        <v>0</v>
      </c>
      <c r="AA60" s="213">
        <f>+'Other Taxes'!J92</f>
        <v>2.5000000000000001E-2</v>
      </c>
      <c r="AB60" s="213">
        <f>+'Other Taxes'!K92</f>
        <v>7.0000000000000007E-2</v>
      </c>
      <c r="AC60" s="213">
        <f>+'Other Taxes'!M92</f>
        <v>0</v>
      </c>
      <c r="AD60" s="213">
        <f>+'Other Taxes'!N92</f>
        <v>0.01</v>
      </c>
      <c r="AE60" s="214">
        <f>+'Other Taxes'!O92</f>
        <v>0.73</v>
      </c>
      <c r="AF60" s="214">
        <f>+'Other Taxes'!P92</f>
        <v>0.25</v>
      </c>
      <c r="AG60" s="214">
        <f>+'Other Taxes'!Q92</f>
        <v>0.27</v>
      </c>
      <c r="AH60" s="213">
        <f>+'Other Taxes'!S92</f>
        <v>3.5000000000000003E-2</v>
      </c>
      <c r="AI60" s="213">
        <f>+'Other Taxes'!T92</f>
        <v>0.06</v>
      </c>
      <c r="AJ60" s="213">
        <f t="shared" si="0"/>
        <v>1.6032</v>
      </c>
    </row>
    <row r="61" spans="1:36" ht="13.2" x14ac:dyDescent="0.25">
      <c r="A61" s="68" t="s">
        <v>1445</v>
      </c>
      <c r="B61" s="28" t="s">
        <v>165</v>
      </c>
      <c r="C61" s="69">
        <f>+'Combined Rate'!E94</f>
        <v>4.8500000000000001E-2</v>
      </c>
      <c r="D61" s="69">
        <v>1.7500000000000002E-2</v>
      </c>
      <c r="E61" s="69">
        <f>+'Combined Rate'!G94</f>
        <v>0.01</v>
      </c>
      <c r="F61" s="69">
        <f>+'Combined Rate'!H94</f>
        <v>2.5000000000000001E-3</v>
      </c>
      <c r="G61" s="69">
        <f>+'Combined Rate'!I94</f>
        <v>2.5000000000000001E-3</v>
      </c>
      <c r="H61" s="69">
        <f>+'Combined Rate'!J94</f>
        <v>2.5000000000000001E-3</v>
      </c>
      <c r="I61" s="69">
        <f>+'Combined Rate'!K94</f>
        <v>0</v>
      </c>
      <c r="J61" s="69">
        <f>+'Combined Rate'!L94</f>
        <v>2.5000000000000001E-3</v>
      </c>
      <c r="K61" s="69">
        <f>+'Combined Rate'!M94</f>
        <v>0</v>
      </c>
      <c r="L61" s="69">
        <f>+'Combined Rate'!N94</f>
        <v>0</v>
      </c>
      <c r="M61" s="69">
        <f>+'Combined Rate'!O94</f>
        <v>2.5000000000000001E-3</v>
      </c>
      <c r="N61" s="69">
        <f>+'Combined Rate'!P94</f>
        <v>0</v>
      </c>
      <c r="O61" s="69">
        <f>+'Combined Rate'!Q94</f>
        <v>5.0000000000000001E-4</v>
      </c>
      <c r="P61" s="69">
        <f>+'Combined Rate'!R94</f>
        <v>0</v>
      </c>
      <c r="Q61" s="69">
        <f>+'Combined Rate'!S94</f>
        <v>1E-3</v>
      </c>
      <c r="R61" s="69">
        <f>+'Combined Rate'!T94</f>
        <v>0</v>
      </c>
      <c r="S61" s="69">
        <f>+'Combined Rate'!U94</f>
        <v>0</v>
      </c>
      <c r="T61" s="69">
        <f>+'Combined Rate'!V94</f>
        <v>0</v>
      </c>
      <c r="U61" s="69">
        <f>+'Combined Rate'!W94</f>
        <v>0</v>
      </c>
      <c r="V61" s="213">
        <f>+'Other Taxes'!D93</f>
        <v>4.2500000000000003E-2</v>
      </c>
      <c r="W61" s="213">
        <f>+'Other Taxes'!E93</f>
        <v>1.0699999999999999E-2</v>
      </c>
      <c r="X61" s="213">
        <f>+'Other Taxes'!F93</f>
        <v>0.01</v>
      </c>
      <c r="Y61" s="213">
        <f>+'Other Taxes'!G93</f>
        <v>0</v>
      </c>
      <c r="Z61" s="213">
        <f>+'Other Taxes'!H93</f>
        <v>0</v>
      </c>
      <c r="AA61" s="213">
        <f>+'Other Taxes'!J93</f>
        <v>2.5000000000000001E-2</v>
      </c>
      <c r="AB61" s="213">
        <f>+'Other Taxes'!K93</f>
        <v>7.0000000000000007E-2</v>
      </c>
      <c r="AC61" s="213">
        <f>+'Other Taxes'!M93</f>
        <v>0</v>
      </c>
      <c r="AD61" s="213">
        <f>+'Other Taxes'!N93</f>
        <v>0.01</v>
      </c>
      <c r="AE61" s="214">
        <f>+'Other Taxes'!O93</f>
        <v>0.73</v>
      </c>
      <c r="AF61" s="214">
        <f>+'Other Taxes'!P93</f>
        <v>0.25</v>
      </c>
      <c r="AG61" s="214">
        <f>+'Other Taxes'!Q93</f>
        <v>0.27</v>
      </c>
      <c r="AH61" s="213">
        <f>+'Other Taxes'!S93</f>
        <v>3.5000000000000003E-2</v>
      </c>
      <c r="AI61" s="213">
        <f>+'Other Taxes'!T93</f>
        <v>0.06</v>
      </c>
      <c r="AJ61" s="213">
        <f t="shared" si="0"/>
        <v>1.6032</v>
      </c>
    </row>
    <row r="62" spans="1:36" ht="13.2" x14ac:dyDescent="0.25">
      <c r="A62" s="68" t="s">
        <v>1446</v>
      </c>
      <c r="B62" s="28" t="s">
        <v>167</v>
      </c>
      <c r="C62" s="69">
        <f>+'Combined Rate'!E95</f>
        <v>4.8500000000000001E-2</v>
      </c>
      <c r="D62" s="69">
        <v>1.7500000000000002E-2</v>
      </c>
      <c r="E62" s="69">
        <f>+'Combined Rate'!G95</f>
        <v>0.01</v>
      </c>
      <c r="F62" s="69">
        <f>+'Combined Rate'!H95</f>
        <v>2.5000000000000001E-3</v>
      </c>
      <c r="G62" s="69">
        <f>+'Combined Rate'!I95</f>
        <v>2.5000000000000001E-3</v>
      </c>
      <c r="H62" s="69">
        <f>+'Combined Rate'!J95</f>
        <v>2.5000000000000001E-3</v>
      </c>
      <c r="I62" s="69">
        <f>+'Combined Rate'!K95</f>
        <v>0</v>
      </c>
      <c r="J62" s="69">
        <f>+'Combined Rate'!L95</f>
        <v>2.5000000000000001E-3</v>
      </c>
      <c r="K62" s="69">
        <f>+'Combined Rate'!M95</f>
        <v>0</v>
      </c>
      <c r="L62" s="69">
        <f>+'Combined Rate'!N95</f>
        <v>0</v>
      </c>
      <c r="M62" s="69">
        <f>+'Combined Rate'!O95</f>
        <v>2.5000000000000001E-3</v>
      </c>
      <c r="N62" s="69">
        <f>+'Combined Rate'!P95</f>
        <v>0</v>
      </c>
      <c r="O62" s="69">
        <f>+'Combined Rate'!Q95</f>
        <v>5.0000000000000001E-4</v>
      </c>
      <c r="P62" s="69">
        <f>+'Combined Rate'!R95</f>
        <v>0</v>
      </c>
      <c r="Q62" s="69">
        <f>+'Combined Rate'!S95</f>
        <v>1E-3</v>
      </c>
      <c r="R62" s="69">
        <f>+'Combined Rate'!T95</f>
        <v>0</v>
      </c>
      <c r="S62" s="69">
        <f>+'Combined Rate'!U95</f>
        <v>0</v>
      </c>
      <c r="T62" s="69">
        <f>+'Combined Rate'!V95</f>
        <v>0</v>
      </c>
      <c r="U62" s="69">
        <f>+'Combined Rate'!W95</f>
        <v>0</v>
      </c>
      <c r="V62" s="213">
        <f>+'Other Taxes'!D94</f>
        <v>4.2500000000000003E-2</v>
      </c>
      <c r="W62" s="213">
        <f>+'Other Taxes'!E94</f>
        <v>1.0699999999999999E-2</v>
      </c>
      <c r="X62" s="213">
        <f>+'Other Taxes'!F94</f>
        <v>0.01</v>
      </c>
      <c r="Y62" s="213">
        <f>+'Other Taxes'!G94</f>
        <v>0</v>
      </c>
      <c r="Z62" s="213">
        <f>+'Other Taxes'!H94</f>
        <v>0</v>
      </c>
      <c r="AA62" s="213">
        <f>+'Other Taxes'!J94</f>
        <v>2.5000000000000001E-2</v>
      </c>
      <c r="AB62" s="213">
        <f>+'Other Taxes'!K94</f>
        <v>7.0000000000000007E-2</v>
      </c>
      <c r="AC62" s="213">
        <f>+'Other Taxes'!M94</f>
        <v>0</v>
      </c>
      <c r="AD62" s="213">
        <f>+'Other Taxes'!N94</f>
        <v>0.01</v>
      </c>
      <c r="AE62" s="214">
        <f>+'Other Taxes'!O94</f>
        <v>0.73</v>
      </c>
      <c r="AF62" s="214">
        <f>+'Other Taxes'!P94</f>
        <v>0.25</v>
      </c>
      <c r="AG62" s="214">
        <f>+'Other Taxes'!Q94</f>
        <v>0.27</v>
      </c>
      <c r="AH62" s="213">
        <f>+'Other Taxes'!S94</f>
        <v>3.5000000000000003E-2</v>
      </c>
      <c r="AI62" s="213">
        <f>+'Other Taxes'!T94</f>
        <v>0.06</v>
      </c>
      <c r="AJ62" s="213">
        <f t="shared" si="0"/>
        <v>1.6032</v>
      </c>
    </row>
    <row r="63" spans="1:36" ht="13.2" x14ac:dyDescent="0.25">
      <c r="A63" s="68" t="s">
        <v>1447</v>
      </c>
      <c r="B63" s="28" t="s">
        <v>169</v>
      </c>
      <c r="C63" s="69">
        <f>+'Combined Rate'!E96</f>
        <v>4.8500000000000001E-2</v>
      </c>
      <c r="D63" s="69">
        <v>1.7500000000000002E-2</v>
      </c>
      <c r="E63" s="69">
        <f>+'Combined Rate'!G96</f>
        <v>0.01</v>
      </c>
      <c r="F63" s="69">
        <f>+'Combined Rate'!H96</f>
        <v>2.5000000000000001E-3</v>
      </c>
      <c r="G63" s="69">
        <f>+'Combined Rate'!I96</f>
        <v>2.5000000000000001E-3</v>
      </c>
      <c r="H63" s="69">
        <f>+'Combined Rate'!J96</f>
        <v>2.5000000000000001E-3</v>
      </c>
      <c r="I63" s="69">
        <f>+'Combined Rate'!K96</f>
        <v>0</v>
      </c>
      <c r="J63" s="69">
        <f>+'Combined Rate'!L96</f>
        <v>2.5000000000000001E-3</v>
      </c>
      <c r="K63" s="69">
        <f>+'Combined Rate'!M96</f>
        <v>0</v>
      </c>
      <c r="L63" s="69">
        <f>+'Combined Rate'!N96</f>
        <v>0</v>
      </c>
      <c r="M63" s="69">
        <f>+'Combined Rate'!O96</f>
        <v>2.5000000000000001E-3</v>
      </c>
      <c r="N63" s="69">
        <f>+'Combined Rate'!P96</f>
        <v>0</v>
      </c>
      <c r="O63" s="69">
        <f>+'Combined Rate'!Q96</f>
        <v>5.0000000000000001E-4</v>
      </c>
      <c r="P63" s="69">
        <f>+'Combined Rate'!R96</f>
        <v>0</v>
      </c>
      <c r="Q63" s="69">
        <f>+'Combined Rate'!S96</f>
        <v>0</v>
      </c>
      <c r="R63" s="69">
        <f>+'Combined Rate'!T96</f>
        <v>0</v>
      </c>
      <c r="S63" s="69">
        <f>+'Combined Rate'!U96</f>
        <v>0</v>
      </c>
      <c r="T63" s="69">
        <f>+'Combined Rate'!V96</f>
        <v>0</v>
      </c>
      <c r="U63" s="69">
        <f>+'Combined Rate'!W96</f>
        <v>0</v>
      </c>
      <c r="V63" s="213">
        <f>+'Other Taxes'!D95</f>
        <v>4.2500000000000003E-2</v>
      </c>
      <c r="W63" s="213">
        <f>+'Other Taxes'!E95</f>
        <v>1.0699999999999999E-2</v>
      </c>
      <c r="X63" s="213">
        <f>+'Other Taxes'!F95</f>
        <v>0.01</v>
      </c>
      <c r="Y63" s="213">
        <f>+'Other Taxes'!G95</f>
        <v>0</v>
      </c>
      <c r="Z63" s="213">
        <f>+'Other Taxes'!H95</f>
        <v>0</v>
      </c>
      <c r="AA63" s="213">
        <f>+'Other Taxes'!J95</f>
        <v>2.5000000000000001E-2</v>
      </c>
      <c r="AB63" s="213">
        <f>+'Other Taxes'!K95</f>
        <v>7.0000000000000007E-2</v>
      </c>
      <c r="AC63" s="213">
        <f>+'Other Taxes'!M95</f>
        <v>0</v>
      </c>
      <c r="AD63" s="213">
        <f>+'Other Taxes'!N95</f>
        <v>0.01</v>
      </c>
      <c r="AE63" s="214">
        <f>+'Other Taxes'!O95</f>
        <v>0.73</v>
      </c>
      <c r="AF63" s="214">
        <f>+'Other Taxes'!P95</f>
        <v>0.25</v>
      </c>
      <c r="AG63" s="214">
        <f>+'Other Taxes'!Q95</f>
        <v>0.27</v>
      </c>
      <c r="AH63" s="213">
        <f>+'Other Taxes'!S95</f>
        <v>3.5000000000000003E-2</v>
      </c>
      <c r="AI63" s="213">
        <f>+'Other Taxes'!T95</f>
        <v>0.06</v>
      </c>
      <c r="AJ63" s="213">
        <f t="shared" si="0"/>
        <v>1.6022000000000001</v>
      </c>
    </row>
    <row r="64" spans="1:36" ht="13.2" x14ac:dyDescent="0.25">
      <c r="A64" s="68" t="s">
        <v>1448</v>
      </c>
      <c r="B64" s="28" t="s">
        <v>171</v>
      </c>
      <c r="C64" s="69">
        <f>+'Combined Rate'!E97</f>
        <v>4.8500000000000001E-2</v>
      </c>
      <c r="D64" s="69">
        <v>1.7500000000000002E-2</v>
      </c>
      <c r="E64" s="69">
        <f>+'Combined Rate'!G97</f>
        <v>0.01</v>
      </c>
      <c r="F64" s="69">
        <f>+'Combined Rate'!H97</f>
        <v>2.5000000000000001E-3</v>
      </c>
      <c r="G64" s="69">
        <f>+'Combined Rate'!I97</f>
        <v>2.5000000000000001E-3</v>
      </c>
      <c r="H64" s="69">
        <f>+'Combined Rate'!J97</f>
        <v>2.5000000000000001E-3</v>
      </c>
      <c r="I64" s="69">
        <f>+'Combined Rate'!K97</f>
        <v>0</v>
      </c>
      <c r="J64" s="69">
        <f>+'Combined Rate'!L97</f>
        <v>2.5000000000000001E-3</v>
      </c>
      <c r="K64" s="69">
        <f>+'Combined Rate'!M97</f>
        <v>0</v>
      </c>
      <c r="L64" s="69">
        <f>+'Combined Rate'!N97</f>
        <v>0</v>
      </c>
      <c r="M64" s="69">
        <f>+'Combined Rate'!O97</f>
        <v>2.5000000000000001E-3</v>
      </c>
      <c r="N64" s="69">
        <f>+'Combined Rate'!P97</f>
        <v>0</v>
      </c>
      <c r="O64" s="69">
        <f>+'Combined Rate'!Q97</f>
        <v>5.0000000000000001E-4</v>
      </c>
      <c r="P64" s="69">
        <f>+'Combined Rate'!R97</f>
        <v>0</v>
      </c>
      <c r="Q64" s="69">
        <f>+'Combined Rate'!S97</f>
        <v>1E-3</v>
      </c>
      <c r="R64" s="69">
        <f>+'Combined Rate'!T97</f>
        <v>0</v>
      </c>
      <c r="S64" s="69">
        <f>+'Combined Rate'!U97</f>
        <v>0</v>
      </c>
      <c r="T64" s="69">
        <f>+'Combined Rate'!V97</f>
        <v>0</v>
      </c>
      <c r="U64" s="69">
        <f>+'Combined Rate'!W97</f>
        <v>0</v>
      </c>
      <c r="V64" s="213">
        <f>+'Other Taxes'!D96</f>
        <v>4.2500000000000003E-2</v>
      </c>
      <c r="W64" s="213">
        <f>+'Other Taxes'!E96</f>
        <v>1.0699999999999999E-2</v>
      </c>
      <c r="X64" s="213">
        <f>+'Other Taxes'!F96</f>
        <v>0</v>
      </c>
      <c r="Y64" s="213">
        <f>+'Other Taxes'!G96</f>
        <v>0</v>
      </c>
      <c r="Z64" s="213">
        <f>+'Other Taxes'!H96</f>
        <v>0</v>
      </c>
      <c r="AA64" s="213">
        <f>+'Other Taxes'!J96</f>
        <v>2.5000000000000001E-2</v>
      </c>
      <c r="AB64" s="213">
        <f>+'Other Taxes'!K96</f>
        <v>7.0000000000000007E-2</v>
      </c>
      <c r="AC64" s="213">
        <f>+'Other Taxes'!M96</f>
        <v>0</v>
      </c>
      <c r="AD64" s="213">
        <f>+'Other Taxes'!N96</f>
        <v>0.01</v>
      </c>
      <c r="AE64" s="214">
        <f>+'Other Taxes'!O96</f>
        <v>0.73</v>
      </c>
      <c r="AF64" s="214">
        <f>+'Other Taxes'!P96</f>
        <v>0.25</v>
      </c>
      <c r="AG64" s="214">
        <f>+'Other Taxes'!Q96</f>
        <v>0.27</v>
      </c>
      <c r="AH64" s="213">
        <f>+'Other Taxes'!S96</f>
        <v>3.5000000000000003E-2</v>
      </c>
      <c r="AI64" s="213">
        <f>+'Other Taxes'!T96</f>
        <v>0.06</v>
      </c>
      <c r="AJ64" s="213">
        <f t="shared" si="0"/>
        <v>1.5931999999999999</v>
      </c>
    </row>
    <row r="65" spans="1:36" ht="13.2" x14ac:dyDescent="0.25">
      <c r="A65" s="68" t="s">
        <v>1449</v>
      </c>
      <c r="B65" s="28" t="s">
        <v>173</v>
      </c>
      <c r="C65" s="69">
        <f>+'Combined Rate'!E98</f>
        <v>4.8500000000000001E-2</v>
      </c>
      <c r="D65" s="69">
        <v>1.7500000000000002E-2</v>
      </c>
      <c r="E65" s="69">
        <f>+'Combined Rate'!G98</f>
        <v>0.01</v>
      </c>
      <c r="F65" s="69">
        <f>+'Combined Rate'!H98</f>
        <v>2.5000000000000001E-3</v>
      </c>
      <c r="G65" s="69">
        <f>+'Combined Rate'!I98</f>
        <v>2.5000000000000001E-3</v>
      </c>
      <c r="H65" s="69">
        <f>+'Combined Rate'!J98</f>
        <v>2.5000000000000001E-3</v>
      </c>
      <c r="I65" s="69">
        <f>+'Combined Rate'!K98</f>
        <v>0</v>
      </c>
      <c r="J65" s="69">
        <f>+'Combined Rate'!L98</f>
        <v>2.5000000000000001E-3</v>
      </c>
      <c r="K65" s="69">
        <f>+'Combined Rate'!M98</f>
        <v>0</v>
      </c>
      <c r="L65" s="69">
        <f>+'Combined Rate'!N98</f>
        <v>0</v>
      </c>
      <c r="M65" s="69">
        <f>+'Combined Rate'!O98</f>
        <v>2.5000000000000001E-3</v>
      </c>
      <c r="N65" s="69">
        <f>+'Combined Rate'!P98</f>
        <v>0</v>
      </c>
      <c r="O65" s="69">
        <f>+'Combined Rate'!Q98</f>
        <v>5.0000000000000001E-4</v>
      </c>
      <c r="P65" s="69">
        <f>+'Combined Rate'!R98</f>
        <v>0</v>
      </c>
      <c r="Q65" s="69">
        <f>+'Combined Rate'!S98</f>
        <v>0</v>
      </c>
      <c r="R65" s="69">
        <f>+'Combined Rate'!T98</f>
        <v>0</v>
      </c>
      <c r="S65" s="69">
        <f>+'Combined Rate'!U98</f>
        <v>0</v>
      </c>
      <c r="T65" s="69">
        <f>+'Combined Rate'!V98</f>
        <v>0</v>
      </c>
      <c r="U65" s="69">
        <f>+'Combined Rate'!W98</f>
        <v>0</v>
      </c>
      <c r="V65" s="213">
        <f>+'Other Taxes'!D97</f>
        <v>4.2500000000000003E-2</v>
      </c>
      <c r="W65" s="213">
        <f>+'Other Taxes'!E97</f>
        <v>1.0699999999999999E-2</v>
      </c>
      <c r="X65" s="213">
        <f>+'Other Taxes'!F97</f>
        <v>0</v>
      </c>
      <c r="Y65" s="213">
        <f>+'Other Taxes'!G97</f>
        <v>0</v>
      </c>
      <c r="Z65" s="213">
        <f>+'Other Taxes'!H97</f>
        <v>0</v>
      </c>
      <c r="AA65" s="213">
        <f>+'Other Taxes'!J97</f>
        <v>2.5000000000000001E-2</v>
      </c>
      <c r="AB65" s="213">
        <f>+'Other Taxes'!K97</f>
        <v>7.0000000000000007E-2</v>
      </c>
      <c r="AC65" s="213">
        <f>+'Other Taxes'!M97</f>
        <v>0</v>
      </c>
      <c r="AD65" s="213">
        <f>+'Other Taxes'!N97</f>
        <v>0.01</v>
      </c>
      <c r="AE65" s="214">
        <f>+'Other Taxes'!O97</f>
        <v>0.73</v>
      </c>
      <c r="AF65" s="214">
        <f>+'Other Taxes'!P97</f>
        <v>0.25</v>
      </c>
      <c r="AG65" s="214">
        <f>+'Other Taxes'!Q97</f>
        <v>0.27</v>
      </c>
      <c r="AH65" s="213">
        <f>+'Other Taxes'!S97</f>
        <v>3.5000000000000003E-2</v>
      </c>
      <c r="AI65" s="213">
        <f>+'Other Taxes'!T97</f>
        <v>0.06</v>
      </c>
      <c r="AJ65" s="213">
        <f t="shared" si="0"/>
        <v>1.5921999999999998</v>
      </c>
    </row>
    <row r="66" spans="1:36" ht="13.2" x14ac:dyDescent="0.25">
      <c r="A66" s="68" t="s">
        <v>1450</v>
      </c>
      <c r="B66" s="28" t="s">
        <v>175</v>
      </c>
      <c r="C66" s="69">
        <f>+'Combined Rate'!E99</f>
        <v>4.8500000000000001E-2</v>
      </c>
      <c r="D66" s="69">
        <v>1.7500000000000002E-2</v>
      </c>
      <c r="E66" s="69">
        <f>+'Combined Rate'!G99</f>
        <v>0.01</v>
      </c>
      <c r="F66" s="69">
        <f>+'Combined Rate'!H99</f>
        <v>2.5000000000000001E-3</v>
      </c>
      <c r="G66" s="69">
        <f>+'Combined Rate'!I99</f>
        <v>2.5000000000000001E-3</v>
      </c>
      <c r="H66" s="69">
        <f>+'Combined Rate'!J99</f>
        <v>2.5000000000000001E-3</v>
      </c>
      <c r="I66" s="69">
        <f>+'Combined Rate'!K99</f>
        <v>0</v>
      </c>
      <c r="J66" s="69">
        <f>+'Combined Rate'!L99</f>
        <v>2.5000000000000001E-3</v>
      </c>
      <c r="K66" s="69">
        <f>+'Combined Rate'!M99</f>
        <v>0</v>
      </c>
      <c r="L66" s="69">
        <f>+'Combined Rate'!N99</f>
        <v>0</v>
      </c>
      <c r="M66" s="69">
        <f>+'Combined Rate'!O99</f>
        <v>2.5000000000000001E-3</v>
      </c>
      <c r="N66" s="69">
        <f>+'Combined Rate'!P99</f>
        <v>0</v>
      </c>
      <c r="O66" s="69">
        <f>+'Combined Rate'!Q99</f>
        <v>5.0000000000000001E-4</v>
      </c>
      <c r="P66" s="69">
        <f>+'Combined Rate'!R99</f>
        <v>0</v>
      </c>
      <c r="Q66" s="69">
        <f>+'Combined Rate'!S99</f>
        <v>1E-3</v>
      </c>
      <c r="R66" s="69">
        <f>+'Combined Rate'!T99</f>
        <v>0</v>
      </c>
      <c r="S66" s="69">
        <f>+'Combined Rate'!U99</f>
        <v>0</v>
      </c>
      <c r="T66" s="69">
        <f>+'Combined Rate'!V99</f>
        <v>0</v>
      </c>
      <c r="U66" s="69">
        <f>+'Combined Rate'!W99</f>
        <v>0</v>
      </c>
      <c r="V66" s="213">
        <f>+'Other Taxes'!D98</f>
        <v>4.2500000000000003E-2</v>
      </c>
      <c r="W66" s="213">
        <f>+'Other Taxes'!E98</f>
        <v>1.0699999999999999E-2</v>
      </c>
      <c r="X66" s="213">
        <f>+'Other Taxes'!F98</f>
        <v>0.01</v>
      </c>
      <c r="Y66" s="213">
        <f>+'Other Taxes'!G98</f>
        <v>0</v>
      </c>
      <c r="Z66" s="213">
        <f>+'Other Taxes'!H98</f>
        <v>0</v>
      </c>
      <c r="AA66" s="213">
        <f>+'Other Taxes'!J98</f>
        <v>2.5000000000000001E-2</v>
      </c>
      <c r="AB66" s="213">
        <f>+'Other Taxes'!K98</f>
        <v>7.0000000000000007E-2</v>
      </c>
      <c r="AC66" s="213">
        <f>+'Other Taxes'!M98</f>
        <v>0</v>
      </c>
      <c r="AD66" s="213">
        <f>+'Other Taxes'!N98</f>
        <v>0.01</v>
      </c>
      <c r="AE66" s="214">
        <f>+'Other Taxes'!O98</f>
        <v>0.73</v>
      </c>
      <c r="AF66" s="214">
        <f>+'Other Taxes'!P98</f>
        <v>0.25</v>
      </c>
      <c r="AG66" s="214">
        <f>+'Other Taxes'!Q98</f>
        <v>0.27</v>
      </c>
      <c r="AH66" s="213">
        <f>+'Other Taxes'!S98</f>
        <v>0.02</v>
      </c>
      <c r="AI66" s="213">
        <f>+'Other Taxes'!T98</f>
        <v>0.06</v>
      </c>
      <c r="AJ66" s="213">
        <f t="shared" si="0"/>
        <v>1.5882000000000001</v>
      </c>
    </row>
    <row r="67" spans="1:36" ht="13.2" x14ac:dyDescent="0.25">
      <c r="A67" s="68" t="s">
        <v>1451</v>
      </c>
      <c r="B67" s="28" t="s">
        <v>177</v>
      </c>
      <c r="C67" s="69">
        <f>+'Combined Rate'!E100</f>
        <v>4.8500000000000001E-2</v>
      </c>
      <c r="D67" s="69">
        <v>1.7500000000000002E-2</v>
      </c>
      <c r="E67" s="69">
        <f>+'Combined Rate'!G100</f>
        <v>0.01</v>
      </c>
      <c r="F67" s="69">
        <f>+'Combined Rate'!H100</f>
        <v>2.5000000000000001E-3</v>
      </c>
      <c r="G67" s="69">
        <f>+'Combined Rate'!I100</f>
        <v>2.5000000000000001E-3</v>
      </c>
      <c r="H67" s="69">
        <f>+'Combined Rate'!J100</f>
        <v>2.5000000000000001E-3</v>
      </c>
      <c r="I67" s="69">
        <f>+'Combined Rate'!K100</f>
        <v>0</v>
      </c>
      <c r="J67" s="69">
        <f>+'Combined Rate'!L100</f>
        <v>2.5000000000000001E-3</v>
      </c>
      <c r="K67" s="69">
        <f>+'Combined Rate'!M100</f>
        <v>0</v>
      </c>
      <c r="L67" s="69">
        <f>+'Combined Rate'!N100</f>
        <v>0</v>
      </c>
      <c r="M67" s="69">
        <f>+'Combined Rate'!O100</f>
        <v>2.5000000000000001E-3</v>
      </c>
      <c r="N67" s="69">
        <f>+'Combined Rate'!P100</f>
        <v>0</v>
      </c>
      <c r="O67" s="69">
        <f>+'Combined Rate'!Q100</f>
        <v>5.0000000000000001E-4</v>
      </c>
      <c r="P67" s="69">
        <f>+'Combined Rate'!R100</f>
        <v>0</v>
      </c>
      <c r="Q67" s="69">
        <f>+'Combined Rate'!S100</f>
        <v>1E-3</v>
      </c>
      <c r="R67" s="69">
        <f>+'Combined Rate'!T100</f>
        <v>0</v>
      </c>
      <c r="S67" s="69">
        <f>+'Combined Rate'!U100</f>
        <v>0</v>
      </c>
      <c r="T67" s="69">
        <f>+'Combined Rate'!V100</f>
        <v>0</v>
      </c>
      <c r="U67" s="69">
        <f>+'Combined Rate'!W100</f>
        <v>0</v>
      </c>
      <c r="V67" s="213">
        <f>+'Other Taxes'!D99</f>
        <v>4.2500000000000003E-2</v>
      </c>
      <c r="W67" s="213">
        <f>+'Other Taxes'!E99</f>
        <v>1.0699999999999999E-2</v>
      </c>
      <c r="X67" s="213">
        <f>+'Other Taxes'!F99</f>
        <v>0</v>
      </c>
      <c r="Y67" s="213">
        <f>+'Other Taxes'!G99</f>
        <v>0</v>
      </c>
      <c r="Z67" s="213">
        <f>+'Other Taxes'!H99</f>
        <v>0</v>
      </c>
      <c r="AA67" s="213">
        <f>+'Other Taxes'!J99</f>
        <v>2.5000000000000001E-2</v>
      </c>
      <c r="AB67" s="213">
        <f>+'Other Taxes'!K99</f>
        <v>7.0000000000000007E-2</v>
      </c>
      <c r="AC67" s="213">
        <f>+'Other Taxes'!M99</f>
        <v>0</v>
      </c>
      <c r="AD67" s="213">
        <f>+'Other Taxes'!N99</f>
        <v>0.01</v>
      </c>
      <c r="AE67" s="214">
        <f>+'Other Taxes'!O99</f>
        <v>0.73</v>
      </c>
      <c r="AF67" s="214">
        <f>+'Other Taxes'!P99</f>
        <v>0.25</v>
      </c>
      <c r="AG67" s="214">
        <f>+'Other Taxes'!Q99</f>
        <v>0.27</v>
      </c>
      <c r="AH67" s="213">
        <f>+'Other Taxes'!S99</f>
        <v>3.5000000000000003E-2</v>
      </c>
      <c r="AI67" s="213">
        <f>+'Other Taxes'!T99</f>
        <v>0.06</v>
      </c>
      <c r="AJ67" s="213">
        <f t="shared" ref="AJ67:AJ130" si="1">SUM(C67:AI67)</f>
        <v>1.5931999999999999</v>
      </c>
    </row>
    <row r="68" spans="1:36" ht="13.2" x14ac:dyDescent="0.25">
      <c r="A68" s="68" t="s">
        <v>1452</v>
      </c>
      <c r="B68" s="28" t="s">
        <v>179</v>
      </c>
      <c r="C68" s="69">
        <f>+'Combined Rate'!E101</f>
        <v>4.8500000000000001E-2</v>
      </c>
      <c r="D68" s="69">
        <v>1.7500000000000002E-2</v>
      </c>
      <c r="E68" s="69">
        <f>+'Combined Rate'!G101</f>
        <v>0.01</v>
      </c>
      <c r="F68" s="69">
        <f>+'Combined Rate'!H101</f>
        <v>2.5000000000000001E-3</v>
      </c>
      <c r="G68" s="69">
        <f>+'Combined Rate'!I101</f>
        <v>2.5000000000000001E-3</v>
      </c>
      <c r="H68" s="69">
        <f>+'Combined Rate'!J101</f>
        <v>2.5000000000000001E-3</v>
      </c>
      <c r="I68" s="69">
        <f>+'Combined Rate'!K101</f>
        <v>0</v>
      </c>
      <c r="J68" s="69">
        <f>+'Combined Rate'!L101</f>
        <v>2.5000000000000001E-3</v>
      </c>
      <c r="K68" s="69">
        <f>+'Combined Rate'!M101</f>
        <v>0</v>
      </c>
      <c r="L68" s="69">
        <f>+'Combined Rate'!N101</f>
        <v>0</v>
      </c>
      <c r="M68" s="69">
        <f>+'Combined Rate'!O101</f>
        <v>2.5000000000000001E-3</v>
      </c>
      <c r="N68" s="69">
        <f>+'Combined Rate'!P101</f>
        <v>0</v>
      </c>
      <c r="O68" s="69">
        <f>+'Combined Rate'!Q101</f>
        <v>5.0000000000000001E-4</v>
      </c>
      <c r="P68" s="69">
        <f>+'Combined Rate'!R101</f>
        <v>0</v>
      </c>
      <c r="Q68" s="69">
        <f>+'Combined Rate'!S101</f>
        <v>1E-3</v>
      </c>
      <c r="R68" s="69">
        <f>+'Combined Rate'!T101</f>
        <v>0</v>
      </c>
      <c r="S68" s="69">
        <f>+'Combined Rate'!U101</f>
        <v>0</v>
      </c>
      <c r="T68" s="69">
        <f>+'Combined Rate'!V101</f>
        <v>0</v>
      </c>
      <c r="U68" s="69">
        <f>+'Combined Rate'!W101</f>
        <v>0</v>
      </c>
      <c r="V68" s="213">
        <f>+'Other Taxes'!D100</f>
        <v>4.2500000000000003E-2</v>
      </c>
      <c r="W68" s="213">
        <f>+'Other Taxes'!E100</f>
        <v>1.0699999999999999E-2</v>
      </c>
      <c r="X68" s="213">
        <f>+'Other Taxes'!F100</f>
        <v>0.01</v>
      </c>
      <c r="Y68" s="213">
        <f>+'Other Taxes'!G100</f>
        <v>0</v>
      </c>
      <c r="Z68" s="213">
        <f>+'Other Taxes'!H100</f>
        <v>0</v>
      </c>
      <c r="AA68" s="213">
        <f>+'Other Taxes'!J100</f>
        <v>2.5000000000000001E-2</v>
      </c>
      <c r="AB68" s="213">
        <f>+'Other Taxes'!K100</f>
        <v>7.0000000000000007E-2</v>
      </c>
      <c r="AC68" s="213">
        <f>+'Other Taxes'!M100</f>
        <v>0</v>
      </c>
      <c r="AD68" s="213">
        <f>+'Other Taxes'!N100</f>
        <v>0.01</v>
      </c>
      <c r="AE68" s="214">
        <f>+'Other Taxes'!O100</f>
        <v>0.73</v>
      </c>
      <c r="AF68" s="214">
        <f>+'Other Taxes'!P100</f>
        <v>0.25</v>
      </c>
      <c r="AG68" s="214">
        <f>+'Other Taxes'!Q100</f>
        <v>0.27</v>
      </c>
      <c r="AH68" s="213">
        <f>+'Other Taxes'!S100</f>
        <v>3.5000000000000003E-2</v>
      </c>
      <c r="AI68" s="213">
        <f>+'Other Taxes'!T100</f>
        <v>0.06</v>
      </c>
      <c r="AJ68" s="213">
        <f t="shared" si="1"/>
        <v>1.6032</v>
      </c>
    </row>
    <row r="69" spans="1:36" ht="13.2" x14ac:dyDescent="0.25">
      <c r="A69" s="207" t="s">
        <v>1453</v>
      </c>
      <c r="B69" s="28" t="s">
        <v>1191</v>
      </c>
      <c r="C69" s="69">
        <f>+'Combined Rate'!E102</f>
        <v>4.8500000000000001E-2</v>
      </c>
      <c r="D69" s="69">
        <v>1.7500000000000002E-2</v>
      </c>
      <c r="E69" s="69">
        <f>+'Combined Rate'!G102</f>
        <v>0.01</v>
      </c>
      <c r="F69" s="69">
        <f>+'Combined Rate'!H102</f>
        <v>2.5000000000000001E-3</v>
      </c>
      <c r="G69" s="69">
        <f>+'Combined Rate'!I102</f>
        <v>2.5000000000000001E-3</v>
      </c>
      <c r="H69" s="69">
        <f>+'Combined Rate'!J102</f>
        <v>2.5000000000000001E-3</v>
      </c>
      <c r="I69" s="69">
        <f>+'Combined Rate'!K102</f>
        <v>0</v>
      </c>
      <c r="J69" s="69">
        <f>+'Combined Rate'!L102</f>
        <v>2.5000000000000001E-3</v>
      </c>
      <c r="K69" s="69">
        <f>+'Combined Rate'!M102</f>
        <v>0</v>
      </c>
      <c r="L69" s="69">
        <f>+'Combined Rate'!N102</f>
        <v>0</v>
      </c>
      <c r="M69" s="69">
        <f>+'Combined Rate'!O102</f>
        <v>2.5000000000000001E-3</v>
      </c>
      <c r="N69" s="69">
        <f>+'Combined Rate'!P102</f>
        <v>0</v>
      </c>
      <c r="O69" s="69">
        <f>+'Combined Rate'!Q102</f>
        <v>5.0000000000000001E-4</v>
      </c>
      <c r="P69" s="69">
        <f>+'Combined Rate'!R102</f>
        <v>0</v>
      </c>
      <c r="Q69" s="69">
        <f>+'Combined Rate'!S102</f>
        <v>0</v>
      </c>
      <c r="R69" s="69">
        <f>+'Combined Rate'!T102</f>
        <v>0</v>
      </c>
      <c r="S69" s="69">
        <f>+'Combined Rate'!U102</f>
        <v>0</v>
      </c>
      <c r="T69" s="69">
        <f>+'Combined Rate'!V102</f>
        <v>0</v>
      </c>
      <c r="U69" s="69">
        <f>+'Combined Rate'!W102</f>
        <v>0</v>
      </c>
      <c r="V69" s="213">
        <f>+'Other Taxes'!D101</f>
        <v>0</v>
      </c>
      <c r="W69" s="213">
        <f>+'Other Taxes'!E101</f>
        <v>0</v>
      </c>
      <c r="X69" s="213">
        <f>+'Other Taxes'!F101</f>
        <v>0</v>
      </c>
      <c r="Y69" s="213">
        <f>+'Other Taxes'!G101</f>
        <v>0</v>
      </c>
      <c r="Z69" s="213">
        <f>+'Other Taxes'!H101</f>
        <v>0.15</v>
      </c>
      <c r="AA69" s="213">
        <f>+'Other Taxes'!J101</f>
        <v>2.5000000000000001E-2</v>
      </c>
      <c r="AB69" s="213">
        <f>+'Other Taxes'!K101</f>
        <v>7.0000000000000007E-2</v>
      </c>
      <c r="AC69" s="213">
        <f>+'Other Taxes'!M101</f>
        <v>0</v>
      </c>
      <c r="AD69" s="213">
        <f>+'Other Taxes'!N101</f>
        <v>0.01</v>
      </c>
      <c r="AE69" s="214">
        <f>+'Other Taxes'!O101</f>
        <v>0.73</v>
      </c>
      <c r="AF69" s="214">
        <f>+'Other Taxes'!P101</f>
        <v>0.25</v>
      </c>
      <c r="AG69" s="214">
        <f>+'Other Taxes'!Q101</f>
        <v>0.27</v>
      </c>
      <c r="AH69" s="213">
        <f>+'Other Taxes'!S101</f>
        <v>3.5000000000000003E-2</v>
      </c>
      <c r="AI69" s="213">
        <f>+'Other Taxes'!T101</f>
        <v>0.06</v>
      </c>
      <c r="AJ69" s="213">
        <f t="shared" si="1"/>
        <v>1.6890000000000001</v>
      </c>
    </row>
    <row r="70" spans="1:36" ht="13.2" x14ac:dyDescent="0.25">
      <c r="A70" s="207" t="s">
        <v>1454</v>
      </c>
      <c r="B70" s="82" t="s">
        <v>1192</v>
      </c>
      <c r="C70" s="69">
        <f>+'Combined Rate'!E103</f>
        <v>4.8500000000000001E-2</v>
      </c>
      <c r="D70" s="69">
        <v>1.7500000000000002E-2</v>
      </c>
      <c r="E70" s="69">
        <f>+'Combined Rate'!G103</f>
        <v>0.01</v>
      </c>
      <c r="F70" s="69">
        <f>+'Combined Rate'!H103</f>
        <v>2.5000000000000001E-3</v>
      </c>
      <c r="G70" s="69">
        <f>+'Combined Rate'!I103</f>
        <v>2.5000000000000001E-3</v>
      </c>
      <c r="H70" s="69">
        <f>+'Combined Rate'!J103</f>
        <v>2.5000000000000001E-3</v>
      </c>
      <c r="I70" s="69">
        <f>+'Combined Rate'!K103</f>
        <v>0</v>
      </c>
      <c r="J70" s="69">
        <f>+'Combined Rate'!L103</f>
        <v>2.5000000000000001E-3</v>
      </c>
      <c r="K70" s="69">
        <f>+'Combined Rate'!M103</f>
        <v>0</v>
      </c>
      <c r="L70" s="69">
        <f>+'Combined Rate'!N103</f>
        <v>0</v>
      </c>
      <c r="M70" s="69">
        <f>+'Combined Rate'!O103</f>
        <v>2.5000000000000001E-3</v>
      </c>
      <c r="N70" s="69">
        <f>+'Combined Rate'!P103</f>
        <v>0</v>
      </c>
      <c r="O70" s="69">
        <f>+'Combined Rate'!Q103</f>
        <v>5.0000000000000001E-4</v>
      </c>
      <c r="P70" s="69">
        <f>+'Combined Rate'!R103</f>
        <v>0</v>
      </c>
      <c r="Q70" s="69">
        <f>+'Combined Rate'!S103</f>
        <v>0</v>
      </c>
      <c r="R70" s="69">
        <f>+'Combined Rate'!T103</f>
        <v>0</v>
      </c>
      <c r="S70" s="69">
        <f>+'Combined Rate'!U103</f>
        <v>0</v>
      </c>
      <c r="T70" s="69">
        <f>+'Combined Rate'!V103</f>
        <v>0</v>
      </c>
      <c r="U70" s="69">
        <f>+'Combined Rate'!W103</f>
        <v>0</v>
      </c>
      <c r="V70" s="213">
        <f>+'Other Taxes'!D102</f>
        <v>0</v>
      </c>
      <c r="W70" s="213">
        <f>+'Other Taxes'!E102</f>
        <v>0</v>
      </c>
      <c r="X70" s="213">
        <f>+'Other Taxes'!F102</f>
        <v>0</v>
      </c>
      <c r="Y70" s="213">
        <f>+'Other Taxes'!G102</f>
        <v>0</v>
      </c>
      <c r="Z70" s="213">
        <f>+'Other Taxes'!H102</f>
        <v>0.15</v>
      </c>
      <c r="AA70" s="213">
        <f>+'Other Taxes'!J102</f>
        <v>2.5000000000000001E-2</v>
      </c>
      <c r="AB70" s="213">
        <f>+'Other Taxes'!K102</f>
        <v>7.0000000000000007E-2</v>
      </c>
      <c r="AC70" s="213">
        <f>+'Other Taxes'!M102</f>
        <v>0</v>
      </c>
      <c r="AD70" s="213">
        <f>+'Other Taxes'!N102</f>
        <v>0.01</v>
      </c>
      <c r="AE70" s="214">
        <f>+'Other Taxes'!O102</f>
        <v>0.73</v>
      </c>
      <c r="AF70" s="214">
        <f>+'Other Taxes'!P102</f>
        <v>0.25</v>
      </c>
      <c r="AG70" s="214">
        <f>+'Other Taxes'!Q102</f>
        <v>0.27</v>
      </c>
      <c r="AH70" s="213">
        <f>+'Other Taxes'!S102</f>
        <v>3.5000000000000003E-2</v>
      </c>
      <c r="AI70" s="213">
        <f>+'Other Taxes'!T102</f>
        <v>0.06</v>
      </c>
      <c r="AJ70" s="213">
        <f t="shared" si="1"/>
        <v>1.6890000000000001</v>
      </c>
    </row>
    <row r="71" spans="1:36" ht="13.2" x14ac:dyDescent="0.25">
      <c r="A71" s="207" t="s">
        <v>1455</v>
      </c>
      <c r="B71" s="82" t="s">
        <v>1193</v>
      </c>
      <c r="C71" s="69">
        <f>+'Combined Rate'!E104</f>
        <v>4.8500000000000001E-2</v>
      </c>
      <c r="D71" s="69">
        <v>1.7500000000000002E-2</v>
      </c>
      <c r="E71" s="69">
        <f>+'Combined Rate'!G104</f>
        <v>0.01</v>
      </c>
      <c r="F71" s="69">
        <f>+'Combined Rate'!H104</f>
        <v>2.5000000000000001E-3</v>
      </c>
      <c r="G71" s="69">
        <f>+'Combined Rate'!I104</f>
        <v>2.5000000000000001E-3</v>
      </c>
      <c r="H71" s="69">
        <f>+'Combined Rate'!J104</f>
        <v>2.5000000000000001E-3</v>
      </c>
      <c r="I71" s="69">
        <f>+'Combined Rate'!K104</f>
        <v>0</v>
      </c>
      <c r="J71" s="69">
        <f>+'Combined Rate'!L104</f>
        <v>2.5000000000000001E-3</v>
      </c>
      <c r="K71" s="69">
        <f>+'Combined Rate'!M104</f>
        <v>0</v>
      </c>
      <c r="L71" s="69">
        <f>+'Combined Rate'!N104</f>
        <v>0</v>
      </c>
      <c r="M71" s="69">
        <f>+'Combined Rate'!O104</f>
        <v>2.5000000000000001E-3</v>
      </c>
      <c r="N71" s="69">
        <f>+'Combined Rate'!P104</f>
        <v>0</v>
      </c>
      <c r="O71" s="69">
        <f>+'Combined Rate'!Q104</f>
        <v>5.0000000000000001E-4</v>
      </c>
      <c r="P71" s="69">
        <f>+'Combined Rate'!R104</f>
        <v>0</v>
      </c>
      <c r="Q71" s="69">
        <f>+'Combined Rate'!S104</f>
        <v>0</v>
      </c>
      <c r="R71" s="69">
        <f>+'Combined Rate'!T104</f>
        <v>0</v>
      </c>
      <c r="S71" s="69">
        <f>+'Combined Rate'!U104</f>
        <v>0</v>
      </c>
      <c r="T71" s="69">
        <f>+'Combined Rate'!V104</f>
        <v>0</v>
      </c>
      <c r="U71" s="69">
        <f>+'Combined Rate'!W104</f>
        <v>0</v>
      </c>
      <c r="V71" s="213">
        <f>+'Other Taxes'!D103</f>
        <v>0</v>
      </c>
      <c r="W71" s="213">
        <f>+'Other Taxes'!E103</f>
        <v>0</v>
      </c>
      <c r="X71" s="213">
        <f>+'Other Taxes'!F103</f>
        <v>0</v>
      </c>
      <c r="Y71" s="213">
        <f>+'Other Taxes'!G103</f>
        <v>0</v>
      </c>
      <c r="Z71" s="213">
        <f>+'Other Taxes'!H103</f>
        <v>0.15</v>
      </c>
      <c r="AA71" s="213">
        <f>+'Other Taxes'!J103</f>
        <v>2.5000000000000001E-2</v>
      </c>
      <c r="AB71" s="213">
        <f>+'Other Taxes'!K103</f>
        <v>7.0000000000000007E-2</v>
      </c>
      <c r="AC71" s="213">
        <f>+'Other Taxes'!M103</f>
        <v>0</v>
      </c>
      <c r="AD71" s="213">
        <f>+'Other Taxes'!N103</f>
        <v>0.01</v>
      </c>
      <c r="AE71" s="214">
        <f>+'Other Taxes'!O103</f>
        <v>0.73</v>
      </c>
      <c r="AF71" s="214">
        <f>+'Other Taxes'!P103</f>
        <v>0.25</v>
      </c>
      <c r="AG71" s="214">
        <f>+'Other Taxes'!Q103</f>
        <v>0.27</v>
      </c>
      <c r="AH71" s="213">
        <f>+'Other Taxes'!S103</f>
        <v>3.5000000000000003E-2</v>
      </c>
      <c r="AI71" s="213">
        <f>+'Other Taxes'!T103</f>
        <v>0.06</v>
      </c>
      <c r="AJ71" s="213">
        <f t="shared" si="1"/>
        <v>1.6890000000000001</v>
      </c>
    </row>
    <row r="72" spans="1:36" ht="13.2" x14ac:dyDescent="0.25">
      <c r="A72" s="68" t="s">
        <v>1456</v>
      </c>
      <c r="B72" s="28" t="s">
        <v>181</v>
      </c>
      <c r="C72" s="69">
        <f>+'Combined Rate'!E106</f>
        <v>4.8500000000000001E-2</v>
      </c>
      <c r="D72" s="69">
        <v>1.7500000000000002E-2</v>
      </c>
      <c r="E72" s="69">
        <f>+'Combined Rate'!G106</f>
        <v>0.01</v>
      </c>
      <c r="F72" s="69">
        <f>+'Combined Rate'!H106</f>
        <v>2.5000000000000001E-3</v>
      </c>
      <c r="G72" s="69">
        <f>+'Combined Rate'!I106</f>
        <v>0</v>
      </c>
      <c r="H72" s="69">
        <f>+'Combined Rate'!J106</f>
        <v>0</v>
      </c>
      <c r="I72" s="69">
        <f>+'Combined Rate'!K106</f>
        <v>0</v>
      </c>
      <c r="J72" s="69">
        <f>+'Combined Rate'!L106</f>
        <v>0</v>
      </c>
      <c r="K72" s="69">
        <f>+'Combined Rate'!M106</f>
        <v>0</v>
      </c>
      <c r="L72" s="69">
        <f>+'Combined Rate'!N106</f>
        <v>0</v>
      </c>
      <c r="M72" s="69">
        <f>+'Combined Rate'!O106</f>
        <v>2.5000000000000001E-3</v>
      </c>
      <c r="N72" s="69">
        <f>+'Combined Rate'!P106</f>
        <v>0</v>
      </c>
      <c r="O72" s="69">
        <f>+'Combined Rate'!Q106</f>
        <v>0</v>
      </c>
      <c r="P72" s="69">
        <f>+'Combined Rate'!R106</f>
        <v>0</v>
      </c>
      <c r="Q72" s="69">
        <f>+'Combined Rate'!S106</f>
        <v>0</v>
      </c>
      <c r="R72" s="69">
        <f>+'Combined Rate'!T106</f>
        <v>0</v>
      </c>
      <c r="S72" s="69">
        <f>+'Combined Rate'!U106</f>
        <v>0</v>
      </c>
      <c r="T72" s="69">
        <f>+'Combined Rate'!V106</f>
        <v>0</v>
      </c>
      <c r="U72" s="69">
        <f>+'Combined Rate'!W106</f>
        <v>0</v>
      </c>
      <c r="V72" s="213">
        <f>+'Other Taxes'!D105</f>
        <v>0.03</v>
      </c>
      <c r="W72" s="213">
        <f>+'Other Taxes'!E105</f>
        <v>1.0699999999999999E-2</v>
      </c>
      <c r="X72" s="213">
        <f>+'Other Taxes'!F105</f>
        <v>0</v>
      </c>
      <c r="Y72" s="213">
        <f>+'Other Taxes'!G105</f>
        <v>0</v>
      </c>
      <c r="Z72" s="213">
        <f>+'Other Taxes'!H105</f>
        <v>0</v>
      </c>
      <c r="AA72" s="213">
        <f>+'Other Taxes'!J105</f>
        <v>2.5000000000000001E-2</v>
      </c>
      <c r="AB72" s="213">
        <f>+'Other Taxes'!K105</f>
        <v>0.03</v>
      </c>
      <c r="AC72" s="213">
        <f>+'Other Taxes'!M105</f>
        <v>0</v>
      </c>
      <c r="AD72" s="213">
        <f>+'Other Taxes'!N105</f>
        <v>0.01</v>
      </c>
      <c r="AE72" s="214">
        <f>+'Other Taxes'!O105</f>
        <v>0.73</v>
      </c>
      <c r="AF72" s="214">
        <f>+'Other Taxes'!P105</f>
        <v>0.25</v>
      </c>
      <c r="AG72" s="214">
        <f>+'Other Taxes'!Q105</f>
        <v>0.27</v>
      </c>
      <c r="AH72" s="213">
        <f>+'Other Taxes'!S105</f>
        <v>0</v>
      </c>
      <c r="AI72" s="213">
        <f>+'Other Taxes'!T105</f>
        <v>0</v>
      </c>
      <c r="AJ72" s="213">
        <f t="shared" si="1"/>
        <v>1.4367000000000001</v>
      </c>
    </row>
    <row r="73" spans="1:36" ht="13.2" x14ac:dyDescent="0.25">
      <c r="A73" s="68" t="s">
        <v>1457</v>
      </c>
      <c r="B73" s="28" t="s">
        <v>183</v>
      </c>
      <c r="C73" s="69">
        <f>+'Combined Rate'!E107</f>
        <v>4.8500000000000001E-2</v>
      </c>
      <c r="D73" s="69">
        <v>1.7500000000000002E-2</v>
      </c>
      <c r="E73" s="69">
        <f>+'Combined Rate'!G107</f>
        <v>0.01</v>
      </c>
      <c r="F73" s="69">
        <f>+'Combined Rate'!H107</f>
        <v>2.5000000000000001E-3</v>
      </c>
      <c r="G73" s="69">
        <f>+'Combined Rate'!I107</f>
        <v>0</v>
      </c>
      <c r="H73" s="69">
        <f>+'Combined Rate'!J107</f>
        <v>0</v>
      </c>
      <c r="I73" s="69">
        <f>+'Combined Rate'!K107</f>
        <v>0</v>
      </c>
      <c r="J73" s="69">
        <f>+'Combined Rate'!L107</f>
        <v>0</v>
      </c>
      <c r="K73" s="69">
        <f>+'Combined Rate'!M107</f>
        <v>0</v>
      </c>
      <c r="L73" s="69">
        <f>+'Combined Rate'!N107</f>
        <v>0</v>
      </c>
      <c r="M73" s="69">
        <f>+'Combined Rate'!O107</f>
        <v>2.5000000000000001E-3</v>
      </c>
      <c r="N73" s="69">
        <f>+'Combined Rate'!P107</f>
        <v>0</v>
      </c>
      <c r="O73" s="69">
        <f>+'Combined Rate'!Q107</f>
        <v>0</v>
      </c>
      <c r="P73" s="69">
        <f>+'Combined Rate'!R107</f>
        <v>0</v>
      </c>
      <c r="Q73" s="69">
        <f>+'Combined Rate'!S107</f>
        <v>0</v>
      </c>
      <c r="R73" s="69">
        <f>+'Combined Rate'!T107</f>
        <v>0</v>
      </c>
      <c r="S73" s="69">
        <f>+'Combined Rate'!U107</f>
        <v>0</v>
      </c>
      <c r="T73" s="69">
        <f>+'Combined Rate'!V107</f>
        <v>0</v>
      </c>
      <c r="U73" s="69">
        <f>+'Combined Rate'!W107</f>
        <v>0</v>
      </c>
      <c r="V73" s="213">
        <f>+'Other Taxes'!D106</f>
        <v>0.03</v>
      </c>
      <c r="W73" s="213">
        <f>+'Other Taxes'!E106</f>
        <v>1.0699999999999999E-2</v>
      </c>
      <c r="X73" s="213">
        <f>+'Other Taxes'!F106</f>
        <v>0</v>
      </c>
      <c r="Y73" s="213">
        <f>+'Other Taxes'!G106</f>
        <v>0</v>
      </c>
      <c r="Z73" s="213">
        <f>+'Other Taxes'!H106</f>
        <v>0</v>
      </c>
      <c r="AA73" s="213">
        <f>+'Other Taxes'!J106</f>
        <v>2.5000000000000001E-2</v>
      </c>
      <c r="AB73" s="213">
        <f>+'Other Taxes'!K106</f>
        <v>0.03</v>
      </c>
      <c r="AC73" s="213">
        <f>+'Other Taxes'!M106</f>
        <v>0</v>
      </c>
      <c r="AD73" s="213">
        <f>+'Other Taxes'!N106</f>
        <v>0.01</v>
      </c>
      <c r="AE73" s="214">
        <f>+'Other Taxes'!O106</f>
        <v>0.73</v>
      </c>
      <c r="AF73" s="214">
        <f>+'Other Taxes'!P106</f>
        <v>0.25</v>
      </c>
      <c r="AG73" s="214">
        <f>+'Other Taxes'!Q106</f>
        <v>0.27</v>
      </c>
      <c r="AH73" s="213">
        <f>+'Other Taxes'!S106</f>
        <v>0</v>
      </c>
      <c r="AI73" s="213">
        <f>+'Other Taxes'!T106</f>
        <v>0</v>
      </c>
      <c r="AJ73" s="213">
        <f t="shared" si="1"/>
        <v>1.4367000000000001</v>
      </c>
    </row>
    <row r="74" spans="1:36" ht="13.2" x14ac:dyDescent="0.25">
      <c r="A74" s="68" t="s">
        <v>1458</v>
      </c>
      <c r="B74" s="28" t="s">
        <v>185</v>
      </c>
      <c r="C74" s="69">
        <f>+'Combined Rate'!E108</f>
        <v>4.8500000000000001E-2</v>
      </c>
      <c r="D74" s="69">
        <v>1.7500000000000002E-2</v>
      </c>
      <c r="E74" s="69">
        <f>+'Combined Rate'!G108</f>
        <v>0.01</v>
      </c>
      <c r="F74" s="69">
        <f>+'Combined Rate'!H108</f>
        <v>2.5000000000000001E-3</v>
      </c>
      <c r="G74" s="69">
        <f>+'Combined Rate'!I108</f>
        <v>0</v>
      </c>
      <c r="H74" s="69">
        <f>+'Combined Rate'!J108</f>
        <v>0</v>
      </c>
      <c r="I74" s="69">
        <f>+'Combined Rate'!K108</f>
        <v>0</v>
      </c>
      <c r="J74" s="69">
        <f>+'Combined Rate'!L108</f>
        <v>0</v>
      </c>
      <c r="K74" s="69">
        <f>+'Combined Rate'!M108</f>
        <v>0</v>
      </c>
      <c r="L74" s="69">
        <f>+'Combined Rate'!N108</f>
        <v>0</v>
      </c>
      <c r="M74" s="69">
        <f>+'Combined Rate'!O108</f>
        <v>2.5000000000000001E-3</v>
      </c>
      <c r="N74" s="69">
        <f>+'Combined Rate'!P108</f>
        <v>0</v>
      </c>
      <c r="O74" s="69">
        <f>+'Combined Rate'!Q108</f>
        <v>0</v>
      </c>
      <c r="P74" s="69">
        <f>+'Combined Rate'!R108</f>
        <v>0</v>
      </c>
      <c r="Q74" s="69">
        <f>+'Combined Rate'!S108</f>
        <v>1E-3</v>
      </c>
      <c r="R74" s="69">
        <f>+'Combined Rate'!T108</f>
        <v>0</v>
      </c>
      <c r="S74" s="69">
        <f>+'Combined Rate'!U108</f>
        <v>0</v>
      </c>
      <c r="T74" s="69">
        <f>+'Combined Rate'!V108</f>
        <v>0</v>
      </c>
      <c r="U74" s="69">
        <f>+'Combined Rate'!W108</f>
        <v>0</v>
      </c>
      <c r="V74" s="213">
        <f>+'Other Taxes'!D107</f>
        <v>0.03</v>
      </c>
      <c r="W74" s="213">
        <f>+'Other Taxes'!E107</f>
        <v>1.0699999999999999E-2</v>
      </c>
      <c r="X74" s="213">
        <f>+'Other Taxes'!F107</f>
        <v>0</v>
      </c>
      <c r="Y74" s="213">
        <f>+'Other Taxes'!G107</f>
        <v>0</v>
      </c>
      <c r="Z74" s="213">
        <f>+'Other Taxes'!H107</f>
        <v>0</v>
      </c>
      <c r="AA74" s="213">
        <f>+'Other Taxes'!J107</f>
        <v>2.5000000000000001E-2</v>
      </c>
      <c r="AB74" s="213">
        <f>+'Other Taxes'!K107</f>
        <v>0.03</v>
      </c>
      <c r="AC74" s="213">
        <f>+'Other Taxes'!M107</f>
        <v>0</v>
      </c>
      <c r="AD74" s="213">
        <f>+'Other Taxes'!N107</f>
        <v>0.01</v>
      </c>
      <c r="AE74" s="214">
        <f>+'Other Taxes'!O107</f>
        <v>0.73</v>
      </c>
      <c r="AF74" s="214">
        <f>+'Other Taxes'!P107</f>
        <v>0.25</v>
      </c>
      <c r="AG74" s="214">
        <f>+'Other Taxes'!Q107</f>
        <v>0.27</v>
      </c>
      <c r="AH74" s="213">
        <f>+'Other Taxes'!S107</f>
        <v>3.5000000000000003E-2</v>
      </c>
      <c r="AI74" s="213">
        <f>+'Other Taxes'!T107</f>
        <v>0.06</v>
      </c>
      <c r="AJ74" s="213">
        <f t="shared" si="1"/>
        <v>1.5327</v>
      </c>
    </row>
    <row r="75" spans="1:36" ht="13.2" x14ac:dyDescent="0.25">
      <c r="A75" s="68" t="s">
        <v>1459</v>
      </c>
      <c r="B75" s="28" t="s">
        <v>187</v>
      </c>
      <c r="C75" s="69">
        <f>+'Combined Rate'!E109</f>
        <v>4.8500000000000001E-2</v>
      </c>
      <c r="D75" s="69">
        <v>1.7500000000000002E-2</v>
      </c>
      <c r="E75" s="69">
        <f>+'Combined Rate'!G109</f>
        <v>0.01</v>
      </c>
      <c r="F75" s="69">
        <f>+'Combined Rate'!H109</f>
        <v>2.5000000000000001E-3</v>
      </c>
      <c r="G75" s="69">
        <f>+'Combined Rate'!I109</f>
        <v>0</v>
      </c>
      <c r="H75" s="69">
        <f>+'Combined Rate'!J109</f>
        <v>0</v>
      </c>
      <c r="I75" s="69">
        <f>+'Combined Rate'!K109</f>
        <v>0</v>
      </c>
      <c r="J75" s="69">
        <f>+'Combined Rate'!L109</f>
        <v>0</v>
      </c>
      <c r="K75" s="69">
        <f>+'Combined Rate'!M109</f>
        <v>0</v>
      </c>
      <c r="L75" s="69">
        <f>+'Combined Rate'!N109</f>
        <v>0</v>
      </c>
      <c r="M75" s="69">
        <f>+'Combined Rate'!O109</f>
        <v>2.5000000000000001E-3</v>
      </c>
      <c r="N75" s="69">
        <f>+'Combined Rate'!P109</f>
        <v>0</v>
      </c>
      <c r="O75" s="69">
        <f>+'Combined Rate'!Q109</f>
        <v>0</v>
      </c>
      <c r="P75" s="69">
        <f>+'Combined Rate'!R109</f>
        <v>0</v>
      </c>
      <c r="Q75" s="69">
        <f>+'Combined Rate'!S109</f>
        <v>0</v>
      </c>
      <c r="R75" s="69">
        <f>+'Combined Rate'!T109</f>
        <v>0</v>
      </c>
      <c r="S75" s="69">
        <f>+'Combined Rate'!U109</f>
        <v>0</v>
      </c>
      <c r="T75" s="69">
        <f>+'Combined Rate'!V109</f>
        <v>0</v>
      </c>
      <c r="U75" s="69">
        <f>+'Combined Rate'!W109</f>
        <v>0</v>
      </c>
      <c r="V75" s="213">
        <f>+'Other Taxes'!D108</f>
        <v>0.03</v>
      </c>
      <c r="W75" s="213">
        <f>+'Other Taxes'!E108</f>
        <v>1.0699999999999999E-2</v>
      </c>
      <c r="X75" s="213">
        <f>+'Other Taxes'!F108</f>
        <v>0</v>
      </c>
      <c r="Y75" s="213">
        <f>+'Other Taxes'!G108</f>
        <v>0</v>
      </c>
      <c r="Z75" s="213">
        <f>+'Other Taxes'!H108</f>
        <v>0</v>
      </c>
      <c r="AA75" s="213">
        <f>+'Other Taxes'!J108</f>
        <v>2.5000000000000001E-2</v>
      </c>
      <c r="AB75" s="213">
        <f>+'Other Taxes'!K108</f>
        <v>0.03</v>
      </c>
      <c r="AC75" s="213">
        <f>+'Other Taxes'!M108</f>
        <v>0</v>
      </c>
      <c r="AD75" s="213">
        <f>+'Other Taxes'!N108</f>
        <v>0.01</v>
      </c>
      <c r="AE75" s="214">
        <f>+'Other Taxes'!O108</f>
        <v>0.73</v>
      </c>
      <c r="AF75" s="214">
        <f>+'Other Taxes'!P108</f>
        <v>0.25</v>
      </c>
      <c r="AG75" s="214">
        <f>+'Other Taxes'!Q108</f>
        <v>0.27</v>
      </c>
      <c r="AH75" s="213">
        <f>+'Other Taxes'!S108</f>
        <v>3.5000000000000003E-2</v>
      </c>
      <c r="AI75" s="213">
        <f>+'Other Taxes'!T108</f>
        <v>0.05</v>
      </c>
      <c r="AJ75" s="213">
        <f t="shared" si="1"/>
        <v>1.5217000000000001</v>
      </c>
    </row>
    <row r="76" spans="1:36" ht="13.2" x14ac:dyDescent="0.25">
      <c r="A76" s="68" t="s">
        <v>1460</v>
      </c>
      <c r="B76" s="28" t="s">
        <v>189</v>
      </c>
      <c r="C76" s="69">
        <f>+'Combined Rate'!E110</f>
        <v>4.8500000000000001E-2</v>
      </c>
      <c r="D76" s="69">
        <v>1.7500000000000002E-2</v>
      </c>
      <c r="E76" s="69">
        <f>+'Combined Rate'!G110</f>
        <v>0.01</v>
      </c>
      <c r="F76" s="69">
        <f>+'Combined Rate'!H110</f>
        <v>2.5000000000000001E-3</v>
      </c>
      <c r="G76" s="69">
        <f>+'Combined Rate'!I110</f>
        <v>0</v>
      </c>
      <c r="H76" s="69">
        <f>+'Combined Rate'!J110</f>
        <v>0</v>
      </c>
      <c r="I76" s="69">
        <f>+'Combined Rate'!K110</f>
        <v>0</v>
      </c>
      <c r="J76" s="69">
        <f>+'Combined Rate'!L110</f>
        <v>0</v>
      </c>
      <c r="K76" s="69">
        <f>+'Combined Rate'!M110</f>
        <v>3.0000000000000001E-3</v>
      </c>
      <c r="L76" s="69">
        <f>+'Combined Rate'!N110</f>
        <v>0</v>
      </c>
      <c r="M76" s="69">
        <f>+'Combined Rate'!O110</f>
        <v>2.5000000000000001E-3</v>
      </c>
      <c r="N76" s="69">
        <f>+'Combined Rate'!P110</f>
        <v>0</v>
      </c>
      <c r="O76" s="69">
        <f>+'Combined Rate'!Q110</f>
        <v>0</v>
      </c>
      <c r="P76" s="69">
        <f>+'Combined Rate'!R110</f>
        <v>0</v>
      </c>
      <c r="Q76" s="69">
        <f>+'Combined Rate'!S110</f>
        <v>1E-3</v>
      </c>
      <c r="R76" s="69">
        <f>+'Combined Rate'!T110</f>
        <v>0</v>
      </c>
      <c r="S76" s="69">
        <f>+'Combined Rate'!U110</f>
        <v>0</v>
      </c>
      <c r="T76" s="69">
        <f>+'Combined Rate'!V110</f>
        <v>0</v>
      </c>
      <c r="U76" s="69">
        <f>+'Combined Rate'!W110</f>
        <v>0</v>
      </c>
      <c r="V76" s="213">
        <f>+'Other Taxes'!D109</f>
        <v>0.03</v>
      </c>
      <c r="W76" s="213">
        <f>+'Other Taxes'!E109</f>
        <v>1.0699999999999999E-2</v>
      </c>
      <c r="X76" s="213">
        <f>+'Other Taxes'!F109</f>
        <v>1.4999999999999999E-2</v>
      </c>
      <c r="Y76" s="213">
        <f>+'Other Taxes'!G109</f>
        <v>0</v>
      </c>
      <c r="Z76" s="213">
        <f>+'Other Taxes'!H109</f>
        <v>0</v>
      </c>
      <c r="AA76" s="213">
        <f>+'Other Taxes'!J109</f>
        <v>2.5000000000000001E-2</v>
      </c>
      <c r="AB76" s="213">
        <f>+'Other Taxes'!K109</f>
        <v>0.03</v>
      </c>
      <c r="AC76" s="213">
        <f>+'Other Taxes'!M109</f>
        <v>0</v>
      </c>
      <c r="AD76" s="213">
        <f>+'Other Taxes'!N109</f>
        <v>0.01</v>
      </c>
      <c r="AE76" s="214">
        <f>+'Other Taxes'!O109</f>
        <v>0.73</v>
      </c>
      <c r="AF76" s="214">
        <f>+'Other Taxes'!P109</f>
        <v>0.25</v>
      </c>
      <c r="AG76" s="214">
        <f>+'Other Taxes'!Q109</f>
        <v>0.27</v>
      </c>
      <c r="AH76" s="213">
        <f>+'Other Taxes'!S109</f>
        <v>3.5000000000000003E-2</v>
      </c>
      <c r="AI76" s="213">
        <f>+'Other Taxes'!T109</f>
        <v>0.06</v>
      </c>
      <c r="AJ76" s="213">
        <f t="shared" si="1"/>
        <v>1.5507</v>
      </c>
    </row>
    <row r="77" spans="1:36" ht="13.2" x14ac:dyDescent="0.25">
      <c r="A77" s="68" t="s">
        <v>1461</v>
      </c>
      <c r="B77" s="28" t="s">
        <v>191</v>
      </c>
      <c r="C77" s="69">
        <f>+'Combined Rate'!E111</f>
        <v>4.8500000000000001E-2</v>
      </c>
      <c r="D77" s="69">
        <v>1.7500000000000002E-2</v>
      </c>
      <c r="E77" s="69">
        <f>+'Combined Rate'!G111</f>
        <v>0.01</v>
      </c>
      <c r="F77" s="69">
        <f>+'Combined Rate'!H111</f>
        <v>2.5000000000000001E-3</v>
      </c>
      <c r="G77" s="69">
        <f>+'Combined Rate'!I111</f>
        <v>0</v>
      </c>
      <c r="H77" s="69">
        <f>+'Combined Rate'!J111</f>
        <v>0</v>
      </c>
      <c r="I77" s="69">
        <f>+'Combined Rate'!K111</f>
        <v>0</v>
      </c>
      <c r="J77" s="69">
        <f>+'Combined Rate'!L111</f>
        <v>0</v>
      </c>
      <c r="K77" s="69">
        <f>+'Combined Rate'!M111</f>
        <v>0</v>
      </c>
      <c r="L77" s="69">
        <f>+'Combined Rate'!N111</f>
        <v>0</v>
      </c>
      <c r="M77" s="69">
        <f>+'Combined Rate'!O111</f>
        <v>2.5000000000000001E-3</v>
      </c>
      <c r="N77" s="69">
        <f>+'Combined Rate'!P111</f>
        <v>0</v>
      </c>
      <c r="O77" s="69">
        <f>+'Combined Rate'!Q111</f>
        <v>0</v>
      </c>
      <c r="P77" s="69">
        <f>+'Combined Rate'!R111</f>
        <v>0</v>
      </c>
      <c r="Q77" s="69">
        <f>+'Combined Rate'!S111</f>
        <v>0</v>
      </c>
      <c r="R77" s="69">
        <f>+'Combined Rate'!T111</f>
        <v>0</v>
      </c>
      <c r="S77" s="69">
        <f>+'Combined Rate'!U111</f>
        <v>0</v>
      </c>
      <c r="T77" s="69">
        <f>+'Combined Rate'!V111</f>
        <v>0</v>
      </c>
      <c r="U77" s="69">
        <f>+'Combined Rate'!W111</f>
        <v>0</v>
      </c>
      <c r="V77" s="213">
        <f>+'Other Taxes'!D110</f>
        <v>0.03</v>
      </c>
      <c r="W77" s="213">
        <f>+'Other Taxes'!E110</f>
        <v>1.0699999999999999E-2</v>
      </c>
      <c r="X77" s="213">
        <f>+'Other Taxes'!F110</f>
        <v>0</v>
      </c>
      <c r="Y77" s="213">
        <f>+'Other Taxes'!G110</f>
        <v>0</v>
      </c>
      <c r="Z77" s="213">
        <f>+'Other Taxes'!H110</f>
        <v>0</v>
      </c>
      <c r="AA77" s="213">
        <f>+'Other Taxes'!J110</f>
        <v>2.5000000000000001E-2</v>
      </c>
      <c r="AB77" s="213">
        <f>+'Other Taxes'!K110</f>
        <v>0.03</v>
      </c>
      <c r="AC77" s="213">
        <f>+'Other Taxes'!M110</f>
        <v>0</v>
      </c>
      <c r="AD77" s="213">
        <f>+'Other Taxes'!N110</f>
        <v>0.01</v>
      </c>
      <c r="AE77" s="214">
        <f>+'Other Taxes'!O110</f>
        <v>0.73</v>
      </c>
      <c r="AF77" s="214">
        <f>+'Other Taxes'!P110</f>
        <v>0.25</v>
      </c>
      <c r="AG77" s="214">
        <f>+'Other Taxes'!Q110</f>
        <v>0.27</v>
      </c>
      <c r="AH77" s="213">
        <f>+'Other Taxes'!S110</f>
        <v>0</v>
      </c>
      <c r="AI77" s="213">
        <f>+'Other Taxes'!T110</f>
        <v>0</v>
      </c>
      <c r="AJ77" s="213">
        <f t="shared" si="1"/>
        <v>1.4367000000000001</v>
      </c>
    </row>
    <row r="78" spans="1:36" ht="13.2" x14ac:dyDescent="0.25">
      <c r="A78" s="68" t="s">
        <v>1462</v>
      </c>
      <c r="B78" s="28" t="s">
        <v>193</v>
      </c>
      <c r="C78" s="69">
        <f>+'Combined Rate'!E113</f>
        <v>4.8500000000000001E-2</v>
      </c>
      <c r="D78" s="69">
        <v>1.7500000000000002E-2</v>
      </c>
      <c r="E78" s="69">
        <f>+'Combined Rate'!G113</f>
        <v>0.01</v>
      </c>
      <c r="F78" s="69">
        <f>+'Combined Rate'!H113</f>
        <v>2.5000000000000001E-3</v>
      </c>
      <c r="G78" s="69">
        <f>+'Combined Rate'!I113</f>
        <v>0</v>
      </c>
      <c r="H78" s="69">
        <f>+'Combined Rate'!J113</f>
        <v>0</v>
      </c>
      <c r="I78" s="69">
        <f>+'Combined Rate'!K113</f>
        <v>0</v>
      </c>
      <c r="J78" s="69">
        <f>+'Combined Rate'!L113</f>
        <v>0</v>
      </c>
      <c r="K78" s="69">
        <f>+'Combined Rate'!M113</f>
        <v>0</v>
      </c>
      <c r="L78" s="69">
        <f>+'Combined Rate'!N113</f>
        <v>0</v>
      </c>
      <c r="M78" s="69">
        <f>+'Combined Rate'!O113</f>
        <v>2.5000000000000001E-3</v>
      </c>
      <c r="N78" s="69">
        <f>+'Combined Rate'!P113</f>
        <v>0</v>
      </c>
      <c r="O78" s="69">
        <f>+'Combined Rate'!Q113</f>
        <v>0</v>
      </c>
      <c r="P78" s="69">
        <f>+'Combined Rate'!R113</f>
        <v>0</v>
      </c>
      <c r="Q78" s="69">
        <f>+'Combined Rate'!S113</f>
        <v>0</v>
      </c>
      <c r="R78" s="69">
        <f>+'Combined Rate'!T113</f>
        <v>0</v>
      </c>
      <c r="S78" s="69">
        <f>+'Combined Rate'!U113</f>
        <v>0</v>
      </c>
      <c r="T78" s="69">
        <f>+'Combined Rate'!V113</f>
        <v>0</v>
      </c>
      <c r="U78" s="69">
        <f>+'Combined Rate'!W113</f>
        <v>0</v>
      </c>
      <c r="V78" s="213">
        <f>+'Other Taxes'!D112</f>
        <v>4.2500000000000003E-2</v>
      </c>
      <c r="W78" s="213">
        <f>+'Other Taxes'!E112</f>
        <v>1.0699999999999999E-2</v>
      </c>
      <c r="X78" s="213">
        <f>+'Other Taxes'!F112</f>
        <v>0</v>
      </c>
      <c r="Y78" s="213">
        <f>+'Other Taxes'!G112</f>
        <v>0</v>
      </c>
      <c r="Z78" s="213">
        <f>+'Other Taxes'!H112</f>
        <v>0</v>
      </c>
      <c r="AA78" s="213">
        <f>+'Other Taxes'!J112</f>
        <v>2.5000000000000001E-2</v>
      </c>
      <c r="AB78" s="213">
        <f>+'Other Taxes'!K112</f>
        <v>0</v>
      </c>
      <c r="AC78" s="213">
        <f>+'Other Taxes'!M112</f>
        <v>0</v>
      </c>
      <c r="AD78" s="213">
        <f>+'Other Taxes'!N112</f>
        <v>0.01</v>
      </c>
      <c r="AE78" s="214">
        <f>+'Other Taxes'!O112</f>
        <v>0.73</v>
      </c>
      <c r="AF78" s="214">
        <f>+'Other Taxes'!P112</f>
        <v>0.25</v>
      </c>
      <c r="AG78" s="214">
        <f>+'Other Taxes'!Q112</f>
        <v>0.27</v>
      </c>
      <c r="AH78" s="213">
        <f>+'Other Taxes'!S112</f>
        <v>0</v>
      </c>
      <c r="AI78" s="213">
        <f>+'Other Taxes'!T112</f>
        <v>0</v>
      </c>
      <c r="AJ78" s="213">
        <f t="shared" si="1"/>
        <v>1.4192</v>
      </c>
    </row>
    <row r="79" spans="1:36" ht="13.2" x14ac:dyDescent="0.25">
      <c r="A79" s="68" t="s">
        <v>1463</v>
      </c>
      <c r="B79" s="28" t="s">
        <v>195</v>
      </c>
      <c r="C79" s="69">
        <f>+'Combined Rate'!E114</f>
        <v>4.8500000000000001E-2</v>
      </c>
      <c r="D79" s="69">
        <v>1.7500000000000002E-2</v>
      </c>
      <c r="E79" s="69">
        <f>+'Combined Rate'!G114</f>
        <v>0.01</v>
      </c>
      <c r="F79" s="69">
        <f>+'Combined Rate'!H114</f>
        <v>2.5000000000000001E-3</v>
      </c>
      <c r="G79" s="69">
        <f>+'Combined Rate'!I114</f>
        <v>0</v>
      </c>
      <c r="H79" s="69">
        <f>+'Combined Rate'!J114</f>
        <v>0</v>
      </c>
      <c r="I79" s="69">
        <f>+'Combined Rate'!K114</f>
        <v>0</v>
      </c>
      <c r="J79" s="69">
        <f>+'Combined Rate'!L114</f>
        <v>0</v>
      </c>
      <c r="K79" s="69">
        <f>+'Combined Rate'!M114</f>
        <v>0</v>
      </c>
      <c r="L79" s="69">
        <f>+'Combined Rate'!N114</f>
        <v>0</v>
      </c>
      <c r="M79" s="69">
        <f>+'Combined Rate'!O114</f>
        <v>2.5000000000000001E-3</v>
      </c>
      <c r="N79" s="69">
        <f>+'Combined Rate'!P114</f>
        <v>0</v>
      </c>
      <c r="O79" s="69">
        <f>+'Combined Rate'!Q114</f>
        <v>0</v>
      </c>
      <c r="P79" s="69">
        <f>+'Combined Rate'!R114</f>
        <v>0</v>
      </c>
      <c r="Q79" s="69">
        <f>+'Combined Rate'!S114</f>
        <v>0</v>
      </c>
      <c r="R79" s="69">
        <f>+'Combined Rate'!T114</f>
        <v>0</v>
      </c>
      <c r="S79" s="69">
        <f>+'Combined Rate'!U114</f>
        <v>0</v>
      </c>
      <c r="T79" s="69">
        <f>+'Combined Rate'!V114</f>
        <v>0</v>
      </c>
      <c r="U79" s="69">
        <f>+'Combined Rate'!W114</f>
        <v>0</v>
      </c>
      <c r="V79" s="213">
        <f>+'Other Taxes'!D113</f>
        <v>4.2500000000000003E-2</v>
      </c>
      <c r="W79" s="213">
        <f>+'Other Taxes'!E113</f>
        <v>1.0699999999999999E-2</v>
      </c>
      <c r="X79" s="213">
        <f>+'Other Taxes'!F113</f>
        <v>0.01</v>
      </c>
      <c r="Y79" s="213">
        <f>+'Other Taxes'!G113</f>
        <v>0</v>
      </c>
      <c r="Z79" s="213">
        <f>+'Other Taxes'!H113</f>
        <v>0</v>
      </c>
      <c r="AA79" s="213">
        <f>+'Other Taxes'!J113</f>
        <v>2.5000000000000001E-2</v>
      </c>
      <c r="AB79" s="213">
        <f>+'Other Taxes'!K113</f>
        <v>0</v>
      </c>
      <c r="AC79" s="213">
        <f>+'Other Taxes'!M113</f>
        <v>0</v>
      </c>
      <c r="AD79" s="213">
        <f>+'Other Taxes'!N113</f>
        <v>0.01</v>
      </c>
      <c r="AE79" s="214">
        <f>+'Other Taxes'!O113</f>
        <v>0.73</v>
      </c>
      <c r="AF79" s="214">
        <f>+'Other Taxes'!P113</f>
        <v>0.25</v>
      </c>
      <c r="AG79" s="214">
        <f>+'Other Taxes'!Q113</f>
        <v>0.27</v>
      </c>
      <c r="AH79" s="213">
        <f>+'Other Taxes'!S113</f>
        <v>3.5000000000000003E-2</v>
      </c>
      <c r="AI79" s="213">
        <f>+'Other Taxes'!T113</f>
        <v>0.03</v>
      </c>
      <c r="AJ79" s="213">
        <f t="shared" si="1"/>
        <v>1.4942</v>
      </c>
    </row>
    <row r="80" spans="1:36" ht="13.2" x14ac:dyDescent="0.25">
      <c r="A80" s="68" t="s">
        <v>1464</v>
      </c>
      <c r="B80" s="28" t="s">
        <v>203</v>
      </c>
      <c r="C80" s="69">
        <f>+'Combined Rate'!E115</f>
        <v>4.8500000000000001E-2</v>
      </c>
      <c r="D80" s="69">
        <v>1.7500000000000002E-2</v>
      </c>
      <c r="E80" s="69">
        <f>+'Combined Rate'!G115</f>
        <v>0.01</v>
      </c>
      <c r="F80" s="69">
        <f>+'Combined Rate'!H115</f>
        <v>2.5000000000000001E-3</v>
      </c>
      <c r="G80" s="69">
        <f>+'Combined Rate'!I115</f>
        <v>0</v>
      </c>
      <c r="H80" s="69">
        <f>+'Combined Rate'!J115</f>
        <v>0</v>
      </c>
      <c r="I80" s="69">
        <f>+'Combined Rate'!K115</f>
        <v>0</v>
      </c>
      <c r="J80" s="69">
        <f>+'Combined Rate'!L115</f>
        <v>0</v>
      </c>
      <c r="K80" s="69">
        <f>+'Combined Rate'!M115</f>
        <v>0</v>
      </c>
      <c r="L80" s="69">
        <f>+'Combined Rate'!N115</f>
        <v>0</v>
      </c>
      <c r="M80" s="69">
        <f>+'Combined Rate'!O115</f>
        <v>2.5000000000000001E-3</v>
      </c>
      <c r="N80" s="69">
        <f>+'Combined Rate'!P115</f>
        <v>0</v>
      </c>
      <c r="O80" s="69">
        <f>+'Combined Rate'!Q115</f>
        <v>0</v>
      </c>
      <c r="P80" s="69">
        <f>+'Combined Rate'!R115</f>
        <v>0</v>
      </c>
      <c r="Q80" s="69">
        <f>+'Combined Rate'!S115</f>
        <v>0</v>
      </c>
      <c r="R80" s="69">
        <f>+'Combined Rate'!T115</f>
        <v>0</v>
      </c>
      <c r="S80" s="69">
        <f>+'Combined Rate'!U115</f>
        <v>0</v>
      </c>
      <c r="T80" s="69">
        <f>+'Combined Rate'!V115</f>
        <v>0</v>
      </c>
      <c r="U80" s="69">
        <f>+'Combined Rate'!W115</f>
        <v>0</v>
      </c>
      <c r="V80" s="213">
        <f>+'Other Taxes'!D114</f>
        <v>4.2500000000000003E-2</v>
      </c>
      <c r="W80" s="213">
        <f>+'Other Taxes'!E114</f>
        <v>1.0699999999999999E-2</v>
      </c>
      <c r="X80" s="213">
        <f>+'Other Taxes'!F114</f>
        <v>0</v>
      </c>
      <c r="Y80" s="213">
        <f>+'Other Taxes'!G114</f>
        <v>0</v>
      </c>
      <c r="Z80" s="213">
        <f>+'Other Taxes'!H114</f>
        <v>0</v>
      </c>
      <c r="AA80" s="213">
        <f>+'Other Taxes'!J114</f>
        <v>2.5000000000000001E-2</v>
      </c>
      <c r="AB80" s="213">
        <f>+'Other Taxes'!K114</f>
        <v>0</v>
      </c>
      <c r="AC80" s="213">
        <f>+'Other Taxes'!M114</f>
        <v>0</v>
      </c>
      <c r="AD80" s="213">
        <f>+'Other Taxes'!N114</f>
        <v>0.01</v>
      </c>
      <c r="AE80" s="214">
        <f>+'Other Taxes'!O114</f>
        <v>0.73</v>
      </c>
      <c r="AF80" s="214">
        <f>+'Other Taxes'!P114</f>
        <v>0.25</v>
      </c>
      <c r="AG80" s="214">
        <f>+'Other Taxes'!Q114</f>
        <v>0.27</v>
      </c>
      <c r="AH80" s="213">
        <f>+'Other Taxes'!S114</f>
        <v>0</v>
      </c>
      <c r="AI80" s="213">
        <f>+'Other Taxes'!T114</f>
        <v>0</v>
      </c>
      <c r="AJ80" s="213">
        <f t="shared" si="1"/>
        <v>1.4192</v>
      </c>
    </row>
    <row r="81" spans="1:36" ht="13.2" x14ac:dyDescent="0.25">
      <c r="A81" s="68" t="s">
        <v>1465</v>
      </c>
      <c r="B81" s="28" t="s">
        <v>205</v>
      </c>
      <c r="C81" s="69">
        <f>+'Combined Rate'!E116</f>
        <v>4.8500000000000001E-2</v>
      </c>
      <c r="D81" s="69">
        <v>1.7500000000000002E-2</v>
      </c>
      <c r="E81" s="69">
        <f>+'Combined Rate'!G116</f>
        <v>0.01</v>
      </c>
      <c r="F81" s="69">
        <f>+'Combined Rate'!H116</f>
        <v>2.5000000000000001E-3</v>
      </c>
      <c r="G81" s="69">
        <f>+'Combined Rate'!I116</f>
        <v>0</v>
      </c>
      <c r="H81" s="69">
        <f>+'Combined Rate'!J116</f>
        <v>0</v>
      </c>
      <c r="I81" s="69">
        <f>+'Combined Rate'!K116</f>
        <v>0</v>
      </c>
      <c r="J81" s="69">
        <f>+'Combined Rate'!L116</f>
        <v>0</v>
      </c>
      <c r="K81" s="69">
        <f>+'Combined Rate'!M116</f>
        <v>0</v>
      </c>
      <c r="L81" s="69">
        <f>+'Combined Rate'!N116</f>
        <v>0</v>
      </c>
      <c r="M81" s="69">
        <f>+'Combined Rate'!O116</f>
        <v>2.5000000000000001E-3</v>
      </c>
      <c r="N81" s="69">
        <f>+'Combined Rate'!P116</f>
        <v>0</v>
      </c>
      <c r="O81" s="69">
        <f>+'Combined Rate'!Q116</f>
        <v>0</v>
      </c>
      <c r="P81" s="69">
        <f>+'Combined Rate'!R116</f>
        <v>0</v>
      </c>
      <c r="Q81" s="69">
        <f>+'Combined Rate'!S116</f>
        <v>0</v>
      </c>
      <c r="R81" s="69">
        <f>+'Combined Rate'!T116</f>
        <v>0</v>
      </c>
      <c r="S81" s="69">
        <f>+'Combined Rate'!U116</f>
        <v>0</v>
      </c>
      <c r="T81" s="69">
        <f>+'Combined Rate'!V116</f>
        <v>0</v>
      </c>
      <c r="U81" s="69">
        <f>+'Combined Rate'!W116</f>
        <v>0</v>
      </c>
      <c r="V81" s="213">
        <f>+'Other Taxes'!D115</f>
        <v>4.2500000000000003E-2</v>
      </c>
      <c r="W81" s="213">
        <f>+'Other Taxes'!E115</f>
        <v>1.0699999999999999E-2</v>
      </c>
      <c r="X81" s="213">
        <f>+'Other Taxes'!F115</f>
        <v>0</v>
      </c>
      <c r="Y81" s="213">
        <f>+'Other Taxes'!G115</f>
        <v>0</v>
      </c>
      <c r="Z81" s="213">
        <f>+'Other Taxes'!H115</f>
        <v>0</v>
      </c>
      <c r="AA81" s="213">
        <f>+'Other Taxes'!J115</f>
        <v>2.5000000000000001E-2</v>
      </c>
      <c r="AB81" s="213">
        <f>+'Other Taxes'!K115</f>
        <v>0</v>
      </c>
      <c r="AC81" s="213">
        <f>+'Other Taxes'!M115</f>
        <v>0</v>
      </c>
      <c r="AD81" s="213">
        <f>+'Other Taxes'!N115</f>
        <v>0.01</v>
      </c>
      <c r="AE81" s="214">
        <f>+'Other Taxes'!O115</f>
        <v>0.73</v>
      </c>
      <c r="AF81" s="214">
        <f>+'Other Taxes'!P115</f>
        <v>0.25</v>
      </c>
      <c r="AG81" s="214">
        <f>+'Other Taxes'!Q115</f>
        <v>0.27</v>
      </c>
      <c r="AH81" s="213">
        <f>+'Other Taxes'!S115</f>
        <v>0</v>
      </c>
      <c r="AI81" s="213">
        <f>+'Other Taxes'!T115</f>
        <v>0.06</v>
      </c>
      <c r="AJ81" s="213">
        <f t="shared" si="1"/>
        <v>1.4792000000000001</v>
      </c>
    </row>
    <row r="82" spans="1:36" ht="13.2" x14ac:dyDescent="0.25">
      <c r="A82" s="68" t="s">
        <v>1466</v>
      </c>
      <c r="B82" s="28" t="s">
        <v>207</v>
      </c>
      <c r="C82" s="69">
        <f>+'Combined Rate'!E117</f>
        <v>4.8500000000000001E-2</v>
      </c>
      <c r="D82" s="69">
        <v>1.7500000000000002E-2</v>
      </c>
      <c r="E82" s="69">
        <f>+'Combined Rate'!G117</f>
        <v>0.01</v>
      </c>
      <c r="F82" s="69">
        <f>+'Combined Rate'!H117</f>
        <v>2.5000000000000001E-3</v>
      </c>
      <c r="G82" s="69">
        <f>+'Combined Rate'!I117</f>
        <v>0</v>
      </c>
      <c r="H82" s="69">
        <f>+'Combined Rate'!J117</f>
        <v>0</v>
      </c>
      <c r="I82" s="69">
        <f>+'Combined Rate'!K117</f>
        <v>0</v>
      </c>
      <c r="J82" s="69">
        <f>+'Combined Rate'!L117</f>
        <v>0</v>
      </c>
      <c r="K82" s="69">
        <f>+'Combined Rate'!M117</f>
        <v>0</v>
      </c>
      <c r="L82" s="69">
        <f>+'Combined Rate'!N117</f>
        <v>0</v>
      </c>
      <c r="M82" s="69">
        <f>+'Combined Rate'!O117</f>
        <v>2.5000000000000001E-3</v>
      </c>
      <c r="N82" s="69">
        <f>+'Combined Rate'!P117</f>
        <v>0</v>
      </c>
      <c r="O82" s="69">
        <f>+'Combined Rate'!Q117</f>
        <v>0</v>
      </c>
      <c r="P82" s="69">
        <f>+'Combined Rate'!R117</f>
        <v>0</v>
      </c>
      <c r="Q82" s="69">
        <f>+'Combined Rate'!S117</f>
        <v>0</v>
      </c>
      <c r="R82" s="69">
        <f>+'Combined Rate'!T117</f>
        <v>0</v>
      </c>
      <c r="S82" s="69">
        <f>+'Combined Rate'!U117</f>
        <v>0</v>
      </c>
      <c r="T82" s="69">
        <f>+'Combined Rate'!V117</f>
        <v>0</v>
      </c>
      <c r="U82" s="69">
        <f>+'Combined Rate'!W117</f>
        <v>0</v>
      </c>
      <c r="V82" s="213">
        <f>+'Other Taxes'!D116</f>
        <v>4.2500000000000003E-2</v>
      </c>
      <c r="W82" s="213">
        <f>+'Other Taxes'!E116</f>
        <v>1.0699999999999999E-2</v>
      </c>
      <c r="X82" s="213">
        <f>+'Other Taxes'!F116</f>
        <v>0</v>
      </c>
      <c r="Y82" s="213">
        <f>+'Other Taxes'!G116</f>
        <v>0</v>
      </c>
      <c r="Z82" s="213">
        <f>+'Other Taxes'!H116</f>
        <v>0</v>
      </c>
      <c r="AA82" s="213">
        <f>+'Other Taxes'!J116</f>
        <v>2.5000000000000001E-2</v>
      </c>
      <c r="AB82" s="213">
        <f>+'Other Taxes'!K116</f>
        <v>0</v>
      </c>
      <c r="AC82" s="213">
        <f>+'Other Taxes'!M116</f>
        <v>0</v>
      </c>
      <c r="AD82" s="213">
        <f>+'Other Taxes'!N116</f>
        <v>0.01</v>
      </c>
      <c r="AE82" s="214">
        <f>+'Other Taxes'!O116</f>
        <v>0.73</v>
      </c>
      <c r="AF82" s="214">
        <f>+'Other Taxes'!P116</f>
        <v>0.25</v>
      </c>
      <c r="AG82" s="214">
        <f>+'Other Taxes'!Q116</f>
        <v>0.27</v>
      </c>
      <c r="AH82" s="213">
        <f>+'Other Taxes'!S116</f>
        <v>0</v>
      </c>
      <c r="AI82" s="213">
        <f>+'Other Taxes'!T116</f>
        <v>0.06</v>
      </c>
      <c r="AJ82" s="213">
        <f t="shared" si="1"/>
        <v>1.4792000000000001</v>
      </c>
    </row>
    <row r="83" spans="1:36" ht="13.2" x14ac:dyDescent="0.25">
      <c r="A83" s="68" t="s">
        <v>1467</v>
      </c>
      <c r="B83" s="28" t="s">
        <v>209</v>
      </c>
      <c r="C83" s="69">
        <f>+'Combined Rate'!E118</f>
        <v>4.8500000000000001E-2</v>
      </c>
      <c r="D83" s="69">
        <v>1.7500000000000002E-2</v>
      </c>
      <c r="E83" s="69">
        <f>+'Combined Rate'!G118</f>
        <v>0.01</v>
      </c>
      <c r="F83" s="69">
        <f>+'Combined Rate'!H118</f>
        <v>2.5000000000000001E-3</v>
      </c>
      <c r="G83" s="69">
        <f>+'Combined Rate'!I118</f>
        <v>0</v>
      </c>
      <c r="H83" s="69">
        <f>+'Combined Rate'!J118</f>
        <v>0</v>
      </c>
      <c r="I83" s="69">
        <f>+'Combined Rate'!K118</f>
        <v>0</v>
      </c>
      <c r="J83" s="69">
        <f>+'Combined Rate'!L118</f>
        <v>0</v>
      </c>
      <c r="K83" s="69">
        <f>+'Combined Rate'!M118</f>
        <v>0</v>
      </c>
      <c r="L83" s="69">
        <f>+'Combined Rate'!N118</f>
        <v>0</v>
      </c>
      <c r="M83" s="69">
        <f>+'Combined Rate'!O118</f>
        <v>2.5000000000000001E-3</v>
      </c>
      <c r="N83" s="69">
        <f>+'Combined Rate'!P118</f>
        <v>0</v>
      </c>
      <c r="O83" s="69">
        <f>+'Combined Rate'!Q118</f>
        <v>0</v>
      </c>
      <c r="P83" s="69">
        <f>+'Combined Rate'!R118</f>
        <v>0</v>
      </c>
      <c r="Q83" s="69">
        <f>+'Combined Rate'!S118</f>
        <v>0</v>
      </c>
      <c r="R83" s="69">
        <f>+'Combined Rate'!T118</f>
        <v>0</v>
      </c>
      <c r="S83" s="69">
        <f>+'Combined Rate'!U118</f>
        <v>0</v>
      </c>
      <c r="T83" s="69">
        <f>+'Combined Rate'!V118</f>
        <v>0</v>
      </c>
      <c r="U83" s="69">
        <f>+'Combined Rate'!W118</f>
        <v>0</v>
      </c>
      <c r="V83" s="213">
        <f>+'Other Taxes'!D117</f>
        <v>4.2500000000000003E-2</v>
      </c>
      <c r="W83" s="213">
        <f>+'Other Taxes'!E117</f>
        <v>1.0699999999999999E-2</v>
      </c>
      <c r="X83" s="213">
        <f>+'Other Taxes'!F117</f>
        <v>0.01</v>
      </c>
      <c r="Y83" s="213">
        <f>+'Other Taxes'!G117</f>
        <v>0</v>
      </c>
      <c r="Z83" s="213">
        <f>+'Other Taxes'!H117</f>
        <v>0</v>
      </c>
      <c r="AA83" s="213">
        <f>+'Other Taxes'!J117</f>
        <v>2.5000000000000001E-2</v>
      </c>
      <c r="AB83" s="213">
        <f>+'Other Taxes'!K117</f>
        <v>0</v>
      </c>
      <c r="AC83" s="213">
        <f>+'Other Taxes'!M117</f>
        <v>0</v>
      </c>
      <c r="AD83" s="213">
        <f>+'Other Taxes'!N117</f>
        <v>0.01</v>
      </c>
      <c r="AE83" s="214">
        <f>+'Other Taxes'!O117</f>
        <v>0.73</v>
      </c>
      <c r="AF83" s="214">
        <f>+'Other Taxes'!P117</f>
        <v>0.25</v>
      </c>
      <c r="AG83" s="214">
        <f>+'Other Taxes'!Q117</f>
        <v>0.27</v>
      </c>
      <c r="AH83" s="213">
        <f>+'Other Taxes'!S117</f>
        <v>3.5000000000000003E-2</v>
      </c>
      <c r="AI83" s="213">
        <f>+'Other Taxes'!T117</f>
        <v>0.06</v>
      </c>
      <c r="AJ83" s="213">
        <f t="shared" si="1"/>
        <v>1.5242</v>
      </c>
    </row>
    <row r="84" spans="1:36" ht="13.2" x14ac:dyDescent="0.25">
      <c r="A84" s="68" t="s">
        <v>1468</v>
      </c>
      <c r="B84" s="28" t="s">
        <v>211</v>
      </c>
      <c r="C84" s="69">
        <f>+'Combined Rate'!E119</f>
        <v>4.8500000000000001E-2</v>
      </c>
      <c r="D84" s="69">
        <v>1.7500000000000002E-2</v>
      </c>
      <c r="E84" s="69">
        <f>+'Combined Rate'!G119</f>
        <v>0.01</v>
      </c>
      <c r="F84" s="69">
        <f>+'Combined Rate'!H119</f>
        <v>2.5000000000000001E-3</v>
      </c>
      <c r="G84" s="69">
        <f>+'Combined Rate'!I119</f>
        <v>0</v>
      </c>
      <c r="H84" s="69">
        <f>+'Combined Rate'!J119</f>
        <v>0</v>
      </c>
      <c r="I84" s="69">
        <f>+'Combined Rate'!K119</f>
        <v>0</v>
      </c>
      <c r="J84" s="69">
        <f>+'Combined Rate'!L119</f>
        <v>0</v>
      </c>
      <c r="K84" s="69">
        <f>+'Combined Rate'!M119</f>
        <v>0</v>
      </c>
      <c r="L84" s="69">
        <f>+'Combined Rate'!N119</f>
        <v>0</v>
      </c>
      <c r="M84" s="69">
        <f>+'Combined Rate'!O119</f>
        <v>2.5000000000000001E-3</v>
      </c>
      <c r="N84" s="69">
        <f>+'Combined Rate'!P119</f>
        <v>0</v>
      </c>
      <c r="O84" s="69">
        <f>+'Combined Rate'!Q119</f>
        <v>0</v>
      </c>
      <c r="P84" s="69">
        <f>+'Combined Rate'!R119</f>
        <v>0</v>
      </c>
      <c r="Q84" s="69">
        <f>+'Combined Rate'!S119</f>
        <v>0</v>
      </c>
      <c r="R84" s="69">
        <f>+'Combined Rate'!T119</f>
        <v>0</v>
      </c>
      <c r="S84" s="69">
        <f>+'Combined Rate'!U119</f>
        <v>0</v>
      </c>
      <c r="T84" s="69">
        <f>+'Combined Rate'!V119</f>
        <v>0</v>
      </c>
      <c r="U84" s="69">
        <f>+'Combined Rate'!W119</f>
        <v>0</v>
      </c>
      <c r="V84" s="213">
        <f>+'Other Taxes'!D118</f>
        <v>4.2500000000000003E-2</v>
      </c>
      <c r="W84" s="213">
        <f>+'Other Taxes'!E118</f>
        <v>1.0699999999999999E-2</v>
      </c>
      <c r="X84" s="213">
        <f>+'Other Taxes'!F118</f>
        <v>0.01</v>
      </c>
      <c r="Y84" s="213">
        <f>+'Other Taxes'!G118</f>
        <v>0</v>
      </c>
      <c r="Z84" s="213">
        <f>+'Other Taxes'!H118</f>
        <v>0</v>
      </c>
      <c r="AA84" s="213">
        <f>+'Other Taxes'!J118</f>
        <v>2.5000000000000001E-2</v>
      </c>
      <c r="AB84" s="213">
        <f>+'Other Taxes'!K118</f>
        <v>0</v>
      </c>
      <c r="AC84" s="213">
        <f>+'Other Taxes'!M118</f>
        <v>0</v>
      </c>
      <c r="AD84" s="213">
        <f>+'Other Taxes'!N118</f>
        <v>0.01</v>
      </c>
      <c r="AE84" s="214">
        <f>+'Other Taxes'!O118</f>
        <v>0.73</v>
      </c>
      <c r="AF84" s="214">
        <f>+'Other Taxes'!P118</f>
        <v>0.25</v>
      </c>
      <c r="AG84" s="214">
        <f>+'Other Taxes'!Q118</f>
        <v>0.27</v>
      </c>
      <c r="AH84" s="213">
        <f>+'Other Taxes'!S118</f>
        <v>3.5000000000000003E-2</v>
      </c>
      <c r="AI84" s="213">
        <f>+'Other Taxes'!T118</f>
        <v>0.03</v>
      </c>
      <c r="AJ84" s="213">
        <f t="shared" si="1"/>
        <v>1.4942</v>
      </c>
    </row>
    <row r="85" spans="1:36" ht="13.2" x14ac:dyDescent="0.25">
      <c r="A85" s="68" t="s">
        <v>1469</v>
      </c>
      <c r="B85" s="28" t="s">
        <v>213</v>
      </c>
      <c r="C85" s="69">
        <f>+'Combined Rate'!E120</f>
        <v>4.8500000000000001E-2</v>
      </c>
      <c r="D85" s="69">
        <v>1.7500000000000002E-2</v>
      </c>
      <c r="E85" s="69">
        <f>+'Combined Rate'!G120</f>
        <v>0.01</v>
      </c>
      <c r="F85" s="69">
        <f>+'Combined Rate'!H120</f>
        <v>2.5000000000000001E-3</v>
      </c>
      <c r="G85" s="69">
        <f>+'Combined Rate'!I120</f>
        <v>0</v>
      </c>
      <c r="H85" s="69">
        <f>+'Combined Rate'!J120</f>
        <v>0</v>
      </c>
      <c r="I85" s="69">
        <f>+'Combined Rate'!K120</f>
        <v>0</v>
      </c>
      <c r="J85" s="69">
        <f>+'Combined Rate'!L120</f>
        <v>0</v>
      </c>
      <c r="K85" s="69">
        <f>+'Combined Rate'!M120</f>
        <v>3.0000000000000001E-3</v>
      </c>
      <c r="L85" s="69">
        <f>+'Combined Rate'!N120</f>
        <v>0</v>
      </c>
      <c r="M85" s="69">
        <f>+'Combined Rate'!O120</f>
        <v>2.5000000000000001E-3</v>
      </c>
      <c r="N85" s="69">
        <f>+'Combined Rate'!P120</f>
        <v>0</v>
      </c>
      <c r="O85" s="69">
        <f>+'Combined Rate'!Q120</f>
        <v>0</v>
      </c>
      <c r="P85" s="69">
        <f>+'Combined Rate'!R120</f>
        <v>0</v>
      </c>
      <c r="Q85" s="69">
        <f>+'Combined Rate'!S120</f>
        <v>1E-3</v>
      </c>
      <c r="R85" s="69">
        <f>+'Combined Rate'!T120</f>
        <v>0</v>
      </c>
      <c r="S85" s="69">
        <f>+'Combined Rate'!U120</f>
        <v>0</v>
      </c>
      <c r="T85" s="69">
        <f>+'Combined Rate'!V120</f>
        <v>1.4999999999999999E-2</v>
      </c>
      <c r="U85" s="69">
        <f>+'Combined Rate'!W120</f>
        <v>0</v>
      </c>
      <c r="V85" s="213">
        <f>+'Other Taxes'!D119</f>
        <v>4.2500000000000003E-2</v>
      </c>
      <c r="W85" s="213">
        <f>+'Other Taxes'!E119</f>
        <v>1.0699999999999999E-2</v>
      </c>
      <c r="X85" s="213">
        <f>+'Other Taxes'!F119</f>
        <v>0.01</v>
      </c>
      <c r="Y85" s="213">
        <f>+'Other Taxes'!G119</f>
        <v>0</v>
      </c>
      <c r="Z85" s="213">
        <f>+'Other Taxes'!H119</f>
        <v>0</v>
      </c>
      <c r="AA85" s="213">
        <f>+'Other Taxes'!J119</f>
        <v>2.5000000000000001E-2</v>
      </c>
      <c r="AB85" s="213">
        <f>+'Other Taxes'!K119</f>
        <v>0</v>
      </c>
      <c r="AC85" s="213">
        <f>+'Other Taxes'!M119</f>
        <v>0</v>
      </c>
      <c r="AD85" s="213">
        <f>+'Other Taxes'!N119</f>
        <v>0.01</v>
      </c>
      <c r="AE85" s="214">
        <f>+'Other Taxes'!O119</f>
        <v>0.73</v>
      </c>
      <c r="AF85" s="214">
        <f>+'Other Taxes'!P119</f>
        <v>0.25</v>
      </c>
      <c r="AG85" s="214">
        <f>+'Other Taxes'!Q119</f>
        <v>0.27</v>
      </c>
      <c r="AH85" s="213">
        <f>+'Other Taxes'!S119</f>
        <v>0</v>
      </c>
      <c r="AI85" s="213">
        <f>+'Other Taxes'!T119</f>
        <v>0</v>
      </c>
      <c r="AJ85" s="213">
        <f t="shared" si="1"/>
        <v>1.4481999999999999</v>
      </c>
    </row>
    <row r="86" spans="1:36" ht="13.2" x14ac:dyDescent="0.25">
      <c r="A86" s="68" t="s">
        <v>1470</v>
      </c>
      <c r="B86" s="28" t="s">
        <v>215</v>
      </c>
      <c r="C86" s="69">
        <f>+'Combined Rate'!E121</f>
        <v>4.8500000000000001E-2</v>
      </c>
      <c r="D86" s="69">
        <v>1.7500000000000002E-2</v>
      </c>
      <c r="E86" s="69">
        <f>+'Combined Rate'!G121</f>
        <v>0.01</v>
      </c>
      <c r="F86" s="69">
        <f>+'Combined Rate'!H121</f>
        <v>2.5000000000000001E-3</v>
      </c>
      <c r="G86" s="69">
        <f>+'Combined Rate'!I121</f>
        <v>0</v>
      </c>
      <c r="H86" s="69">
        <f>+'Combined Rate'!J121</f>
        <v>0</v>
      </c>
      <c r="I86" s="69">
        <f>+'Combined Rate'!K121</f>
        <v>0</v>
      </c>
      <c r="J86" s="69">
        <f>+'Combined Rate'!L121</f>
        <v>0</v>
      </c>
      <c r="K86" s="69">
        <f>+'Combined Rate'!M121</f>
        <v>0</v>
      </c>
      <c r="L86" s="69">
        <f>+'Combined Rate'!N121</f>
        <v>0</v>
      </c>
      <c r="M86" s="69">
        <f>+'Combined Rate'!O121</f>
        <v>2.5000000000000001E-3</v>
      </c>
      <c r="N86" s="69">
        <f>+'Combined Rate'!P121</f>
        <v>0</v>
      </c>
      <c r="O86" s="69">
        <f>+'Combined Rate'!Q121</f>
        <v>0</v>
      </c>
      <c r="P86" s="69">
        <f>+'Combined Rate'!R121</f>
        <v>0</v>
      </c>
      <c r="Q86" s="69">
        <f>+'Combined Rate'!S121</f>
        <v>0</v>
      </c>
      <c r="R86" s="69">
        <f>+'Combined Rate'!T121</f>
        <v>0</v>
      </c>
      <c r="S86" s="69">
        <f>+'Combined Rate'!U121</f>
        <v>0</v>
      </c>
      <c r="T86" s="69">
        <f>+'Combined Rate'!V121</f>
        <v>0</v>
      </c>
      <c r="U86" s="69">
        <f>+'Combined Rate'!W121</f>
        <v>0</v>
      </c>
      <c r="V86" s="213">
        <f>+'Other Taxes'!D120</f>
        <v>4.2500000000000003E-2</v>
      </c>
      <c r="W86" s="213">
        <f>+'Other Taxes'!E120</f>
        <v>1.0699999999999999E-2</v>
      </c>
      <c r="X86" s="213">
        <f>+'Other Taxes'!F120</f>
        <v>0.01</v>
      </c>
      <c r="Y86" s="213">
        <f>+'Other Taxes'!G120</f>
        <v>0</v>
      </c>
      <c r="Z86" s="213">
        <f>+'Other Taxes'!H120</f>
        <v>0</v>
      </c>
      <c r="AA86" s="213">
        <f>+'Other Taxes'!J120</f>
        <v>2.5000000000000001E-2</v>
      </c>
      <c r="AB86" s="213">
        <f>+'Other Taxes'!K120</f>
        <v>0</v>
      </c>
      <c r="AC86" s="213">
        <f>+'Other Taxes'!M120</f>
        <v>0</v>
      </c>
      <c r="AD86" s="213">
        <f>+'Other Taxes'!N120</f>
        <v>0.01</v>
      </c>
      <c r="AE86" s="214">
        <f>+'Other Taxes'!O120</f>
        <v>0.73</v>
      </c>
      <c r="AF86" s="214">
        <f>+'Other Taxes'!P120</f>
        <v>0.25</v>
      </c>
      <c r="AG86" s="214">
        <f>+'Other Taxes'!Q120</f>
        <v>0.27</v>
      </c>
      <c r="AH86" s="213">
        <f>+'Other Taxes'!S120</f>
        <v>0</v>
      </c>
      <c r="AI86" s="213">
        <f>+'Other Taxes'!T120</f>
        <v>0.06</v>
      </c>
      <c r="AJ86" s="213">
        <f t="shared" si="1"/>
        <v>1.4892000000000001</v>
      </c>
    </row>
    <row r="87" spans="1:36" ht="13.2" x14ac:dyDescent="0.25">
      <c r="A87" s="68" t="s">
        <v>1471</v>
      </c>
      <c r="B87" s="28" t="s">
        <v>217</v>
      </c>
      <c r="C87" s="69">
        <f>+'Combined Rate'!E122</f>
        <v>4.8500000000000001E-2</v>
      </c>
      <c r="D87" s="69">
        <v>1.7500000000000002E-2</v>
      </c>
      <c r="E87" s="69">
        <f>+'Combined Rate'!G122</f>
        <v>0.01</v>
      </c>
      <c r="F87" s="69">
        <f>+'Combined Rate'!H122</f>
        <v>2.5000000000000001E-3</v>
      </c>
      <c r="G87" s="69">
        <f>+'Combined Rate'!I122</f>
        <v>0</v>
      </c>
      <c r="H87" s="69">
        <f>+'Combined Rate'!J122</f>
        <v>0</v>
      </c>
      <c r="I87" s="69">
        <f>+'Combined Rate'!K122</f>
        <v>0</v>
      </c>
      <c r="J87" s="69">
        <f>+'Combined Rate'!L122</f>
        <v>0</v>
      </c>
      <c r="K87" s="69">
        <f>+'Combined Rate'!M122</f>
        <v>0</v>
      </c>
      <c r="L87" s="69">
        <f>+'Combined Rate'!N122</f>
        <v>0</v>
      </c>
      <c r="M87" s="69">
        <f>+'Combined Rate'!O122</f>
        <v>2.5000000000000001E-3</v>
      </c>
      <c r="N87" s="69">
        <f>+'Combined Rate'!P122</f>
        <v>0</v>
      </c>
      <c r="O87" s="69">
        <f>+'Combined Rate'!Q122</f>
        <v>0</v>
      </c>
      <c r="P87" s="69">
        <f>+'Combined Rate'!R122</f>
        <v>0</v>
      </c>
      <c r="Q87" s="69">
        <f>+'Combined Rate'!S122</f>
        <v>0</v>
      </c>
      <c r="R87" s="69">
        <f>+'Combined Rate'!T122</f>
        <v>0</v>
      </c>
      <c r="S87" s="69">
        <f>+'Combined Rate'!U122</f>
        <v>0</v>
      </c>
      <c r="T87" s="69">
        <f>+'Combined Rate'!V122</f>
        <v>0</v>
      </c>
      <c r="U87" s="69">
        <f>+'Combined Rate'!W122</f>
        <v>0</v>
      </c>
      <c r="V87" s="213">
        <f>+'Other Taxes'!D121</f>
        <v>4.2500000000000003E-2</v>
      </c>
      <c r="W87" s="213">
        <f>+'Other Taxes'!E121</f>
        <v>1.0699999999999999E-2</v>
      </c>
      <c r="X87" s="213">
        <f>+'Other Taxes'!F121</f>
        <v>0</v>
      </c>
      <c r="Y87" s="213">
        <f>+'Other Taxes'!G121</f>
        <v>0</v>
      </c>
      <c r="Z87" s="213">
        <f>+'Other Taxes'!H121</f>
        <v>0</v>
      </c>
      <c r="AA87" s="213">
        <f>+'Other Taxes'!J121</f>
        <v>2.5000000000000001E-2</v>
      </c>
      <c r="AB87" s="213">
        <f>+'Other Taxes'!K121</f>
        <v>0</v>
      </c>
      <c r="AC87" s="213">
        <f>+'Other Taxes'!M121</f>
        <v>0</v>
      </c>
      <c r="AD87" s="213">
        <f>+'Other Taxes'!N121</f>
        <v>0.01</v>
      </c>
      <c r="AE87" s="214">
        <f>+'Other Taxes'!O121</f>
        <v>0.73</v>
      </c>
      <c r="AF87" s="214">
        <f>+'Other Taxes'!P121</f>
        <v>0.25</v>
      </c>
      <c r="AG87" s="214">
        <f>+'Other Taxes'!Q121</f>
        <v>0.27</v>
      </c>
      <c r="AH87" s="213">
        <f>+'Other Taxes'!S121</f>
        <v>3.5000000000000003E-2</v>
      </c>
      <c r="AI87" s="213">
        <f>+'Other Taxes'!T121</f>
        <v>0.06</v>
      </c>
      <c r="AJ87" s="213">
        <f t="shared" si="1"/>
        <v>1.5142</v>
      </c>
    </row>
    <row r="88" spans="1:36" ht="13.2" x14ac:dyDescent="0.25">
      <c r="A88" s="68" t="s">
        <v>1472</v>
      </c>
      <c r="B88" s="28" t="s">
        <v>219</v>
      </c>
      <c r="C88" s="69">
        <f>+'Combined Rate'!E126</f>
        <v>4.8500000000000001E-2</v>
      </c>
      <c r="D88" s="69">
        <v>1.7500000000000002E-2</v>
      </c>
      <c r="E88" s="69">
        <f>+'Combined Rate'!G126</f>
        <v>0.01</v>
      </c>
      <c r="F88" s="69">
        <f>+'Combined Rate'!H126</f>
        <v>2.5000000000000001E-3</v>
      </c>
      <c r="G88" s="69">
        <f>+'Combined Rate'!I126</f>
        <v>0</v>
      </c>
      <c r="H88" s="69">
        <f>+'Combined Rate'!J126</f>
        <v>0</v>
      </c>
      <c r="I88" s="69">
        <f>+'Combined Rate'!K126</f>
        <v>0</v>
      </c>
      <c r="J88" s="69">
        <f>+'Combined Rate'!L126</f>
        <v>0</v>
      </c>
      <c r="K88" s="69">
        <f>+'Combined Rate'!M126</f>
        <v>0</v>
      </c>
      <c r="L88" s="69">
        <f>+'Combined Rate'!N126</f>
        <v>0</v>
      </c>
      <c r="M88" s="69">
        <f>+'Combined Rate'!O126</f>
        <v>2.5000000000000001E-3</v>
      </c>
      <c r="N88" s="69">
        <f>+'Combined Rate'!P126</f>
        <v>0</v>
      </c>
      <c r="O88" s="69">
        <f>+'Combined Rate'!Q126</f>
        <v>0</v>
      </c>
      <c r="P88" s="69">
        <f>+'Combined Rate'!R126</f>
        <v>0.01</v>
      </c>
      <c r="Q88" s="69">
        <f>+'Combined Rate'!S126</f>
        <v>0</v>
      </c>
      <c r="R88" s="69">
        <f>+'Combined Rate'!T126</f>
        <v>0</v>
      </c>
      <c r="S88" s="69">
        <f>+'Combined Rate'!U126</f>
        <v>0</v>
      </c>
      <c r="T88" s="69">
        <f>+'Combined Rate'!V126</f>
        <v>0</v>
      </c>
      <c r="U88" s="69">
        <f>+'Combined Rate'!W126</f>
        <v>0</v>
      </c>
      <c r="V88" s="213">
        <f>+'Other Taxes'!D125</f>
        <v>4.2500000000000003E-2</v>
      </c>
      <c r="W88" s="213">
        <f>+'Other Taxes'!E125</f>
        <v>1.0699999999999999E-2</v>
      </c>
      <c r="X88" s="213">
        <f>+'Other Taxes'!F125</f>
        <v>0</v>
      </c>
      <c r="Y88" s="213">
        <f>+'Other Taxes'!G125</f>
        <v>0</v>
      </c>
      <c r="Z88" s="213">
        <f>+'Other Taxes'!H125</f>
        <v>0</v>
      </c>
      <c r="AA88" s="213">
        <f>+'Other Taxes'!J125</f>
        <v>2.5000000000000001E-2</v>
      </c>
      <c r="AB88" s="213">
        <f>+'Other Taxes'!K125</f>
        <v>0</v>
      </c>
      <c r="AC88" s="213">
        <f>+'Other Taxes'!M125</f>
        <v>0</v>
      </c>
      <c r="AD88" s="213">
        <f>+'Other Taxes'!N125</f>
        <v>0.01</v>
      </c>
      <c r="AE88" s="214">
        <f>+'Other Taxes'!O125</f>
        <v>0.73</v>
      </c>
      <c r="AF88" s="214">
        <f>+'Other Taxes'!P125</f>
        <v>0.25</v>
      </c>
      <c r="AG88" s="214">
        <f>+'Other Taxes'!Q125</f>
        <v>0.27</v>
      </c>
      <c r="AH88" s="213">
        <f>+'Other Taxes'!S125</f>
        <v>0</v>
      </c>
      <c r="AI88" s="213">
        <f>+'Other Taxes'!T125</f>
        <v>0</v>
      </c>
      <c r="AJ88" s="213">
        <f t="shared" si="1"/>
        <v>1.4292</v>
      </c>
    </row>
    <row r="89" spans="1:36" ht="13.2" x14ac:dyDescent="0.25">
      <c r="A89" s="68" t="s">
        <v>1473</v>
      </c>
      <c r="B89" s="28" t="s">
        <v>221</v>
      </c>
      <c r="C89" s="69">
        <f>+'Combined Rate'!E127</f>
        <v>4.8500000000000001E-2</v>
      </c>
      <c r="D89" s="69">
        <v>1.7500000000000002E-2</v>
      </c>
      <c r="E89" s="69">
        <f>+'Combined Rate'!G127</f>
        <v>0.01</v>
      </c>
      <c r="F89" s="69">
        <f>+'Combined Rate'!H127</f>
        <v>2.5000000000000001E-3</v>
      </c>
      <c r="G89" s="69">
        <f>+'Combined Rate'!I127</f>
        <v>0</v>
      </c>
      <c r="H89" s="69">
        <f>+'Combined Rate'!J127</f>
        <v>0</v>
      </c>
      <c r="I89" s="69">
        <f>+'Combined Rate'!K127</f>
        <v>0</v>
      </c>
      <c r="J89" s="69">
        <f>+'Combined Rate'!L127</f>
        <v>0</v>
      </c>
      <c r="K89" s="69">
        <f>+'Combined Rate'!M127</f>
        <v>0</v>
      </c>
      <c r="L89" s="69">
        <f>+'Combined Rate'!N127</f>
        <v>0</v>
      </c>
      <c r="M89" s="69">
        <f>+'Combined Rate'!O127</f>
        <v>2.5000000000000001E-3</v>
      </c>
      <c r="N89" s="69">
        <f>+'Combined Rate'!P127</f>
        <v>0</v>
      </c>
      <c r="O89" s="69">
        <f>+'Combined Rate'!Q127</f>
        <v>0</v>
      </c>
      <c r="P89" s="69">
        <f>+'Combined Rate'!R127</f>
        <v>0.01</v>
      </c>
      <c r="Q89" s="69">
        <f>+'Combined Rate'!S127</f>
        <v>0</v>
      </c>
      <c r="R89" s="69">
        <f>+'Combined Rate'!T127</f>
        <v>0</v>
      </c>
      <c r="S89" s="69">
        <f>+'Combined Rate'!U127</f>
        <v>0</v>
      </c>
      <c r="T89" s="69">
        <f>+'Combined Rate'!V127</f>
        <v>0</v>
      </c>
      <c r="U89" s="69">
        <f>+'Combined Rate'!W127</f>
        <v>0</v>
      </c>
      <c r="V89" s="213">
        <f>+'Other Taxes'!D126</f>
        <v>4.2500000000000003E-2</v>
      </c>
      <c r="W89" s="213">
        <f>+'Other Taxes'!E126</f>
        <v>1.0699999999999999E-2</v>
      </c>
      <c r="X89" s="213">
        <f>+'Other Taxes'!F126</f>
        <v>0</v>
      </c>
      <c r="Y89" s="213">
        <f>+'Other Taxes'!G126</f>
        <v>0</v>
      </c>
      <c r="Z89" s="213">
        <f>+'Other Taxes'!H126</f>
        <v>0</v>
      </c>
      <c r="AA89" s="213">
        <f>+'Other Taxes'!J126</f>
        <v>2.5000000000000001E-2</v>
      </c>
      <c r="AB89" s="213">
        <f>+'Other Taxes'!K126</f>
        <v>0</v>
      </c>
      <c r="AC89" s="213">
        <f>+'Other Taxes'!M126</f>
        <v>0</v>
      </c>
      <c r="AD89" s="213">
        <f>+'Other Taxes'!N126</f>
        <v>0.01</v>
      </c>
      <c r="AE89" s="214">
        <f>+'Other Taxes'!O126</f>
        <v>0.73</v>
      </c>
      <c r="AF89" s="214">
        <f>+'Other Taxes'!P126</f>
        <v>0.25</v>
      </c>
      <c r="AG89" s="214">
        <f>+'Other Taxes'!Q126</f>
        <v>0.27</v>
      </c>
      <c r="AH89" s="213">
        <f>+'Other Taxes'!S126</f>
        <v>0</v>
      </c>
      <c r="AI89" s="213">
        <f>+'Other Taxes'!T126</f>
        <v>0</v>
      </c>
      <c r="AJ89" s="213">
        <f t="shared" si="1"/>
        <v>1.4292</v>
      </c>
    </row>
    <row r="90" spans="1:36" ht="13.2" x14ac:dyDescent="0.25">
      <c r="A90" s="68" t="s">
        <v>1474</v>
      </c>
      <c r="B90" s="28" t="s">
        <v>223</v>
      </c>
      <c r="C90" s="69">
        <f>+'Combined Rate'!E128</f>
        <v>4.8500000000000001E-2</v>
      </c>
      <c r="D90" s="69">
        <v>1.7500000000000002E-2</v>
      </c>
      <c r="E90" s="69">
        <f>+'Combined Rate'!G128</f>
        <v>0.01</v>
      </c>
      <c r="F90" s="69">
        <f>+'Combined Rate'!H128</f>
        <v>2.5000000000000001E-3</v>
      </c>
      <c r="G90" s="69">
        <f>+'Combined Rate'!I128</f>
        <v>0</v>
      </c>
      <c r="H90" s="69">
        <f>+'Combined Rate'!J128</f>
        <v>0</v>
      </c>
      <c r="I90" s="69">
        <f>+'Combined Rate'!K128</f>
        <v>0</v>
      </c>
      <c r="J90" s="69">
        <f>+'Combined Rate'!L128</f>
        <v>0</v>
      </c>
      <c r="K90" s="69">
        <f>+'Combined Rate'!M128</f>
        <v>0</v>
      </c>
      <c r="L90" s="69">
        <f>+'Combined Rate'!N128</f>
        <v>0</v>
      </c>
      <c r="M90" s="69">
        <f>+'Combined Rate'!O128</f>
        <v>2.5000000000000001E-3</v>
      </c>
      <c r="N90" s="69">
        <f>+'Combined Rate'!P128</f>
        <v>0</v>
      </c>
      <c r="O90" s="69">
        <f>+'Combined Rate'!Q128</f>
        <v>0</v>
      </c>
      <c r="P90" s="69">
        <f>+'Combined Rate'!R128</f>
        <v>0.01</v>
      </c>
      <c r="Q90" s="69">
        <f>+'Combined Rate'!S128</f>
        <v>0</v>
      </c>
      <c r="R90" s="69">
        <f>+'Combined Rate'!T128</f>
        <v>0</v>
      </c>
      <c r="S90" s="69">
        <f>+'Combined Rate'!U128</f>
        <v>0</v>
      </c>
      <c r="T90" s="69">
        <f>+'Combined Rate'!V128</f>
        <v>0.01</v>
      </c>
      <c r="U90" s="69">
        <f>+'Combined Rate'!W128</f>
        <v>0</v>
      </c>
      <c r="V90" s="213">
        <f>+'Other Taxes'!D127</f>
        <v>4.2500000000000003E-2</v>
      </c>
      <c r="W90" s="213">
        <f>+'Other Taxes'!E127</f>
        <v>1.0699999999999999E-2</v>
      </c>
      <c r="X90" s="213">
        <f>+'Other Taxes'!F127</f>
        <v>0.01</v>
      </c>
      <c r="Y90" s="213">
        <f>+'Other Taxes'!G127</f>
        <v>0</v>
      </c>
      <c r="Z90" s="213">
        <f>+'Other Taxes'!H127</f>
        <v>0</v>
      </c>
      <c r="AA90" s="213">
        <f>+'Other Taxes'!J127</f>
        <v>2.5000000000000001E-2</v>
      </c>
      <c r="AB90" s="213">
        <f>+'Other Taxes'!K127</f>
        <v>0</v>
      </c>
      <c r="AC90" s="213">
        <f>+'Other Taxes'!M127</f>
        <v>0</v>
      </c>
      <c r="AD90" s="213">
        <f>+'Other Taxes'!N127</f>
        <v>0.01</v>
      </c>
      <c r="AE90" s="214">
        <f>+'Other Taxes'!O127</f>
        <v>0.73</v>
      </c>
      <c r="AF90" s="214">
        <f>+'Other Taxes'!P127</f>
        <v>0.25</v>
      </c>
      <c r="AG90" s="214">
        <f>+'Other Taxes'!Q127</f>
        <v>0.27</v>
      </c>
      <c r="AH90" s="213">
        <f>+'Other Taxes'!S127</f>
        <v>3.5000000000000003E-2</v>
      </c>
      <c r="AI90" s="213">
        <f>+'Other Taxes'!T127</f>
        <v>0</v>
      </c>
      <c r="AJ90" s="213">
        <f t="shared" si="1"/>
        <v>1.4842</v>
      </c>
    </row>
    <row r="91" spans="1:36" ht="13.2" x14ac:dyDescent="0.25">
      <c r="A91" s="68" t="s">
        <v>1475</v>
      </c>
      <c r="B91" s="28" t="s">
        <v>669</v>
      </c>
      <c r="C91" s="69">
        <f>+'Combined Rate'!E129</f>
        <v>4.8500000000000001E-2</v>
      </c>
      <c r="D91" s="69">
        <v>1.7500000000000002E-2</v>
      </c>
      <c r="E91" s="69">
        <f>+'Combined Rate'!G129</f>
        <v>0.01</v>
      </c>
      <c r="F91" s="69">
        <f>+'Combined Rate'!H129</f>
        <v>2.5000000000000001E-3</v>
      </c>
      <c r="G91" s="69">
        <f>+'Combined Rate'!I129</f>
        <v>0</v>
      </c>
      <c r="H91" s="69">
        <f>+'Combined Rate'!J129</f>
        <v>0</v>
      </c>
      <c r="I91" s="69">
        <f>+'Combined Rate'!K129</f>
        <v>0</v>
      </c>
      <c r="J91" s="69">
        <f>+'Combined Rate'!L129</f>
        <v>0</v>
      </c>
      <c r="K91" s="69">
        <f>+'Combined Rate'!M129</f>
        <v>0</v>
      </c>
      <c r="L91" s="69">
        <f>+'Combined Rate'!N129</f>
        <v>0</v>
      </c>
      <c r="M91" s="69">
        <f>+'Combined Rate'!O129</f>
        <v>2.5000000000000001E-3</v>
      </c>
      <c r="N91" s="69">
        <f>+'Combined Rate'!P129</f>
        <v>0</v>
      </c>
      <c r="O91" s="69">
        <f>+'Combined Rate'!Q129</f>
        <v>0</v>
      </c>
      <c r="P91" s="69">
        <f>+'Combined Rate'!R129</f>
        <v>0.01</v>
      </c>
      <c r="Q91" s="69">
        <f>+'Combined Rate'!S129</f>
        <v>1E-3</v>
      </c>
      <c r="R91" s="69">
        <f>+'Combined Rate'!T129</f>
        <v>0</v>
      </c>
      <c r="S91" s="69">
        <f>+'Combined Rate'!U129</f>
        <v>0</v>
      </c>
      <c r="T91" s="69">
        <f>+'Combined Rate'!V129</f>
        <v>1.0999999999999999E-2</v>
      </c>
      <c r="U91" s="69">
        <f>+'Combined Rate'!W129</f>
        <v>0</v>
      </c>
      <c r="V91" s="213">
        <f>+'Other Taxes'!D128</f>
        <v>4.2500000000000003E-2</v>
      </c>
      <c r="W91" s="213">
        <f>+'Other Taxes'!E128</f>
        <v>1.0699999999999999E-2</v>
      </c>
      <c r="X91" s="213">
        <f>+'Other Taxes'!F128</f>
        <v>0.01</v>
      </c>
      <c r="Y91" s="213">
        <f>+'Other Taxes'!G128</f>
        <v>0</v>
      </c>
      <c r="Z91" s="213">
        <f>+'Other Taxes'!H128</f>
        <v>0</v>
      </c>
      <c r="AA91" s="213">
        <f>+'Other Taxes'!J128</f>
        <v>2.5000000000000001E-2</v>
      </c>
      <c r="AB91" s="213">
        <f>+'Other Taxes'!K128</f>
        <v>0</v>
      </c>
      <c r="AC91" s="213">
        <f>+'Other Taxes'!M128</f>
        <v>0</v>
      </c>
      <c r="AD91" s="213">
        <f>+'Other Taxes'!N128</f>
        <v>0.01</v>
      </c>
      <c r="AE91" s="214">
        <f>+'Other Taxes'!O128</f>
        <v>0.73</v>
      </c>
      <c r="AF91" s="214">
        <f>+'Other Taxes'!P128</f>
        <v>0.25</v>
      </c>
      <c r="AG91" s="214">
        <f>+'Other Taxes'!Q128</f>
        <v>0.27</v>
      </c>
      <c r="AH91" s="213">
        <f>+'Other Taxes'!S128</f>
        <v>0</v>
      </c>
      <c r="AI91" s="213">
        <f>+'Other Taxes'!T128</f>
        <v>0</v>
      </c>
      <c r="AJ91" s="213">
        <f t="shared" si="1"/>
        <v>1.4512</v>
      </c>
    </row>
    <row r="92" spans="1:36" ht="13.2" x14ac:dyDescent="0.25">
      <c r="A92" s="68" t="s">
        <v>1476</v>
      </c>
      <c r="B92" s="28" t="s">
        <v>225</v>
      </c>
      <c r="C92" s="69">
        <f>+'Combined Rate'!E130</f>
        <v>4.8500000000000001E-2</v>
      </c>
      <c r="D92" s="69">
        <v>1.7500000000000002E-2</v>
      </c>
      <c r="E92" s="69">
        <f>+'Combined Rate'!G130</f>
        <v>0.01</v>
      </c>
      <c r="F92" s="69">
        <f>+'Combined Rate'!H130</f>
        <v>2.5000000000000001E-3</v>
      </c>
      <c r="G92" s="69">
        <f>+'Combined Rate'!I130</f>
        <v>0</v>
      </c>
      <c r="H92" s="69">
        <f>+'Combined Rate'!J130</f>
        <v>0</v>
      </c>
      <c r="I92" s="69">
        <f>+'Combined Rate'!K130</f>
        <v>0</v>
      </c>
      <c r="J92" s="69">
        <f>+'Combined Rate'!L130</f>
        <v>0</v>
      </c>
      <c r="K92" s="69">
        <f>+'Combined Rate'!M130</f>
        <v>0</v>
      </c>
      <c r="L92" s="69">
        <f>+'Combined Rate'!N130</f>
        <v>0</v>
      </c>
      <c r="M92" s="69">
        <f>+'Combined Rate'!O130</f>
        <v>2.5000000000000001E-3</v>
      </c>
      <c r="N92" s="69">
        <f>+'Combined Rate'!P130</f>
        <v>0</v>
      </c>
      <c r="O92" s="69">
        <f>+'Combined Rate'!Q130</f>
        <v>0</v>
      </c>
      <c r="P92" s="69">
        <f>+'Combined Rate'!R130</f>
        <v>0.01</v>
      </c>
      <c r="Q92" s="69">
        <f>+'Combined Rate'!S130</f>
        <v>0</v>
      </c>
      <c r="R92" s="69">
        <f>+'Combined Rate'!T130</f>
        <v>0</v>
      </c>
      <c r="S92" s="69">
        <f>+'Combined Rate'!U130</f>
        <v>0</v>
      </c>
      <c r="T92" s="69">
        <f>+'Combined Rate'!V130</f>
        <v>0</v>
      </c>
      <c r="U92" s="69">
        <f>+'Combined Rate'!W130</f>
        <v>0</v>
      </c>
      <c r="V92" s="213">
        <f>+'Other Taxes'!D129</f>
        <v>4.2500000000000003E-2</v>
      </c>
      <c r="W92" s="213">
        <f>+'Other Taxes'!E129</f>
        <v>1.0699999999999999E-2</v>
      </c>
      <c r="X92" s="213">
        <f>+'Other Taxes'!F129</f>
        <v>0.01</v>
      </c>
      <c r="Y92" s="213">
        <f>+'Other Taxes'!G129</f>
        <v>0</v>
      </c>
      <c r="Z92" s="213">
        <f>+'Other Taxes'!H129</f>
        <v>0</v>
      </c>
      <c r="AA92" s="213">
        <f>+'Other Taxes'!J129</f>
        <v>2.5000000000000001E-2</v>
      </c>
      <c r="AB92" s="213">
        <f>+'Other Taxes'!K129</f>
        <v>0</v>
      </c>
      <c r="AC92" s="213">
        <f>+'Other Taxes'!M129</f>
        <v>0</v>
      </c>
      <c r="AD92" s="213">
        <f>+'Other Taxes'!N129</f>
        <v>0.01</v>
      </c>
      <c r="AE92" s="214">
        <f>+'Other Taxes'!O129</f>
        <v>0.73</v>
      </c>
      <c r="AF92" s="214">
        <f>+'Other Taxes'!P129</f>
        <v>0.25</v>
      </c>
      <c r="AG92" s="214">
        <f>+'Other Taxes'!Q129</f>
        <v>0.27</v>
      </c>
      <c r="AH92" s="213">
        <f>+'Other Taxes'!S129</f>
        <v>0</v>
      </c>
      <c r="AI92" s="213">
        <f>+'Other Taxes'!T129</f>
        <v>0</v>
      </c>
      <c r="AJ92" s="213">
        <f t="shared" si="1"/>
        <v>1.4392</v>
      </c>
    </row>
    <row r="93" spans="1:36" ht="13.2" x14ac:dyDescent="0.25">
      <c r="A93" s="68" t="s">
        <v>1477</v>
      </c>
      <c r="B93" s="28" t="s">
        <v>227</v>
      </c>
      <c r="C93" s="69">
        <f>+'Combined Rate'!E131</f>
        <v>4.8500000000000001E-2</v>
      </c>
      <c r="D93" s="69">
        <v>1.7500000000000002E-2</v>
      </c>
      <c r="E93" s="69">
        <f>+'Combined Rate'!G131</f>
        <v>0.01</v>
      </c>
      <c r="F93" s="69">
        <f>+'Combined Rate'!H131</f>
        <v>2.5000000000000001E-3</v>
      </c>
      <c r="G93" s="69">
        <f>+'Combined Rate'!I131</f>
        <v>0</v>
      </c>
      <c r="H93" s="69">
        <f>+'Combined Rate'!J131</f>
        <v>0</v>
      </c>
      <c r="I93" s="69">
        <f>+'Combined Rate'!K131</f>
        <v>0</v>
      </c>
      <c r="J93" s="69">
        <f>+'Combined Rate'!L131</f>
        <v>0</v>
      </c>
      <c r="K93" s="69">
        <f>+'Combined Rate'!M131</f>
        <v>0</v>
      </c>
      <c r="L93" s="69">
        <f>+'Combined Rate'!N131</f>
        <v>0</v>
      </c>
      <c r="M93" s="69">
        <f>+'Combined Rate'!O131</f>
        <v>2.5000000000000001E-3</v>
      </c>
      <c r="N93" s="69">
        <f>+'Combined Rate'!P131</f>
        <v>0</v>
      </c>
      <c r="O93" s="69">
        <f>+'Combined Rate'!Q131</f>
        <v>0</v>
      </c>
      <c r="P93" s="69">
        <f>+'Combined Rate'!R131</f>
        <v>0.01</v>
      </c>
      <c r="Q93" s="69">
        <f>+'Combined Rate'!S131</f>
        <v>0</v>
      </c>
      <c r="R93" s="69">
        <f>+'Combined Rate'!T131</f>
        <v>0</v>
      </c>
      <c r="S93" s="69">
        <f>+'Combined Rate'!U131</f>
        <v>0</v>
      </c>
      <c r="T93" s="69">
        <f>+'Combined Rate'!V131</f>
        <v>1.0999999999999999E-2</v>
      </c>
      <c r="U93" s="69">
        <f>+'Combined Rate'!W131</f>
        <v>0</v>
      </c>
      <c r="V93" s="213">
        <f>+'Other Taxes'!D130</f>
        <v>4.2500000000000003E-2</v>
      </c>
      <c r="W93" s="213">
        <f>+'Other Taxes'!E130</f>
        <v>1.0699999999999999E-2</v>
      </c>
      <c r="X93" s="213">
        <f>+'Other Taxes'!F130</f>
        <v>0.01</v>
      </c>
      <c r="Y93" s="213">
        <f>+'Other Taxes'!G130</f>
        <v>0</v>
      </c>
      <c r="Z93" s="213">
        <f>+'Other Taxes'!H130</f>
        <v>0</v>
      </c>
      <c r="AA93" s="213">
        <f>+'Other Taxes'!J130</f>
        <v>2.5000000000000001E-2</v>
      </c>
      <c r="AB93" s="213">
        <f>+'Other Taxes'!K130</f>
        <v>0</v>
      </c>
      <c r="AC93" s="213">
        <f>+'Other Taxes'!M130</f>
        <v>0</v>
      </c>
      <c r="AD93" s="213">
        <f>+'Other Taxes'!N130</f>
        <v>0.01</v>
      </c>
      <c r="AE93" s="214">
        <f>+'Other Taxes'!O130</f>
        <v>0.73</v>
      </c>
      <c r="AF93" s="214">
        <f>+'Other Taxes'!P130</f>
        <v>0.25</v>
      </c>
      <c r="AG93" s="214">
        <f>+'Other Taxes'!Q130</f>
        <v>0.27</v>
      </c>
      <c r="AH93" s="213">
        <f>+'Other Taxes'!S130</f>
        <v>3.5000000000000003E-2</v>
      </c>
      <c r="AI93" s="213">
        <f>+'Other Taxes'!T130</f>
        <v>0.04</v>
      </c>
      <c r="AJ93" s="213">
        <f t="shared" si="1"/>
        <v>1.5251999999999999</v>
      </c>
    </row>
    <row r="94" spans="1:36" ht="13.2" x14ac:dyDescent="0.25">
      <c r="A94" s="68" t="s">
        <v>1478</v>
      </c>
      <c r="B94" s="28" t="s">
        <v>229</v>
      </c>
      <c r="C94" s="69">
        <f>+'Combined Rate'!E132</f>
        <v>4.8500000000000001E-2</v>
      </c>
      <c r="D94" s="69">
        <v>1.7500000000000002E-2</v>
      </c>
      <c r="E94" s="69">
        <f>+'Combined Rate'!G132</f>
        <v>0.01</v>
      </c>
      <c r="F94" s="69">
        <f>+'Combined Rate'!H132</f>
        <v>2.5000000000000001E-3</v>
      </c>
      <c r="G94" s="69">
        <f>+'Combined Rate'!I132</f>
        <v>0</v>
      </c>
      <c r="H94" s="69">
        <f>+'Combined Rate'!J132</f>
        <v>0</v>
      </c>
      <c r="I94" s="69">
        <f>+'Combined Rate'!K132</f>
        <v>0</v>
      </c>
      <c r="J94" s="69">
        <f>+'Combined Rate'!L132</f>
        <v>0</v>
      </c>
      <c r="K94" s="69">
        <f>+'Combined Rate'!M132</f>
        <v>0</v>
      </c>
      <c r="L94" s="69">
        <f>+'Combined Rate'!N132</f>
        <v>0</v>
      </c>
      <c r="M94" s="69">
        <f>+'Combined Rate'!O132</f>
        <v>2.5000000000000001E-3</v>
      </c>
      <c r="N94" s="69">
        <f>+'Combined Rate'!P132</f>
        <v>0</v>
      </c>
      <c r="O94" s="69">
        <f>+'Combined Rate'!Q132</f>
        <v>0</v>
      </c>
      <c r="P94" s="69">
        <f>+'Combined Rate'!R132</f>
        <v>0.01</v>
      </c>
      <c r="Q94" s="69">
        <f>+'Combined Rate'!S132</f>
        <v>0</v>
      </c>
      <c r="R94" s="69">
        <f>+'Combined Rate'!T132</f>
        <v>0</v>
      </c>
      <c r="S94" s="69">
        <f>+'Combined Rate'!U132</f>
        <v>0</v>
      </c>
      <c r="T94" s="69">
        <f>+'Combined Rate'!V132</f>
        <v>1.0999999999999999E-2</v>
      </c>
      <c r="U94" s="69">
        <f>+'Combined Rate'!W132</f>
        <v>0</v>
      </c>
      <c r="V94" s="213">
        <f>+'Other Taxes'!D131</f>
        <v>4.2500000000000003E-2</v>
      </c>
      <c r="W94" s="213">
        <f>+'Other Taxes'!E131</f>
        <v>1.0699999999999999E-2</v>
      </c>
      <c r="X94" s="213">
        <f>+'Other Taxes'!F131</f>
        <v>0.01</v>
      </c>
      <c r="Y94" s="213">
        <f>+'Other Taxes'!G131</f>
        <v>0</v>
      </c>
      <c r="Z94" s="213">
        <f>+'Other Taxes'!H131</f>
        <v>0</v>
      </c>
      <c r="AA94" s="213">
        <f>+'Other Taxes'!J131</f>
        <v>2.5000000000000001E-2</v>
      </c>
      <c r="AB94" s="213">
        <f>+'Other Taxes'!K131</f>
        <v>0</v>
      </c>
      <c r="AC94" s="213">
        <f>+'Other Taxes'!M131</f>
        <v>0</v>
      </c>
      <c r="AD94" s="213">
        <f>+'Other Taxes'!N131</f>
        <v>0.01</v>
      </c>
      <c r="AE94" s="214">
        <f>+'Other Taxes'!O131</f>
        <v>0.73</v>
      </c>
      <c r="AF94" s="214">
        <f>+'Other Taxes'!P131</f>
        <v>0.25</v>
      </c>
      <c r="AG94" s="214">
        <f>+'Other Taxes'!Q131</f>
        <v>0.27</v>
      </c>
      <c r="AH94" s="213">
        <f>+'Other Taxes'!S131</f>
        <v>3.5000000000000003E-2</v>
      </c>
      <c r="AI94" s="213">
        <f>+'Other Taxes'!T131</f>
        <v>0</v>
      </c>
      <c r="AJ94" s="213">
        <f t="shared" si="1"/>
        <v>1.4851999999999999</v>
      </c>
    </row>
    <row r="95" spans="1:36" ht="13.2" x14ac:dyDescent="0.25">
      <c r="A95" s="68" t="s">
        <v>1479</v>
      </c>
      <c r="B95" s="28" t="s">
        <v>231</v>
      </c>
      <c r="C95" s="69">
        <f>+'Combined Rate'!E133</f>
        <v>4.8500000000000001E-2</v>
      </c>
      <c r="D95" s="69">
        <v>1.7500000000000002E-2</v>
      </c>
      <c r="E95" s="69">
        <f>+'Combined Rate'!G133</f>
        <v>0.01</v>
      </c>
      <c r="F95" s="69">
        <f>+'Combined Rate'!H133</f>
        <v>2.5000000000000001E-3</v>
      </c>
      <c r="G95" s="69">
        <f>+'Combined Rate'!I133</f>
        <v>0</v>
      </c>
      <c r="H95" s="69">
        <f>+'Combined Rate'!J133</f>
        <v>0</v>
      </c>
      <c r="I95" s="69">
        <f>+'Combined Rate'!K133</f>
        <v>0</v>
      </c>
      <c r="J95" s="69">
        <f>+'Combined Rate'!L133</f>
        <v>0</v>
      </c>
      <c r="K95" s="69">
        <f>+'Combined Rate'!M133</f>
        <v>0</v>
      </c>
      <c r="L95" s="69">
        <f>+'Combined Rate'!N133</f>
        <v>0</v>
      </c>
      <c r="M95" s="69">
        <f>+'Combined Rate'!O133</f>
        <v>2.5000000000000001E-3</v>
      </c>
      <c r="N95" s="69">
        <f>+'Combined Rate'!P133</f>
        <v>0</v>
      </c>
      <c r="O95" s="69">
        <f>+'Combined Rate'!Q133</f>
        <v>0</v>
      </c>
      <c r="P95" s="69">
        <f>+'Combined Rate'!R133</f>
        <v>0.01</v>
      </c>
      <c r="Q95" s="69">
        <f>+'Combined Rate'!S133</f>
        <v>0</v>
      </c>
      <c r="R95" s="69">
        <f>+'Combined Rate'!T133</f>
        <v>0</v>
      </c>
      <c r="S95" s="69">
        <f>+'Combined Rate'!U133</f>
        <v>0</v>
      </c>
      <c r="T95" s="69">
        <f>+'Combined Rate'!V133</f>
        <v>0</v>
      </c>
      <c r="U95" s="69">
        <f>+'Combined Rate'!W133</f>
        <v>0</v>
      </c>
      <c r="V95" s="213">
        <f>+'Other Taxes'!D132</f>
        <v>4.2500000000000003E-2</v>
      </c>
      <c r="W95" s="213">
        <f>+'Other Taxes'!E132</f>
        <v>1.0699999999999999E-2</v>
      </c>
      <c r="X95" s="213">
        <f>+'Other Taxes'!F132</f>
        <v>0.01</v>
      </c>
      <c r="Y95" s="213">
        <f>+'Other Taxes'!G132</f>
        <v>0</v>
      </c>
      <c r="Z95" s="213">
        <f>+'Other Taxes'!H132</f>
        <v>0</v>
      </c>
      <c r="AA95" s="213">
        <f>+'Other Taxes'!J132</f>
        <v>2.5000000000000001E-2</v>
      </c>
      <c r="AB95" s="213">
        <f>+'Other Taxes'!K132</f>
        <v>0</v>
      </c>
      <c r="AC95" s="213">
        <f>+'Other Taxes'!M132</f>
        <v>0</v>
      </c>
      <c r="AD95" s="213">
        <f>+'Other Taxes'!N132</f>
        <v>0.01</v>
      </c>
      <c r="AE95" s="214">
        <f>+'Other Taxes'!O132</f>
        <v>0.73</v>
      </c>
      <c r="AF95" s="214">
        <f>+'Other Taxes'!P132</f>
        <v>0.25</v>
      </c>
      <c r="AG95" s="214">
        <f>+'Other Taxes'!Q132</f>
        <v>0.27</v>
      </c>
      <c r="AH95" s="213">
        <f>+'Other Taxes'!S132</f>
        <v>0</v>
      </c>
      <c r="AI95" s="213">
        <f>+'Other Taxes'!T132</f>
        <v>0</v>
      </c>
      <c r="AJ95" s="213">
        <f t="shared" si="1"/>
        <v>1.4392</v>
      </c>
    </row>
    <row r="96" spans="1:36" ht="13.2" x14ac:dyDescent="0.25">
      <c r="A96" s="68" t="s">
        <v>1480</v>
      </c>
      <c r="B96" s="28" t="s">
        <v>233</v>
      </c>
      <c r="C96" s="69">
        <f>+'Combined Rate'!E134</f>
        <v>4.8500000000000001E-2</v>
      </c>
      <c r="D96" s="69">
        <v>1.7500000000000002E-2</v>
      </c>
      <c r="E96" s="69">
        <f>+'Combined Rate'!G134</f>
        <v>0.01</v>
      </c>
      <c r="F96" s="69">
        <f>+'Combined Rate'!H134</f>
        <v>2.5000000000000001E-3</v>
      </c>
      <c r="G96" s="69">
        <f>+'Combined Rate'!I134</f>
        <v>0</v>
      </c>
      <c r="H96" s="69">
        <f>+'Combined Rate'!J134</f>
        <v>0</v>
      </c>
      <c r="I96" s="69">
        <f>+'Combined Rate'!K134</f>
        <v>0</v>
      </c>
      <c r="J96" s="69">
        <f>+'Combined Rate'!L134</f>
        <v>0</v>
      </c>
      <c r="K96" s="69">
        <f>+'Combined Rate'!M134</f>
        <v>0</v>
      </c>
      <c r="L96" s="69">
        <f>+'Combined Rate'!N134</f>
        <v>0</v>
      </c>
      <c r="M96" s="69">
        <f>+'Combined Rate'!O134</f>
        <v>2.5000000000000001E-3</v>
      </c>
      <c r="N96" s="69">
        <f>+'Combined Rate'!P134</f>
        <v>0</v>
      </c>
      <c r="O96" s="69">
        <f>+'Combined Rate'!Q134</f>
        <v>0</v>
      </c>
      <c r="P96" s="69">
        <f>+'Combined Rate'!R134</f>
        <v>0.01</v>
      </c>
      <c r="Q96" s="69">
        <f>+'Combined Rate'!S134</f>
        <v>0</v>
      </c>
      <c r="R96" s="69">
        <f>+'Combined Rate'!T134</f>
        <v>0</v>
      </c>
      <c r="S96" s="69">
        <f>+'Combined Rate'!U134</f>
        <v>0</v>
      </c>
      <c r="T96" s="69">
        <f>+'Combined Rate'!V134</f>
        <v>0.01</v>
      </c>
      <c r="U96" s="69">
        <f>+'Combined Rate'!W134</f>
        <v>0</v>
      </c>
      <c r="V96" s="213">
        <f>+'Other Taxes'!D133</f>
        <v>4.2500000000000003E-2</v>
      </c>
      <c r="W96" s="213">
        <f>+'Other Taxes'!E133</f>
        <v>1.0699999999999999E-2</v>
      </c>
      <c r="X96" s="213">
        <f>+'Other Taxes'!F133</f>
        <v>0.01</v>
      </c>
      <c r="Y96" s="213">
        <f>+'Other Taxes'!G133</f>
        <v>0</v>
      </c>
      <c r="Z96" s="213">
        <f>+'Other Taxes'!H133</f>
        <v>0</v>
      </c>
      <c r="AA96" s="213">
        <f>+'Other Taxes'!J133</f>
        <v>2.5000000000000001E-2</v>
      </c>
      <c r="AB96" s="213">
        <f>+'Other Taxes'!K133</f>
        <v>0</v>
      </c>
      <c r="AC96" s="213">
        <f>+'Other Taxes'!M133</f>
        <v>0</v>
      </c>
      <c r="AD96" s="213">
        <f>+'Other Taxes'!N133</f>
        <v>0.01</v>
      </c>
      <c r="AE96" s="214">
        <f>+'Other Taxes'!O133</f>
        <v>0.73</v>
      </c>
      <c r="AF96" s="214">
        <f>+'Other Taxes'!P133</f>
        <v>0.25</v>
      </c>
      <c r="AG96" s="214">
        <f>+'Other Taxes'!Q133</f>
        <v>0.27</v>
      </c>
      <c r="AH96" s="213">
        <f>+'Other Taxes'!S133</f>
        <v>3.5000000000000003E-2</v>
      </c>
      <c r="AI96" s="213">
        <f>+'Other Taxes'!T133</f>
        <v>0.06</v>
      </c>
      <c r="AJ96" s="213">
        <f t="shared" si="1"/>
        <v>1.5442</v>
      </c>
    </row>
    <row r="97" spans="1:36" ht="13.2" x14ac:dyDescent="0.25">
      <c r="A97" s="68" t="s">
        <v>1481</v>
      </c>
      <c r="B97" s="28" t="s">
        <v>235</v>
      </c>
      <c r="C97" s="69">
        <f>+'Combined Rate'!E135</f>
        <v>4.8500000000000001E-2</v>
      </c>
      <c r="D97" s="69">
        <v>1.7500000000000002E-2</v>
      </c>
      <c r="E97" s="69">
        <f>+'Combined Rate'!G135</f>
        <v>0.01</v>
      </c>
      <c r="F97" s="69">
        <f>+'Combined Rate'!H135</f>
        <v>2.5000000000000001E-3</v>
      </c>
      <c r="G97" s="69">
        <f>+'Combined Rate'!I135</f>
        <v>0</v>
      </c>
      <c r="H97" s="69">
        <f>+'Combined Rate'!J135</f>
        <v>0</v>
      </c>
      <c r="I97" s="69">
        <f>+'Combined Rate'!K135</f>
        <v>0</v>
      </c>
      <c r="J97" s="69">
        <f>+'Combined Rate'!L135</f>
        <v>0</v>
      </c>
      <c r="K97" s="69">
        <f>+'Combined Rate'!M135</f>
        <v>0</v>
      </c>
      <c r="L97" s="69">
        <f>+'Combined Rate'!N135</f>
        <v>0</v>
      </c>
      <c r="M97" s="69">
        <f>+'Combined Rate'!O135</f>
        <v>2.5000000000000001E-3</v>
      </c>
      <c r="N97" s="69">
        <f>+'Combined Rate'!P135</f>
        <v>0</v>
      </c>
      <c r="O97" s="69">
        <f>+'Combined Rate'!Q135</f>
        <v>0</v>
      </c>
      <c r="P97" s="69">
        <f>+'Combined Rate'!R135</f>
        <v>0.01</v>
      </c>
      <c r="Q97" s="69">
        <f>+'Combined Rate'!S135</f>
        <v>0</v>
      </c>
      <c r="R97" s="69">
        <f>+'Combined Rate'!T135</f>
        <v>0</v>
      </c>
      <c r="S97" s="69">
        <f>+'Combined Rate'!U135</f>
        <v>0</v>
      </c>
      <c r="T97" s="69">
        <f>+'Combined Rate'!V135</f>
        <v>0.01</v>
      </c>
      <c r="U97" s="69">
        <f>+'Combined Rate'!W135</f>
        <v>0</v>
      </c>
      <c r="V97" s="213">
        <f>+'Other Taxes'!D134</f>
        <v>4.2500000000000003E-2</v>
      </c>
      <c r="W97" s="213">
        <f>+'Other Taxes'!E134</f>
        <v>1.0699999999999999E-2</v>
      </c>
      <c r="X97" s="213">
        <f>+'Other Taxes'!F134</f>
        <v>0.01</v>
      </c>
      <c r="Y97" s="213">
        <f>+'Other Taxes'!G134</f>
        <v>0</v>
      </c>
      <c r="Z97" s="213">
        <f>+'Other Taxes'!H134</f>
        <v>0</v>
      </c>
      <c r="AA97" s="213">
        <f>+'Other Taxes'!J134</f>
        <v>2.5000000000000001E-2</v>
      </c>
      <c r="AB97" s="213">
        <f>+'Other Taxes'!K134</f>
        <v>0</v>
      </c>
      <c r="AC97" s="213">
        <f>+'Other Taxes'!M134</f>
        <v>0</v>
      </c>
      <c r="AD97" s="213">
        <f>+'Other Taxes'!N134</f>
        <v>0.01</v>
      </c>
      <c r="AE97" s="214">
        <f>+'Other Taxes'!O134</f>
        <v>0.73</v>
      </c>
      <c r="AF97" s="214">
        <f>+'Other Taxes'!P134</f>
        <v>0.25</v>
      </c>
      <c r="AG97" s="214">
        <f>+'Other Taxes'!Q134</f>
        <v>0.27</v>
      </c>
      <c r="AH97" s="213">
        <f>+'Other Taxes'!S134</f>
        <v>3.5000000000000003E-2</v>
      </c>
      <c r="AI97" s="213">
        <f>+'Other Taxes'!T134</f>
        <v>0.06</v>
      </c>
      <c r="AJ97" s="213">
        <f t="shared" si="1"/>
        <v>1.5442</v>
      </c>
    </row>
    <row r="98" spans="1:36" ht="13.2" x14ac:dyDescent="0.25">
      <c r="A98" s="68" t="s">
        <v>1482</v>
      </c>
      <c r="B98" s="28" t="s">
        <v>237</v>
      </c>
      <c r="C98" s="69">
        <f>+'Combined Rate'!E137</f>
        <v>4.8500000000000001E-2</v>
      </c>
      <c r="D98" s="69">
        <v>1.7500000000000002E-2</v>
      </c>
      <c r="E98" s="69">
        <f>+'Combined Rate'!G137</f>
        <v>0.01</v>
      </c>
      <c r="F98" s="69">
        <f>+'Combined Rate'!H137</f>
        <v>2.5000000000000001E-3</v>
      </c>
      <c r="G98" s="69">
        <f>+'Combined Rate'!I137</f>
        <v>0</v>
      </c>
      <c r="H98" s="69">
        <f>+'Combined Rate'!J137</f>
        <v>0</v>
      </c>
      <c r="I98" s="69">
        <f>+'Combined Rate'!K137</f>
        <v>0</v>
      </c>
      <c r="J98" s="69">
        <f>+'Combined Rate'!L137</f>
        <v>0</v>
      </c>
      <c r="K98" s="69">
        <f>+'Combined Rate'!M137</f>
        <v>0</v>
      </c>
      <c r="L98" s="69">
        <f>+'Combined Rate'!N137</f>
        <v>0</v>
      </c>
      <c r="M98" s="69">
        <f>+'Combined Rate'!O137</f>
        <v>2.5000000000000001E-3</v>
      </c>
      <c r="N98" s="69">
        <f>+'Combined Rate'!P137</f>
        <v>0</v>
      </c>
      <c r="O98" s="69">
        <f>+'Combined Rate'!Q137</f>
        <v>0</v>
      </c>
      <c r="P98" s="69">
        <f>+'Combined Rate'!R137</f>
        <v>5.0000000000000001E-3</v>
      </c>
      <c r="Q98" s="69">
        <f>+'Combined Rate'!S137</f>
        <v>0</v>
      </c>
      <c r="R98" s="69">
        <f>+'Combined Rate'!T137</f>
        <v>0</v>
      </c>
      <c r="S98" s="69">
        <f>+'Combined Rate'!U137</f>
        <v>0</v>
      </c>
      <c r="T98" s="69">
        <f>+'Combined Rate'!V137</f>
        <v>0</v>
      </c>
      <c r="U98" s="69">
        <f>+'Combined Rate'!W137</f>
        <v>0</v>
      </c>
      <c r="V98" s="213">
        <f>+'Other Taxes'!D136</f>
        <v>4.2500000000000003E-2</v>
      </c>
      <c r="W98" s="213">
        <f>+'Other Taxes'!E136</f>
        <v>1.0699999999999999E-2</v>
      </c>
      <c r="X98" s="213">
        <f>+'Other Taxes'!F136</f>
        <v>0</v>
      </c>
      <c r="Y98" s="213">
        <f>+'Other Taxes'!G136</f>
        <v>0</v>
      </c>
      <c r="Z98" s="213">
        <f>+'Other Taxes'!H136</f>
        <v>0</v>
      </c>
      <c r="AA98" s="213">
        <f>+'Other Taxes'!J136</f>
        <v>2.5000000000000001E-2</v>
      </c>
      <c r="AB98" s="213">
        <f>+'Other Taxes'!K136</f>
        <v>7.0000000000000007E-2</v>
      </c>
      <c r="AC98" s="213">
        <f>+'Other Taxes'!M136</f>
        <v>7.0000000000000007E-2</v>
      </c>
      <c r="AD98" s="213">
        <f>+'Other Taxes'!N136</f>
        <v>0.01</v>
      </c>
      <c r="AE98" s="214">
        <f>+'Other Taxes'!O136</f>
        <v>0.73</v>
      </c>
      <c r="AF98" s="214">
        <f>+'Other Taxes'!P136</f>
        <v>0.25</v>
      </c>
      <c r="AG98" s="214">
        <f>+'Other Taxes'!Q136</f>
        <v>0.27</v>
      </c>
      <c r="AH98" s="213">
        <f>+'Other Taxes'!S136</f>
        <v>0</v>
      </c>
      <c r="AI98" s="213">
        <f>+'Other Taxes'!T136</f>
        <v>0</v>
      </c>
      <c r="AJ98" s="213">
        <f t="shared" si="1"/>
        <v>1.5642</v>
      </c>
    </row>
    <row r="99" spans="1:36" ht="13.2" x14ac:dyDescent="0.25">
      <c r="A99" s="207" t="s">
        <v>1483</v>
      </c>
      <c r="B99" s="28" t="s">
        <v>240</v>
      </c>
      <c r="C99" s="69">
        <f>+'Combined Rate'!E138</f>
        <v>4.8500000000000001E-2</v>
      </c>
      <c r="D99" s="69">
        <v>1.7500000000000002E-2</v>
      </c>
      <c r="E99" s="69">
        <f>+'Combined Rate'!G138</f>
        <v>0.01</v>
      </c>
      <c r="F99" s="69">
        <f>+'Combined Rate'!H138</f>
        <v>2.5000000000000001E-3</v>
      </c>
      <c r="G99" s="69">
        <f>+'Combined Rate'!I138</f>
        <v>0</v>
      </c>
      <c r="H99" s="69">
        <f>+'Combined Rate'!J138</f>
        <v>0</v>
      </c>
      <c r="I99" s="69">
        <f>+'Combined Rate'!K138</f>
        <v>0</v>
      </c>
      <c r="J99" s="69">
        <f>+'Combined Rate'!L138</f>
        <v>0</v>
      </c>
      <c r="K99" s="69">
        <f>+'Combined Rate'!M138</f>
        <v>0</v>
      </c>
      <c r="L99" s="69">
        <f>+'Combined Rate'!N138</f>
        <v>0</v>
      </c>
      <c r="M99" s="69">
        <f>+'Combined Rate'!O138</f>
        <v>2.5000000000000001E-3</v>
      </c>
      <c r="N99" s="69">
        <f>+'Combined Rate'!P138</f>
        <v>0</v>
      </c>
      <c r="O99" s="69">
        <f>+'Combined Rate'!Q138</f>
        <v>0</v>
      </c>
      <c r="P99" s="69">
        <f>+'Combined Rate'!R138</f>
        <v>5.0000000000000001E-3</v>
      </c>
      <c r="Q99" s="69">
        <f>+'Combined Rate'!S138</f>
        <v>0</v>
      </c>
      <c r="R99" s="69">
        <f>+'Combined Rate'!T138</f>
        <v>0</v>
      </c>
      <c r="S99" s="69">
        <f>+'Combined Rate'!U138</f>
        <v>0</v>
      </c>
      <c r="T99" s="69">
        <f>+'Combined Rate'!V138</f>
        <v>0</v>
      </c>
      <c r="U99" s="69">
        <f>+'Combined Rate'!W138</f>
        <v>0</v>
      </c>
      <c r="V99" s="213">
        <f>+'Other Taxes'!D137</f>
        <v>4.2500000000000003E-2</v>
      </c>
      <c r="W99" s="213">
        <f>+'Other Taxes'!E137</f>
        <v>1.0699999999999999E-2</v>
      </c>
      <c r="X99" s="213">
        <f>+'Other Taxes'!F137</f>
        <v>0</v>
      </c>
      <c r="Y99" s="213">
        <f>+'Other Taxes'!G137</f>
        <v>0</v>
      </c>
      <c r="Z99" s="213">
        <f>+'Other Taxes'!H137</f>
        <v>0</v>
      </c>
      <c r="AA99" s="213">
        <f>+'Other Taxes'!J137</f>
        <v>2.5000000000000001E-2</v>
      </c>
      <c r="AB99" s="213">
        <f>+'Other Taxes'!K137</f>
        <v>7.0000000000000007E-2</v>
      </c>
      <c r="AC99" s="213">
        <f>+'Other Taxes'!M137</f>
        <v>7.0000000000000007E-2</v>
      </c>
      <c r="AD99" s="213">
        <f>+'Other Taxes'!N137</f>
        <v>0.01</v>
      </c>
      <c r="AE99" s="214">
        <f>+'Other Taxes'!O137</f>
        <v>0.73</v>
      </c>
      <c r="AF99" s="214">
        <f>+'Other Taxes'!P137</f>
        <v>0.25</v>
      </c>
      <c r="AG99" s="214">
        <f>+'Other Taxes'!Q137</f>
        <v>0.27</v>
      </c>
      <c r="AH99" s="213">
        <f>+'Other Taxes'!S137</f>
        <v>0</v>
      </c>
      <c r="AI99" s="213">
        <f>+'Other Taxes'!T137</f>
        <v>0</v>
      </c>
      <c r="AJ99" s="213">
        <f t="shared" si="1"/>
        <v>1.5642</v>
      </c>
    </row>
    <row r="100" spans="1:36" ht="13.2" x14ac:dyDescent="0.25">
      <c r="A100" s="68" t="s">
        <v>1484</v>
      </c>
      <c r="B100" s="28" t="s">
        <v>242</v>
      </c>
      <c r="C100" s="69">
        <f>+'Combined Rate'!E139</f>
        <v>4.8500000000000001E-2</v>
      </c>
      <c r="D100" s="69">
        <v>1.7500000000000002E-2</v>
      </c>
      <c r="E100" s="69">
        <f>+'Combined Rate'!G139</f>
        <v>0.01</v>
      </c>
      <c r="F100" s="69">
        <f>+'Combined Rate'!H139</f>
        <v>2.5000000000000001E-3</v>
      </c>
      <c r="G100" s="69">
        <f>+'Combined Rate'!I139</f>
        <v>0</v>
      </c>
      <c r="H100" s="69">
        <f>+'Combined Rate'!J139</f>
        <v>0</v>
      </c>
      <c r="I100" s="69">
        <f>+'Combined Rate'!K139</f>
        <v>0</v>
      </c>
      <c r="J100" s="69">
        <f>+'Combined Rate'!L139</f>
        <v>0</v>
      </c>
      <c r="K100" s="69">
        <f>+'Combined Rate'!M139</f>
        <v>3.0000000000000001E-3</v>
      </c>
      <c r="L100" s="69">
        <f>+'Combined Rate'!N139</f>
        <v>0</v>
      </c>
      <c r="M100" s="69">
        <f>+'Combined Rate'!O139</f>
        <v>2.5000000000000001E-3</v>
      </c>
      <c r="N100" s="69">
        <f>+'Combined Rate'!P139</f>
        <v>0</v>
      </c>
      <c r="O100" s="69">
        <f>+'Combined Rate'!Q139</f>
        <v>0</v>
      </c>
      <c r="P100" s="69">
        <f>+'Combined Rate'!R139</f>
        <v>5.0000000000000001E-3</v>
      </c>
      <c r="Q100" s="69">
        <f>+'Combined Rate'!S139</f>
        <v>1E-3</v>
      </c>
      <c r="R100" s="69">
        <f>+'Combined Rate'!T139</f>
        <v>0</v>
      </c>
      <c r="S100" s="69">
        <f>+'Combined Rate'!U139</f>
        <v>0</v>
      </c>
      <c r="T100" s="69">
        <f>+'Combined Rate'!V139</f>
        <v>1.6E-2</v>
      </c>
      <c r="U100" s="69">
        <f>+'Combined Rate'!W139</f>
        <v>0</v>
      </c>
      <c r="V100" s="213">
        <f>+'Other Taxes'!D138</f>
        <v>4.2500000000000003E-2</v>
      </c>
      <c r="W100" s="213">
        <f>+'Other Taxes'!E138</f>
        <v>1.0699999999999999E-2</v>
      </c>
      <c r="X100" s="213">
        <f>+'Other Taxes'!F138</f>
        <v>1.4999999999999999E-2</v>
      </c>
      <c r="Y100" s="213">
        <f>+'Other Taxes'!G138</f>
        <v>0</v>
      </c>
      <c r="Z100" s="213">
        <f>+'Other Taxes'!H138</f>
        <v>0</v>
      </c>
      <c r="AA100" s="213">
        <f>+'Other Taxes'!J138</f>
        <v>2.5000000000000001E-2</v>
      </c>
      <c r="AB100" s="213">
        <f>+'Other Taxes'!K138</f>
        <v>7.0000000000000007E-2</v>
      </c>
      <c r="AC100" s="213">
        <f>+'Other Taxes'!M138</f>
        <v>7.0000000000000007E-2</v>
      </c>
      <c r="AD100" s="213">
        <f>+'Other Taxes'!N138</f>
        <v>0.01</v>
      </c>
      <c r="AE100" s="214">
        <f>+'Other Taxes'!O138</f>
        <v>0.73</v>
      </c>
      <c r="AF100" s="214">
        <f>+'Other Taxes'!P138</f>
        <v>0.25</v>
      </c>
      <c r="AG100" s="214">
        <f>+'Other Taxes'!Q138</f>
        <v>0.27</v>
      </c>
      <c r="AH100" s="213">
        <f>+'Other Taxes'!S138</f>
        <v>0.03</v>
      </c>
      <c r="AI100" s="213">
        <f>+'Other Taxes'!T138</f>
        <v>0.03</v>
      </c>
      <c r="AJ100" s="213">
        <f t="shared" si="1"/>
        <v>1.6592</v>
      </c>
    </row>
    <row r="101" spans="1:36" ht="13.2" x14ac:dyDescent="0.25">
      <c r="A101" s="68" t="s">
        <v>1485</v>
      </c>
      <c r="B101" s="28" t="s">
        <v>244</v>
      </c>
      <c r="C101" s="69">
        <f>+'Combined Rate'!E141</f>
        <v>4.8500000000000001E-2</v>
      </c>
      <c r="D101" s="69">
        <v>1.7500000000000002E-2</v>
      </c>
      <c r="E101" s="69">
        <f>+'Combined Rate'!G141</f>
        <v>0.01</v>
      </c>
      <c r="F101" s="69">
        <f>+'Combined Rate'!H141</f>
        <v>2.5000000000000001E-3</v>
      </c>
      <c r="G101" s="69">
        <f>+'Combined Rate'!I141</f>
        <v>0</v>
      </c>
      <c r="H101" s="69">
        <f>+'Combined Rate'!J141</f>
        <v>0</v>
      </c>
      <c r="I101" s="69">
        <f>+'Combined Rate'!K141</f>
        <v>3.0000000000000001E-3</v>
      </c>
      <c r="J101" s="69">
        <f>+'Combined Rate'!L141</f>
        <v>2.5000000000000001E-3</v>
      </c>
      <c r="K101" s="69">
        <f>+'Combined Rate'!M141</f>
        <v>0</v>
      </c>
      <c r="L101" s="69">
        <f>+'Combined Rate'!N141</f>
        <v>0</v>
      </c>
      <c r="M101" s="69">
        <f>+'Combined Rate'!O141</f>
        <v>0</v>
      </c>
      <c r="N101" s="69">
        <f>+'Combined Rate'!P141</f>
        <v>0</v>
      </c>
      <c r="O101" s="69">
        <f>+'Combined Rate'!Q141</f>
        <v>0</v>
      </c>
      <c r="P101" s="69">
        <f>+'Combined Rate'!R141</f>
        <v>0</v>
      </c>
      <c r="Q101" s="69">
        <f>+'Combined Rate'!S141</f>
        <v>0</v>
      </c>
      <c r="R101" s="69">
        <f>+'Combined Rate'!T141</f>
        <v>0</v>
      </c>
      <c r="S101" s="69">
        <f>+'Combined Rate'!U141</f>
        <v>0</v>
      </c>
      <c r="T101" s="69">
        <f>+'Combined Rate'!V141</f>
        <v>0</v>
      </c>
      <c r="U101" s="69">
        <f>+'Combined Rate'!W141</f>
        <v>0</v>
      </c>
      <c r="V101" s="213">
        <f>+'Other Taxes'!D140</f>
        <v>4.2500000000000003E-2</v>
      </c>
      <c r="W101" s="213">
        <f>+'Other Taxes'!E140</f>
        <v>1.0699999999999999E-2</v>
      </c>
      <c r="X101" s="213">
        <f>+'Other Taxes'!F140</f>
        <v>0</v>
      </c>
      <c r="Y101" s="213">
        <f>+'Other Taxes'!G140</f>
        <v>0</v>
      </c>
      <c r="Z101" s="213">
        <f>+'Other Taxes'!H140</f>
        <v>0</v>
      </c>
      <c r="AA101" s="213">
        <f>+'Other Taxes'!J140</f>
        <v>2.5000000000000001E-2</v>
      </c>
      <c r="AB101" s="213">
        <f>+'Other Taxes'!K140</f>
        <v>0</v>
      </c>
      <c r="AC101" s="213">
        <f>+'Other Taxes'!M140</f>
        <v>0</v>
      </c>
      <c r="AD101" s="213">
        <f>+'Other Taxes'!N140</f>
        <v>0.01</v>
      </c>
      <c r="AE101" s="214">
        <f>+'Other Taxes'!O140</f>
        <v>0.73</v>
      </c>
      <c r="AF101" s="214">
        <f>+'Other Taxes'!P140</f>
        <v>0.25</v>
      </c>
      <c r="AG101" s="214">
        <f>+'Other Taxes'!Q140</f>
        <v>0.27</v>
      </c>
      <c r="AH101" s="213">
        <f>+'Other Taxes'!S140</f>
        <v>0</v>
      </c>
      <c r="AI101" s="213">
        <f>+'Other Taxes'!T140</f>
        <v>0</v>
      </c>
      <c r="AJ101" s="213">
        <f t="shared" si="1"/>
        <v>1.4222000000000001</v>
      </c>
    </row>
    <row r="102" spans="1:36" ht="13.2" x14ac:dyDescent="0.25">
      <c r="A102" s="68" t="s">
        <v>1486</v>
      </c>
      <c r="B102" s="28" t="s">
        <v>246</v>
      </c>
      <c r="C102" s="69">
        <f>+'Combined Rate'!E142</f>
        <v>4.8500000000000001E-2</v>
      </c>
      <c r="D102" s="69">
        <v>1.7500000000000002E-2</v>
      </c>
      <c r="E102" s="69">
        <f>+'Combined Rate'!G142</f>
        <v>0.01</v>
      </c>
      <c r="F102" s="69">
        <f>+'Combined Rate'!H142</f>
        <v>2.5000000000000001E-3</v>
      </c>
      <c r="G102" s="69">
        <f>+'Combined Rate'!I142</f>
        <v>0</v>
      </c>
      <c r="H102" s="69">
        <f>+'Combined Rate'!J142</f>
        <v>0</v>
      </c>
      <c r="I102" s="69">
        <f>+'Combined Rate'!K142</f>
        <v>3.0000000000000001E-3</v>
      </c>
      <c r="J102" s="69">
        <f>+'Combined Rate'!L142</f>
        <v>2.5000000000000001E-3</v>
      </c>
      <c r="K102" s="69">
        <f>+'Combined Rate'!M142</f>
        <v>0</v>
      </c>
      <c r="L102" s="69">
        <f>+'Combined Rate'!N142</f>
        <v>0</v>
      </c>
      <c r="M102" s="69">
        <f>+'Combined Rate'!O142</f>
        <v>0</v>
      </c>
      <c r="N102" s="69">
        <f>+'Combined Rate'!P142</f>
        <v>0</v>
      </c>
      <c r="O102" s="69">
        <f>+'Combined Rate'!Q142</f>
        <v>0</v>
      </c>
      <c r="P102" s="69">
        <f>+'Combined Rate'!R142</f>
        <v>0</v>
      </c>
      <c r="Q102" s="69">
        <f>+'Combined Rate'!S142</f>
        <v>1E-3</v>
      </c>
      <c r="R102" s="69">
        <f>+'Combined Rate'!T142</f>
        <v>0</v>
      </c>
      <c r="S102" s="69">
        <f>+'Combined Rate'!U142</f>
        <v>0</v>
      </c>
      <c r="T102" s="69">
        <f>+'Combined Rate'!V142</f>
        <v>0</v>
      </c>
      <c r="U102" s="69">
        <f>+'Combined Rate'!W142</f>
        <v>0</v>
      </c>
      <c r="V102" s="213">
        <f>+'Other Taxes'!D141</f>
        <v>4.2500000000000003E-2</v>
      </c>
      <c r="W102" s="213">
        <f>+'Other Taxes'!E141</f>
        <v>1.0699999999999999E-2</v>
      </c>
      <c r="X102" s="213">
        <f>+'Other Taxes'!F141</f>
        <v>0.01</v>
      </c>
      <c r="Y102" s="213">
        <f>+'Other Taxes'!G141</f>
        <v>0</v>
      </c>
      <c r="Z102" s="213">
        <f>+'Other Taxes'!H141</f>
        <v>0</v>
      </c>
      <c r="AA102" s="213">
        <f>+'Other Taxes'!J141</f>
        <v>2.5000000000000001E-2</v>
      </c>
      <c r="AB102" s="213">
        <f>+'Other Taxes'!K141</f>
        <v>0</v>
      </c>
      <c r="AC102" s="213">
        <f>+'Other Taxes'!M141</f>
        <v>0</v>
      </c>
      <c r="AD102" s="213">
        <f>+'Other Taxes'!N141</f>
        <v>0.01</v>
      </c>
      <c r="AE102" s="214">
        <f>+'Other Taxes'!O141</f>
        <v>0.73</v>
      </c>
      <c r="AF102" s="214">
        <f>+'Other Taxes'!P141</f>
        <v>0.25</v>
      </c>
      <c r="AG102" s="214">
        <f>+'Other Taxes'!Q141</f>
        <v>0.27</v>
      </c>
      <c r="AH102" s="213">
        <f>+'Other Taxes'!S141</f>
        <v>3.5000000000000003E-2</v>
      </c>
      <c r="AI102" s="213">
        <f>+'Other Taxes'!T141</f>
        <v>0.06</v>
      </c>
      <c r="AJ102" s="213">
        <f t="shared" si="1"/>
        <v>1.5282</v>
      </c>
    </row>
    <row r="103" spans="1:36" ht="13.2" x14ac:dyDescent="0.25">
      <c r="A103" s="68" t="s">
        <v>1487</v>
      </c>
      <c r="B103" s="28" t="s">
        <v>248</v>
      </c>
      <c r="C103" s="69">
        <f>+'Combined Rate'!E143</f>
        <v>4.8500000000000001E-2</v>
      </c>
      <c r="D103" s="69">
        <v>1.7500000000000002E-2</v>
      </c>
      <c r="E103" s="69">
        <f>+'Combined Rate'!G143</f>
        <v>0.01</v>
      </c>
      <c r="F103" s="69">
        <f>+'Combined Rate'!H143</f>
        <v>2.5000000000000001E-3</v>
      </c>
      <c r="G103" s="69">
        <f>+'Combined Rate'!I143</f>
        <v>0</v>
      </c>
      <c r="H103" s="69">
        <f>+'Combined Rate'!J143</f>
        <v>0</v>
      </c>
      <c r="I103" s="69">
        <f>+'Combined Rate'!K143</f>
        <v>3.0000000000000001E-3</v>
      </c>
      <c r="J103" s="69">
        <f>+'Combined Rate'!L143</f>
        <v>2.5000000000000001E-3</v>
      </c>
      <c r="K103" s="69">
        <f>+'Combined Rate'!M143</f>
        <v>0</v>
      </c>
      <c r="L103" s="69">
        <f>+'Combined Rate'!N143</f>
        <v>0</v>
      </c>
      <c r="M103" s="69">
        <f>+'Combined Rate'!O143</f>
        <v>0</v>
      </c>
      <c r="N103" s="69">
        <f>+'Combined Rate'!P143</f>
        <v>0</v>
      </c>
      <c r="O103" s="69">
        <f>+'Combined Rate'!Q143</f>
        <v>0</v>
      </c>
      <c r="P103" s="69">
        <f>+'Combined Rate'!R143</f>
        <v>0</v>
      </c>
      <c r="Q103" s="69">
        <f>+'Combined Rate'!S143</f>
        <v>0</v>
      </c>
      <c r="R103" s="69">
        <f>+'Combined Rate'!T143</f>
        <v>0</v>
      </c>
      <c r="S103" s="69">
        <f>+'Combined Rate'!U143</f>
        <v>0</v>
      </c>
      <c r="T103" s="69">
        <f>+'Combined Rate'!V143</f>
        <v>0</v>
      </c>
      <c r="U103" s="69">
        <f>+'Combined Rate'!W143</f>
        <v>0</v>
      </c>
      <c r="V103" s="213">
        <f>+'Other Taxes'!D142</f>
        <v>4.2500000000000003E-2</v>
      </c>
      <c r="W103" s="213">
        <f>+'Other Taxes'!E142</f>
        <v>1.0699999999999999E-2</v>
      </c>
      <c r="X103" s="213">
        <f>+'Other Taxes'!F142</f>
        <v>0</v>
      </c>
      <c r="Y103" s="213">
        <f>+'Other Taxes'!G142</f>
        <v>0</v>
      </c>
      <c r="Z103" s="213">
        <f>+'Other Taxes'!H142</f>
        <v>0</v>
      </c>
      <c r="AA103" s="213">
        <f>+'Other Taxes'!J142</f>
        <v>2.5000000000000001E-2</v>
      </c>
      <c r="AB103" s="213">
        <f>+'Other Taxes'!K142</f>
        <v>0</v>
      </c>
      <c r="AC103" s="213">
        <f>+'Other Taxes'!M142</f>
        <v>0</v>
      </c>
      <c r="AD103" s="213">
        <f>+'Other Taxes'!N142</f>
        <v>0.01</v>
      </c>
      <c r="AE103" s="214">
        <f>+'Other Taxes'!O142</f>
        <v>0.73</v>
      </c>
      <c r="AF103" s="214">
        <f>+'Other Taxes'!P142</f>
        <v>0.25</v>
      </c>
      <c r="AG103" s="214">
        <f>+'Other Taxes'!Q142</f>
        <v>0.27</v>
      </c>
      <c r="AH103" s="213">
        <f>+'Other Taxes'!S142</f>
        <v>3.5000000000000003E-2</v>
      </c>
      <c r="AI103" s="213">
        <f>+'Other Taxes'!T142</f>
        <v>0.05</v>
      </c>
      <c r="AJ103" s="213">
        <f t="shared" si="1"/>
        <v>1.5072000000000001</v>
      </c>
    </row>
    <row r="104" spans="1:36" ht="13.2" x14ac:dyDescent="0.25">
      <c r="A104" s="68" t="s">
        <v>1488</v>
      </c>
      <c r="B104" s="28" t="s">
        <v>250</v>
      </c>
      <c r="C104" s="69">
        <f>+'Combined Rate'!E144</f>
        <v>4.8500000000000001E-2</v>
      </c>
      <c r="D104" s="69">
        <v>1.7500000000000002E-2</v>
      </c>
      <c r="E104" s="69">
        <f>+'Combined Rate'!G144</f>
        <v>0.01</v>
      </c>
      <c r="F104" s="69">
        <f>+'Combined Rate'!H144</f>
        <v>2.5000000000000001E-3</v>
      </c>
      <c r="G104" s="69">
        <f>+'Combined Rate'!I144</f>
        <v>0</v>
      </c>
      <c r="H104" s="69">
        <f>+'Combined Rate'!J144</f>
        <v>0</v>
      </c>
      <c r="I104" s="69">
        <f>+'Combined Rate'!K144</f>
        <v>3.0000000000000001E-3</v>
      </c>
      <c r="J104" s="69">
        <f>+'Combined Rate'!L144</f>
        <v>2.5000000000000001E-3</v>
      </c>
      <c r="K104" s="69">
        <f>+'Combined Rate'!M144</f>
        <v>0</v>
      </c>
      <c r="L104" s="69">
        <f>+'Combined Rate'!N144</f>
        <v>0</v>
      </c>
      <c r="M104" s="69">
        <f>+'Combined Rate'!O144</f>
        <v>0</v>
      </c>
      <c r="N104" s="69">
        <f>+'Combined Rate'!P144</f>
        <v>0</v>
      </c>
      <c r="O104" s="69">
        <f>+'Combined Rate'!Q144</f>
        <v>0</v>
      </c>
      <c r="P104" s="69">
        <f>+'Combined Rate'!R144</f>
        <v>0</v>
      </c>
      <c r="Q104" s="69">
        <f>+'Combined Rate'!S144</f>
        <v>0</v>
      </c>
      <c r="R104" s="69">
        <f>+'Combined Rate'!T144</f>
        <v>0</v>
      </c>
      <c r="S104" s="69">
        <f>+'Combined Rate'!U144</f>
        <v>0</v>
      </c>
      <c r="T104" s="69">
        <f>+'Combined Rate'!V144</f>
        <v>0</v>
      </c>
      <c r="U104" s="69">
        <f>+'Combined Rate'!W144</f>
        <v>0</v>
      </c>
      <c r="V104" s="213">
        <f>+'Other Taxes'!D143</f>
        <v>4.2500000000000003E-2</v>
      </c>
      <c r="W104" s="213">
        <f>+'Other Taxes'!E143</f>
        <v>1.0699999999999999E-2</v>
      </c>
      <c r="X104" s="213">
        <f>+'Other Taxes'!F143</f>
        <v>0.01</v>
      </c>
      <c r="Y104" s="213">
        <f>+'Other Taxes'!G143</f>
        <v>0</v>
      </c>
      <c r="Z104" s="213">
        <f>+'Other Taxes'!H143</f>
        <v>0</v>
      </c>
      <c r="AA104" s="213">
        <f>+'Other Taxes'!J143</f>
        <v>2.5000000000000001E-2</v>
      </c>
      <c r="AB104" s="213">
        <f>+'Other Taxes'!K143</f>
        <v>0</v>
      </c>
      <c r="AC104" s="213">
        <f>+'Other Taxes'!M143</f>
        <v>0</v>
      </c>
      <c r="AD104" s="213">
        <f>+'Other Taxes'!N143</f>
        <v>0.01</v>
      </c>
      <c r="AE104" s="214">
        <f>+'Other Taxes'!O143</f>
        <v>0.73</v>
      </c>
      <c r="AF104" s="214">
        <f>+'Other Taxes'!P143</f>
        <v>0.25</v>
      </c>
      <c r="AG104" s="214">
        <f>+'Other Taxes'!Q143</f>
        <v>0.27</v>
      </c>
      <c r="AH104" s="213">
        <f>+'Other Taxes'!S143</f>
        <v>3.5000000000000003E-2</v>
      </c>
      <c r="AI104" s="213">
        <f>+'Other Taxes'!T143</f>
        <v>0</v>
      </c>
      <c r="AJ104" s="213">
        <f t="shared" si="1"/>
        <v>1.4671999999999998</v>
      </c>
    </row>
    <row r="105" spans="1:36" ht="13.2" x14ac:dyDescent="0.25">
      <c r="A105" s="68" t="s">
        <v>1489</v>
      </c>
      <c r="B105" s="28" t="s">
        <v>252</v>
      </c>
      <c r="C105" s="69">
        <f>+'Combined Rate'!E145</f>
        <v>4.8500000000000001E-2</v>
      </c>
      <c r="D105" s="69">
        <v>1.7500000000000002E-2</v>
      </c>
      <c r="E105" s="69">
        <f>+'Combined Rate'!G145</f>
        <v>0.01</v>
      </c>
      <c r="F105" s="69">
        <f>+'Combined Rate'!H145</f>
        <v>2.5000000000000001E-3</v>
      </c>
      <c r="G105" s="69">
        <f>+'Combined Rate'!I145</f>
        <v>0</v>
      </c>
      <c r="H105" s="69">
        <f>+'Combined Rate'!J145</f>
        <v>0</v>
      </c>
      <c r="I105" s="69">
        <f>+'Combined Rate'!K145</f>
        <v>3.0000000000000001E-3</v>
      </c>
      <c r="J105" s="69">
        <f>+'Combined Rate'!L145</f>
        <v>2.5000000000000001E-3</v>
      </c>
      <c r="K105" s="69">
        <f>+'Combined Rate'!M145</f>
        <v>0</v>
      </c>
      <c r="L105" s="69">
        <f>+'Combined Rate'!N145</f>
        <v>0</v>
      </c>
      <c r="M105" s="69">
        <f>+'Combined Rate'!O145</f>
        <v>0</v>
      </c>
      <c r="N105" s="69">
        <f>+'Combined Rate'!P145</f>
        <v>0</v>
      </c>
      <c r="O105" s="69">
        <f>+'Combined Rate'!Q145</f>
        <v>0</v>
      </c>
      <c r="P105" s="69">
        <f>+'Combined Rate'!R145</f>
        <v>0</v>
      </c>
      <c r="Q105" s="69">
        <f>+'Combined Rate'!S145</f>
        <v>0</v>
      </c>
      <c r="R105" s="69">
        <f>+'Combined Rate'!T145</f>
        <v>0</v>
      </c>
      <c r="S105" s="69">
        <f>+'Combined Rate'!U145</f>
        <v>0</v>
      </c>
      <c r="T105" s="69">
        <f>+'Combined Rate'!V145</f>
        <v>0</v>
      </c>
      <c r="U105" s="69">
        <f>+'Combined Rate'!W145</f>
        <v>0</v>
      </c>
      <c r="V105" s="213">
        <f>+'Other Taxes'!D144</f>
        <v>4.2500000000000003E-2</v>
      </c>
      <c r="W105" s="213">
        <f>+'Other Taxes'!E144</f>
        <v>1.0699999999999999E-2</v>
      </c>
      <c r="X105" s="213">
        <f>+'Other Taxes'!F144</f>
        <v>0</v>
      </c>
      <c r="Y105" s="213">
        <f>+'Other Taxes'!G144</f>
        <v>0</v>
      </c>
      <c r="Z105" s="213">
        <f>+'Other Taxes'!H144</f>
        <v>0</v>
      </c>
      <c r="AA105" s="213">
        <f>+'Other Taxes'!J144</f>
        <v>2.5000000000000001E-2</v>
      </c>
      <c r="AB105" s="213">
        <f>+'Other Taxes'!K144</f>
        <v>0</v>
      </c>
      <c r="AC105" s="213">
        <f>+'Other Taxes'!M144</f>
        <v>0</v>
      </c>
      <c r="AD105" s="213">
        <f>+'Other Taxes'!N144</f>
        <v>0.01</v>
      </c>
      <c r="AE105" s="214">
        <f>+'Other Taxes'!O144</f>
        <v>0.73</v>
      </c>
      <c r="AF105" s="214">
        <f>+'Other Taxes'!P144</f>
        <v>0.25</v>
      </c>
      <c r="AG105" s="214">
        <f>+'Other Taxes'!Q144</f>
        <v>0.27</v>
      </c>
      <c r="AH105" s="213">
        <f>+'Other Taxes'!S144</f>
        <v>0</v>
      </c>
      <c r="AI105" s="213">
        <f>+'Other Taxes'!T144</f>
        <v>0</v>
      </c>
      <c r="AJ105" s="213">
        <f t="shared" si="1"/>
        <v>1.4222000000000001</v>
      </c>
    </row>
    <row r="106" spans="1:36" ht="13.2" x14ac:dyDescent="0.25">
      <c r="A106" s="68" t="s">
        <v>1490</v>
      </c>
      <c r="B106" s="28" t="s">
        <v>254</v>
      </c>
      <c r="C106" s="69">
        <f>+'Combined Rate'!E146</f>
        <v>4.8500000000000001E-2</v>
      </c>
      <c r="D106" s="69">
        <v>1.7500000000000002E-2</v>
      </c>
      <c r="E106" s="69">
        <f>+'Combined Rate'!G146</f>
        <v>0.01</v>
      </c>
      <c r="F106" s="69">
        <f>+'Combined Rate'!H146</f>
        <v>2.5000000000000001E-3</v>
      </c>
      <c r="G106" s="69">
        <f>+'Combined Rate'!I146</f>
        <v>0</v>
      </c>
      <c r="H106" s="69">
        <f>+'Combined Rate'!J146</f>
        <v>0</v>
      </c>
      <c r="I106" s="69">
        <f>+'Combined Rate'!K146</f>
        <v>3.0000000000000001E-3</v>
      </c>
      <c r="J106" s="69">
        <f>+'Combined Rate'!L146</f>
        <v>2.5000000000000001E-3</v>
      </c>
      <c r="K106" s="69">
        <f>+'Combined Rate'!M146</f>
        <v>0</v>
      </c>
      <c r="L106" s="69">
        <f>+'Combined Rate'!N146</f>
        <v>0</v>
      </c>
      <c r="M106" s="69">
        <f>+'Combined Rate'!O146</f>
        <v>0</v>
      </c>
      <c r="N106" s="69">
        <f>+'Combined Rate'!P146</f>
        <v>0</v>
      </c>
      <c r="O106" s="69">
        <f>+'Combined Rate'!Q146</f>
        <v>0</v>
      </c>
      <c r="P106" s="69">
        <f>+'Combined Rate'!R146</f>
        <v>0</v>
      </c>
      <c r="Q106" s="69">
        <f>+'Combined Rate'!S146</f>
        <v>1E-3</v>
      </c>
      <c r="R106" s="69">
        <f>+'Combined Rate'!T146</f>
        <v>0</v>
      </c>
      <c r="S106" s="69">
        <f>+'Combined Rate'!U146</f>
        <v>0</v>
      </c>
      <c r="T106" s="69">
        <f>+'Combined Rate'!V146</f>
        <v>0</v>
      </c>
      <c r="U106" s="69">
        <f>+'Combined Rate'!W146</f>
        <v>0</v>
      </c>
      <c r="V106" s="213">
        <f>+'Other Taxes'!D145</f>
        <v>4.2500000000000003E-2</v>
      </c>
      <c r="W106" s="213">
        <f>+'Other Taxes'!E145</f>
        <v>1.0699999999999999E-2</v>
      </c>
      <c r="X106" s="213">
        <f>+'Other Taxes'!F145</f>
        <v>0.01</v>
      </c>
      <c r="Y106" s="213">
        <f>+'Other Taxes'!G145</f>
        <v>0</v>
      </c>
      <c r="Z106" s="213">
        <f>+'Other Taxes'!H145</f>
        <v>0</v>
      </c>
      <c r="AA106" s="213">
        <f>+'Other Taxes'!J145</f>
        <v>2.5000000000000001E-2</v>
      </c>
      <c r="AB106" s="213">
        <f>+'Other Taxes'!K145</f>
        <v>0</v>
      </c>
      <c r="AC106" s="213">
        <f>+'Other Taxes'!M145</f>
        <v>0</v>
      </c>
      <c r="AD106" s="213">
        <f>+'Other Taxes'!N145</f>
        <v>0.01</v>
      </c>
      <c r="AE106" s="214">
        <f>+'Other Taxes'!O145</f>
        <v>0.73</v>
      </c>
      <c r="AF106" s="214">
        <f>+'Other Taxes'!P145</f>
        <v>0.25</v>
      </c>
      <c r="AG106" s="214">
        <f>+'Other Taxes'!Q145</f>
        <v>0.27</v>
      </c>
      <c r="AH106" s="213">
        <f>+'Other Taxes'!S145</f>
        <v>3.5000000000000003E-2</v>
      </c>
      <c r="AI106" s="213">
        <f>+'Other Taxes'!T145</f>
        <v>0.06</v>
      </c>
      <c r="AJ106" s="213">
        <f t="shared" si="1"/>
        <v>1.5282</v>
      </c>
    </row>
    <row r="107" spans="1:36" ht="13.2" x14ac:dyDescent="0.25">
      <c r="A107" s="68" t="s">
        <v>1491</v>
      </c>
      <c r="B107" s="28" t="s">
        <v>256</v>
      </c>
      <c r="C107" s="69">
        <f>+'Combined Rate'!E147</f>
        <v>4.8500000000000001E-2</v>
      </c>
      <c r="D107" s="69">
        <v>1.7500000000000002E-2</v>
      </c>
      <c r="E107" s="69">
        <f>+'Combined Rate'!G147</f>
        <v>0.01</v>
      </c>
      <c r="F107" s="69">
        <f>+'Combined Rate'!H147</f>
        <v>2.5000000000000001E-3</v>
      </c>
      <c r="G107" s="69">
        <f>+'Combined Rate'!I147</f>
        <v>0</v>
      </c>
      <c r="H107" s="69">
        <f>+'Combined Rate'!J147</f>
        <v>0</v>
      </c>
      <c r="I107" s="69">
        <f>+'Combined Rate'!K147</f>
        <v>3.0000000000000001E-3</v>
      </c>
      <c r="J107" s="69">
        <f>+'Combined Rate'!L147</f>
        <v>2.5000000000000001E-3</v>
      </c>
      <c r="K107" s="69">
        <f>+'Combined Rate'!M147</f>
        <v>3.0000000000000001E-3</v>
      </c>
      <c r="L107" s="69">
        <f>+'Combined Rate'!N147</f>
        <v>0</v>
      </c>
      <c r="M107" s="69">
        <f>+'Combined Rate'!O147</f>
        <v>0</v>
      </c>
      <c r="N107" s="69">
        <f>+'Combined Rate'!P147</f>
        <v>0</v>
      </c>
      <c r="O107" s="69">
        <f>+'Combined Rate'!Q147</f>
        <v>0</v>
      </c>
      <c r="P107" s="69">
        <f>+'Combined Rate'!R147</f>
        <v>0</v>
      </c>
      <c r="Q107" s="69">
        <f>+'Combined Rate'!S147</f>
        <v>1E-3</v>
      </c>
      <c r="R107" s="69">
        <f>+'Combined Rate'!T147</f>
        <v>0</v>
      </c>
      <c r="S107" s="69">
        <f>+'Combined Rate'!U147</f>
        <v>0</v>
      </c>
      <c r="T107" s="69">
        <f>+'Combined Rate'!V147</f>
        <v>1.6E-2</v>
      </c>
      <c r="U107" s="69">
        <f>+'Combined Rate'!W147</f>
        <v>0</v>
      </c>
      <c r="V107" s="213">
        <f>+'Other Taxes'!D146</f>
        <v>4.2500000000000003E-2</v>
      </c>
      <c r="W107" s="213">
        <f>+'Other Taxes'!E146</f>
        <v>1.0699999999999999E-2</v>
      </c>
      <c r="X107" s="213">
        <f>+'Other Taxes'!F146</f>
        <v>0.01</v>
      </c>
      <c r="Y107" s="213">
        <f>+'Other Taxes'!G146</f>
        <v>0</v>
      </c>
      <c r="Z107" s="213">
        <f>+'Other Taxes'!H146</f>
        <v>0</v>
      </c>
      <c r="AA107" s="213">
        <f>+'Other Taxes'!J146</f>
        <v>2.5000000000000001E-2</v>
      </c>
      <c r="AB107" s="213">
        <f>+'Other Taxes'!K146</f>
        <v>0</v>
      </c>
      <c r="AC107" s="213">
        <f>+'Other Taxes'!M146</f>
        <v>0</v>
      </c>
      <c r="AD107" s="213">
        <f>+'Other Taxes'!N146</f>
        <v>0.01</v>
      </c>
      <c r="AE107" s="214">
        <f>+'Other Taxes'!O146</f>
        <v>0.73</v>
      </c>
      <c r="AF107" s="214">
        <f>+'Other Taxes'!P146</f>
        <v>0.25</v>
      </c>
      <c r="AG107" s="214">
        <f>+'Other Taxes'!Q146</f>
        <v>0.27</v>
      </c>
      <c r="AH107" s="213">
        <f>+'Other Taxes'!S146</f>
        <v>3.5000000000000003E-2</v>
      </c>
      <c r="AI107" s="213">
        <f>+'Other Taxes'!T146</f>
        <v>0.06</v>
      </c>
      <c r="AJ107" s="213">
        <f t="shared" si="1"/>
        <v>1.5471999999999999</v>
      </c>
    </row>
    <row r="108" spans="1:36" ht="13.2" x14ac:dyDescent="0.25">
      <c r="A108" s="207" t="s">
        <v>1760</v>
      </c>
      <c r="B108" s="28" t="s">
        <v>1758</v>
      </c>
      <c r="C108" s="69">
        <f>+'Combined Rate'!E149</f>
        <v>4.8500000000000001E-2</v>
      </c>
      <c r="D108" s="69">
        <v>1.7500000000000002E-2</v>
      </c>
      <c r="E108" s="69">
        <f>+'Combined Rate'!G149</f>
        <v>0.01</v>
      </c>
      <c r="F108" s="69">
        <f>+'Combined Rate'!H149</f>
        <v>2.5000000000000001E-3</v>
      </c>
      <c r="G108" s="69">
        <f>+'Combined Rate'!I149</f>
        <v>0</v>
      </c>
      <c r="H108" s="69">
        <f>+'Combined Rate'!J149</f>
        <v>0</v>
      </c>
      <c r="I108" s="69">
        <f>+'Combined Rate'!K149</f>
        <v>3.0000000000000001E-3</v>
      </c>
      <c r="J108" s="69">
        <f>+'Combined Rate'!L149</f>
        <v>2.5000000000000001E-3</v>
      </c>
      <c r="K108" s="69">
        <f>+'Combined Rate'!M149</f>
        <v>0</v>
      </c>
      <c r="L108" s="69">
        <f>+'Combined Rate'!N149</f>
        <v>0</v>
      </c>
      <c r="M108" s="69">
        <f>+'Combined Rate'!O149</f>
        <v>0</v>
      </c>
      <c r="N108" s="69">
        <f>+'Combined Rate'!P149</f>
        <v>0</v>
      </c>
      <c r="O108" s="69">
        <f>+'Combined Rate'!Q149</f>
        <v>0</v>
      </c>
      <c r="P108" s="69">
        <f>+'Combined Rate'!R149</f>
        <v>0</v>
      </c>
      <c r="Q108" s="69">
        <f>+'Combined Rate'!S149</f>
        <v>0</v>
      </c>
      <c r="R108" s="69">
        <f>+'Combined Rate'!T149</f>
        <v>0</v>
      </c>
      <c r="S108" s="69">
        <f>+'Combined Rate'!U149</f>
        <v>0</v>
      </c>
      <c r="T108" s="69">
        <f>+'Combined Rate'!V149</f>
        <v>0</v>
      </c>
      <c r="U108" s="69">
        <f>+'Combined Rate'!W149</f>
        <v>0</v>
      </c>
      <c r="V108" s="213">
        <f>+'Other Taxes'!D148</f>
        <v>4.2500000000000003E-2</v>
      </c>
      <c r="W108" s="213">
        <f>+'Other Taxes'!E148</f>
        <v>1.0699999999999999E-2</v>
      </c>
      <c r="X108" s="213">
        <f>+'Other Taxes'!F148</f>
        <v>0</v>
      </c>
      <c r="Y108" s="213">
        <f>+'Other Taxes'!G148</f>
        <v>0</v>
      </c>
      <c r="Z108" s="213">
        <f>+'Other Taxes'!H148</f>
        <v>0</v>
      </c>
      <c r="AA108" s="213">
        <f>+'Other Taxes'!J148</f>
        <v>2.5000000000000001E-2</v>
      </c>
      <c r="AB108" s="213">
        <f>+'Other Taxes'!K148</f>
        <v>0</v>
      </c>
      <c r="AC108" s="213">
        <f>+'Other Taxes'!M148</f>
        <v>0</v>
      </c>
      <c r="AD108" s="213">
        <f>+'Other Taxes'!N148</f>
        <v>0.01</v>
      </c>
      <c r="AE108" s="214">
        <f>+'Other Taxes'!O148</f>
        <v>0.73</v>
      </c>
      <c r="AF108" s="214">
        <f>+'Other Taxes'!P148</f>
        <v>0.25</v>
      </c>
      <c r="AG108" s="214">
        <f>+'Other Taxes'!Q148</f>
        <v>0.27</v>
      </c>
      <c r="AH108" s="213">
        <f>+'Other Taxes'!S148</f>
        <v>0</v>
      </c>
      <c r="AI108" s="213">
        <f>+'Other Taxes'!T148</f>
        <v>0</v>
      </c>
      <c r="AJ108" s="213">
        <f t="shared" si="1"/>
        <v>1.4222000000000001</v>
      </c>
    </row>
    <row r="109" spans="1:36" ht="13.2" x14ac:dyDescent="0.25">
      <c r="A109" s="68" t="s">
        <v>1492</v>
      </c>
      <c r="B109" s="28" t="s">
        <v>258</v>
      </c>
      <c r="C109" s="69">
        <f>+'Combined Rate'!E151</f>
        <v>4.8500000000000001E-2</v>
      </c>
      <c r="D109" s="69">
        <v>1.7500000000000002E-2</v>
      </c>
      <c r="E109" s="69">
        <f>+'Combined Rate'!G151</f>
        <v>0.01</v>
      </c>
      <c r="F109" s="69">
        <f>+'Combined Rate'!H151</f>
        <v>2.5000000000000001E-3</v>
      </c>
      <c r="G109" s="69">
        <f>+'Combined Rate'!I151</f>
        <v>0</v>
      </c>
      <c r="H109" s="69">
        <f>+'Combined Rate'!J151</f>
        <v>0</v>
      </c>
      <c r="I109" s="69">
        <f>+'Combined Rate'!K151</f>
        <v>3.0000000000000001E-3</v>
      </c>
      <c r="J109" s="69">
        <f>+'Combined Rate'!L151</f>
        <v>2.5000000000000001E-3</v>
      </c>
      <c r="K109" s="69">
        <f>+'Combined Rate'!M151</f>
        <v>0</v>
      </c>
      <c r="L109" s="69">
        <f>+'Combined Rate'!N151</f>
        <v>0</v>
      </c>
      <c r="M109" s="69">
        <f>+'Combined Rate'!O151</f>
        <v>0</v>
      </c>
      <c r="N109" s="69">
        <f>+'Combined Rate'!P151</f>
        <v>0</v>
      </c>
      <c r="O109" s="69">
        <f>+'Combined Rate'!Q151</f>
        <v>0</v>
      </c>
      <c r="P109" s="69">
        <f>+'Combined Rate'!R151</f>
        <v>0</v>
      </c>
      <c r="Q109" s="69">
        <f>+'Combined Rate'!S151</f>
        <v>0</v>
      </c>
      <c r="R109" s="69">
        <f>+'Combined Rate'!T151</f>
        <v>0</v>
      </c>
      <c r="S109" s="69">
        <f>+'Combined Rate'!U151</f>
        <v>0</v>
      </c>
      <c r="T109" s="69">
        <f>+'Combined Rate'!V151</f>
        <v>0</v>
      </c>
      <c r="U109" s="69">
        <f>+'Combined Rate'!W151</f>
        <v>0</v>
      </c>
      <c r="V109" s="213">
        <f>+'Other Taxes'!D150</f>
        <v>4.2500000000000003E-2</v>
      </c>
      <c r="W109" s="213">
        <f>+'Other Taxes'!E150</f>
        <v>1.0699999999999999E-2</v>
      </c>
      <c r="X109" s="213">
        <f>+'Other Taxes'!F150</f>
        <v>0</v>
      </c>
      <c r="Y109" s="213">
        <f>+'Other Taxes'!G150</f>
        <v>0</v>
      </c>
      <c r="Z109" s="213">
        <f>+'Other Taxes'!H150</f>
        <v>0</v>
      </c>
      <c r="AA109" s="213">
        <f>+'Other Taxes'!J150</f>
        <v>2.5000000000000001E-2</v>
      </c>
      <c r="AB109" s="213">
        <f>+'Other Taxes'!K150</f>
        <v>0</v>
      </c>
      <c r="AC109" s="213">
        <f>+'Other Taxes'!M150</f>
        <v>0</v>
      </c>
      <c r="AD109" s="213">
        <f>+'Other Taxes'!N150</f>
        <v>0.01</v>
      </c>
      <c r="AE109" s="214">
        <f>+'Other Taxes'!O150</f>
        <v>0.73</v>
      </c>
      <c r="AF109" s="214">
        <f>+'Other Taxes'!P150</f>
        <v>0.25</v>
      </c>
      <c r="AG109" s="214">
        <f>+'Other Taxes'!Q150</f>
        <v>0.27</v>
      </c>
      <c r="AH109" s="213">
        <f>+'Other Taxes'!S150</f>
        <v>0</v>
      </c>
      <c r="AI109" s="213">
        <f>+'Other Taxes'!T150</f>
        <v>0</v>
      </c>
      <c r="AJ109" s="213">
        <f t="shared" si="1"/>
        <v>1.4222000000000001</v>
      </c>
    </row>
    <row r="110" spans="1:36" ht="13.2" x14ac:dyDescent="0.25">
      <c r="A110" s="68" t="s">
        <v>1493</v>
      </c>
      <c r="B110" s="28" t="s">
        <v>260</v>
      </c>
      <c r="C110" s="69">
        <f>+'Combined Rate'!E152</f>
        <v>4.8500000000000001E-2</v>
      </c>
      <c r="D110" s="69">
        <v>1.7500000000000002E-2</v>
      </c>
      <c r="E110" s="69">
        <f>+'Combined Rate'!G152</f>
        <v>0.01</v>
      </c>
      <c r="F110" s="69">
        <f>+'Combined Rate'!H152</f>
        <v>2.5000000000000001E-3</v>
      </c>
      <c r="G110" s="69">
        <f>+'Combined Rate'!I152</f>
        <v>0</v>
      </c>
      <c r="H110" s="69">
        <f>+'Combined Rate'!J152</f>
        <v>0</v>
      </c>
      <c r="I110" s="69">
        <f>+'Combined Rate'!K152</f>
        <v>3.0000000000000001E-3</v>
      </c>
      <c r="J110" s="69">
        <f>+'Combined Rate'!L152</f>
        <v>2.5000000000000001E-3</v>
      </c>
      <c r="K110" s="69">
        <f>+'Combined Rate'!M152</f>
        <v>3.0000000000000001E-3</v>
      </c>
      <c r="L110" s="69">
        <f>+'Combined Rate'!N152</f>
        <v>0</v>
      </c>
      <c r="M110" s="69">
        <f>+'Combined Rate'!O152</f>
        <v>0</v>
      </c>
      <c r="N110" s="69">
        <f>+'Combined Rate'!P152</f>
        <v>0</v>
      </c>
      <c r="O110" s="69">
        <f>+'Combined Rate'!Q152</f>
        <v>0</v>
      </c>
      <c r="P110" s="69">
        <f>+'Combined Rate'!R152</f>
        <v>0</v>
      </c>
      <c r="Q110" s="69">
        <f>+'Combined Rate'!S152</f>
        <v>0</v>
      </c>
      <c r="R110" s="69">
        <f>+'Combined Rate'!T152</f>
        <v>0</v>
      </c>
      <c r="S110" s="69">
        <f>+'Combined Rate'!U152</f>
        <v>0</v>
      </c>
      <c r="T110" s="69">
        <f>+'Combined Rate'!V152</f>
        <v>0</v>
      </c>
      <c r="U110" s="69">
        <f>+'Combined Rate'!W152</f>
        <v>0</v>
      </c>
      <c r="V110" s="213">
        <f>+'Other Taxes'!D151</f>
        <v>4.2500000000000003E-2</v>
      </c>
      <c r="W110" s="213">
        <f>+'Other Taxes'!E151</f>
        <v>1.0699999999999999E-2</v>
      </c>
      <c r="X110" s="213">
        <f>+'Other Taxes'!F151</f>
        <v>0.01</v>
      </c>
      <c r="Y110" s="213">
        <f>+'Other Taxes'!G151</f>
        <v>0</v>
      </c>
      <c r="Z110" s="213">
        <f>+'Other Taxes'!H151</f>
        <v>0</v>
      </c>
      <c r="AA110" s="213">
        <f>+'Other Taxes'!J151</f>
        <v>2.5000000000000001E-2</v>
      </c>
      <c r="AB110" s="213">
        <f>+'Other Taxes'!K151</f>
        <v>0</v>
      </c>
      <c r="AC110" s="213">
        <f>+'Other Taxes'!M151</f>
        <v>0</v>
      </c>
      <c r="AD110" s="213">
        <f>+'Other Taxes'!N151</f>
        <v>0.01</v>
      </c>
      <c r="AE110" s="214">
        <f>+'Other Taxes'!O151</f>
        <v>0.73</v>
      </c>
      <c r="AF110" s="214">
        <f>+'Other Taxes'!P151</f>
        <v>0.25</v>
      </c>
      <c r="AG110" s="214">
        <f>+'Other Taxes'!Q151</f>
        <v>0.27</v>
      </c>
      <c r="AH110" s="213">
        <f>+'Other Taxes'!S151</f>
        <v>3.5000000000000003E-2</v>
      </c>
      <c r="AI110" s="213">
        <f>+'Other Taxes'!T151</f>
        <v>0.06</v>
      </c>
      <c r="AJ110" s="213">
        <f t="shared" si="1"/>
        <v>1.5302</v>
      </c>
    </row>
    <row r="111" spans="1:36" ht="13.2" x14ac:dyDescent="0.25">
      <c r="A111" s="68" t="s">
        <v>1494</v>
      </c>
      <c r="B111" s="28" t="s">
        <v>262</v>
      </c>
      <c r="C111" s="69">
        <f>+'Combined Rate'!E153</f>
        <v>4.8500000000000001E-2</v>
      </c>
      <c r="D111" s="69">
        <v>1.7500000000000002E-2</v>
      </c>
      <c r="E111" s="69">
        <f>+'Combined Rate'!G153</f>
        <v>0.01</v>
      </c>
      <c r="F111" s="69">
        <f>+'Combined Rate'!H153</f>
        <v>2.5000000000000001E-3</v>
      </c>
      <c r="G111" s="69">
        <f>+'Combined Rate'!I153</f>
        <v>0</v>
      </c>
      <c r="H111" s="69">
        <f>+'Combined Rate'!J153</f>
        <v>0</v>
      </c>
      <c r="I111" s="69">
        <f>+'Combined Rate'!K153</f>
        <v>3.0000000000000001E-3</v>
      </c>
      <c r="J111" s="69">
        <f>+'Combined Rate'!L153</f>
        <v>2.5000000000000001E-3</v>
      </c>
      <c r="K111" s="69">
        <f>+'Combined Rate'!M153</f>
        <v>0</v>
      </c>
      <c r="L111" s="69">
        <f>+'Combined Rate'!N153</f>
        <v>0</v>
      </c>
      <c r="M111" s="69">
        <f>+'Combined Rate'!O153</f>
        <v>0</v>
      </c>
      <c r="N111" s="69">
        <f>+'Combined Rate'!P153</f>
        <v>0</v>
      </c>
      <c r="O111" s="69">
        <f>+'Combined Rate'!Q153</f>
        <v>0</v>
      </c>
      <c r="P111" s="69">
        <f>+'Combined Rate'!R153</f>
        <v>0</v>
      </c>
      <c r="Q111" s="69">
        <f>+'Combined Rate'!S153</f>
        <v>0</v>
      </c>
      <c r="R111" s="69">
        <f>+'Combined Rate'!T153</f>
        <v>0</v>
      </c>
      <c r="S111" s="69">
        <f>+'Combined Rate'!U153</f>
        <v>0</v>
      </c>
      <c r="T111" s="69">
        <f>+'Combined Rate'!V153</f>
        <v>0</v>
      </c>
      <c r="U111" s="69">
        <f>+'Combined Rate'!W153</f>
        <v>0</v>
      </c>
      <c r="V111" s="213">
        <f>+'Other Taxes'!D152</f>
        <v>4.2500000000000003E-2</v>
      </c>
      <c r="W111" s="213">
        <f>+'Other Taxes'!E152</f>
        <v>1.0699999999999999E-2</v>
      </c>
      <c r="X111" s="213">
        <f>+'Other Taxes'!F152</f>
        <v>0</v>
      </c>
      <c r="Y111" s="213">
        <f>+'Other Taxes'!G152</f>
        <v>0</v>
      </c>
      <c r="Z111" s="213">
        <f>+'Other Taxes'!H152</f>
        <v>0</v>
      </c>
      <c r="AA111" s="213">
        <f>+'Other Taxes'!J152</f>
        <v>2.5000000000000001E-2</v>
      </c>
      <c r="AB111" s="213">
        <f>+'Other Taxes'!K152</f>
        <v>0</v>
      </c>
      <c r="AC111" s="213">
        <f>+'Other Taxes'!M152</f>
        <v>0</v>
      </c>
      <c r="AD111" s="213">
        <f>+'Other Taxes'!N152</f>
        <v>0.01</v>
      </c>
      <c r="AE111" s="214">
        <f>+'Other Taxes'!O152</f>
        <v>0.73</v>
      </c>
      <c r="AF111" s="214">
        <f>+'Other Taxes'!P152</f>
        <v>0.25</v>
      </c>
      <c r="AG111" s="214">
        <f>+'Other Taxes'!Q152</f>
        <v>0.27</v>
      </c>
      <c r="AH111" s="213">
        <f>+'Other Taxes'!S152</f>
        <v>3.5000000000000003E-2</v>
      </c>
      <c r="AI111" s="213">
        <f>+'Other Taxes'!T152</f>
        <v>0</v>
      </c>
      <c r="AJ111" s="213">
        <f t="shared" si="1"/>
        <v>1.4572000000000001</v>
      </c>
    </row>
    <row r="112" spans="1:36" ht="13.2" x14ac:dyDescent="0.25">
      <c r="A112" s="68" t="s">
        <v>1495</v>
      </c>
      <c r="B112" s="28" t="s">
        <v>264</v>
      </c>
      <c r="C112" s="69">
        <f>+'Combined Rate'!E154</f>
        <v>4.8500000000000001E-2</v>
      </c>
      <c r="D112" s="69">
        <v>1.7500000000000002E-2</v>
      </c>
      <c r="E112" s="69">
        <f>+'Combined Rate'!G154</f>
        <v>0.01</v>
      </c>
      <c r="F112" s="69">
        <f>+'Combined Rate'!H154</f>
        <v>2.5000000000000001E-3</v>
      </c>
      <c r="G112" s="69">
        <f>+'Combined Rate'!I154</f>
        <v>0</v>
      </c>
      <c r="H112" s="69">
        <f>+'Combined Rate'!J154</f>
        <v>0</v>
      </c>
      <c r="I112" s="69">
        <f>+'Combined Rate'!K154</f>
        <v>3.0000000000000001E-3</v>
      </c>
      <c r="J112" s="69">
        <f>+'Combined Rate'!L154</f>
        <v>2.5000000000000001E-3</v>
      </c>
      <c r="K112" s="69">
        <f>+'Combined Rate'!M154</f>
        <v>3.0000000000000001E-3</v>
      </c>
      <c r="L112" s="69">
        <f>+'Combined Rate'!N154</f>
        <v>0</v>
      </c>
      <c r="M112" s="69">
        <f>+'Combined Rate'!O154</f>
        <v>0</v>
      </c>
      <c r="N112" s="69">
        <f>+'Combined Rate'!P154</f>
        <v>0</v>
      </c>
      <c r="O112" s="69">
        <f>+'Combined Rate'!Q154</f>
        <v>0</v>
      </c>
      <c r="P112" s="69">
        <f>+'Combined Rate'!R154</f>
        <v>0</v>
      </c>
      <c r="Q112" s="69">
        <f>+'Combined Rate'!S154</f>
        <v>1E-3</v>
      </c>
      <c r="R112" s="69">
        <f>+'Combined Rate'!T154</f>
        <v>0</v>
      </c>
      <c r="S112" s="69">
        <f>+'Combined Rate'!U154</f>
        <v>0</v>
      </c>
      <c r="T112" s="69">
        <f>+'Combined Rate'!V154</f>
        <v>0</v>
      </c>
      <c r="U112" s="69">
        <f>+'Combined Rate'!W154</f>
        <v>0</v>
      </c>
      <c r="V112" s="213">
        <f>+'Other Taxes'!D153</f>
        <v>4.2500000000000003E-2</v>
      </c>
      <c r="W112" s="213">
        <f>+'Other Taxes'!E153</f>
        <v>1.0699999999999999E-2</v>
      </c>
      <c r="X112" s="213">
        <f>+'Other Taxes'!F153</f>
        <v>0.01</v>
      </c>
      <c r="Y112" s="213">
        <f>+'Other Taxes'!G153</f>
        <v>0</v>
      </c>
      <c r="Z112" s="213">
        <f>+'Other Taxes'!H153</f>
        <v>0</v>
      </c>
      <c r="AA112" s="213">
        <f>+'Other Taxes'!J153</f>
        <v>2.5000000000000001E-2</v>
      </c>
      <c r="AB112" s="213">
        <f>+'Other Taxes'!K153</f>
        <v>0</v>
      </c>
      <c r="AC112" s="213">
        <f>+'Other Taxes'!M153</f>
        <v>0</v>
      </c>
      <c r="AD112" s="213">
        <f>+'Other Taxes'!N153</f>
        <v>0.01</v>
      </c>
      <c r="AE112" s="214">
        <f>+'Other Taxes'!O153</f>
        <v>0.73</v>
      </c>
      <c r="AF112" s="214">
        <f>+'Other Taxes'!P153</f>
        <v>0.25</v>
      </c>
      <c r="AG112" s="214">
        <f>+'Other Taxes'!Q153</f>
        <v>0.27</v>
      </c>
      <c r="AH112" s="213">
        <f>+'Other Taxes'!S153</f>
        <v>0</v>
      </c>
      <c r="AI112" s="213">
        <f>+'Other Taxes'!T153</f>
        <v>0</v>
      </c>
      <c r="AJ112" s="213">
        <f t="shared" si="1"/>
        <v>1.4361999999999999</v>
      </c>
    </row>
    <row r="113" spans="1:36" ht="13.2" x14ac:dyDescent="0.25">
      <c r="A113" s="68" t="s">
        <v>1496</v>
      </c>
      <c r="B113" s="28" t="s">
        <v>266</v>
      </c>
      <c r="C113" s="69">
        <f>+'Combined Rate'!E155</f>
        <v>4.8500000000000001E-2</v>
      </c>
      <c r="D113" s="69">
        <v>1.7500000000000002E-2</v>
      </c>
      <c r="E113" s="69">
        <f>+'Combined Rate'!G155</f>
        <v>0.01</v>
      </c>
      <c r="F113" s="69">
        <f>+'Combined Rate'!H155</f>
        <v>2.5000000000000001E-3</v>
      </c>
      <c r="G113" s="69">
        <f>+'Combined Rate'!I155</f>
        <v>0</v>
      </c>
      <c r="H113" s="69">
        <f>+'Combined Rate'!J155</f>
        <v>0</v>
      </c>
      <c r="I113" s="69">
        <f>+'Combined Rate'!K155</f>
        <v>3.0000000000000001E-3</v>
      </c>
      <c r="J113" s="69">
        <f>+'Combined Rate'!L155</f>
        <v>2.5000000000000001E-3</v>
      </c>
      <c r="K113" s="69">
        <f>+'Combined Rate'!M155</f>
        <v>3.0000000000000001E-3</v>
      </c>
      <c r="L113" s="69">
        <f>+'Combined Rate'!N155</f>
        <v>0</v>
      </c>
      <c r="M113" s="69">
        <f>+'Combined Rate'!O155</f>
        <v>0</v>
      </c>
      <c r="N113" s="69">
        <f>+'Combined Rate'!P155</f>
        <v>0</v>
      </c>
      <c r="O113" s="69">
        <f>+'Combined Rate'!Q155</f>
        <v>0</v>
      </c>
      <c r="P113" s="69">
        <f>+'Combined Rate'!R155</f>
        <v>0</v>
      </c>
      <c r="Q113" s="69">
        <f>+'Combined Rate'!S155</f>
        <v>1E-3</v>
      </c>
      <c r="R113" s="69">
        <f>+'Combined Rate'!T155</f>
        <v>0</v>
      </c>
      <c r="S113" s="69">
        <f>+'Combined Rate'!U155</f>
        <v>0</v>
      </c>
      <c r="T113" s="69">
        <f>+'Combined Rate'!V155</f>
        <v>0</v>
      </c>
      <c r="U113" s="69">
        <f>+'Combined Rate'!W155</f>
        <v>0</v>
      </c>
      <c r="V113" s="213">
        <f>+'Other Taxes'!D154</f>
        <v>4.2500000000000003E-2</v>
      </c>
      <c r="W113" s="213">
        <f>+'Other Taxes'!E154</f>
        <v>1.0699999999999999E-2</v>
      </c>
      <c r="X113" s="213">
        <f>+'Other Taxes'!F154</f>
        <v>0.01</v>
      </c>
      <c r="Y113" s="213">
        <f>+'Other Taxes'!G154</f>
        <v>0</v>
      </c>
      <c r="Z113" s="213">
        <f>+'Other Taxes'!H154</f>
        <v>0</v>
      </c>
      <c r="AA113" s="213">
        <f>+'Other Taxes'!J154</f>
        <v>2.5000000000000001E-2</v>
      </c>
      <c r="AB113" s="213">
        <f>+'Other Taxes'!K154</f>
        <v>0</v>
      </c>
      <c r="AC113" s="213">
        <f>+'Other Taxes'!M154</f>
        <v>0</v>
      </c>
      <c r="AD113" s="213">
        <f>+'Other Taxes'!N154</f>
        <v>0.01</v>
      </c>
      <c r="AE113" s="214">
        <f>+'Other Taxes'!O154</f>
        <v>0.73</v>
      </c>
      <c r="AF113" s="214">
        <f>+'Other Taxes'!P154</f>
        <v>0.25</v>
      </c>
      <c r="AG113" s="214">
        <f>+'Other Taxes'!Q154</f>
        <v>0.27</v>
      </c>
      <c r="AH113" s="213">
        <f>+'Other Taxes'!S154</f>
        <v>3.5000000000000003E-2</v>
      </c>
      <c r="AI113" s="213">
        <f>+'Other Taxes'!T154</f>
        <v>0</v>
      </c>
      <c r="AJ113" s="213">
        <f t="shared" si="1"/>
        <v>1.4711999999999998</v>
      </c>
    </row>
    <row r="114" spans="1:36" ht="13.2" x14ac:dyDescent="0.25">
      <c r="A114" s="207" t="s">
        <v>1497</v>
      </c>
      <c r="B114" s="28" t="s">
        <v>18</v>
      </c>
      <c r="C114" s="69">
        <f>+'Combined Rate'!E156</f>
        <v>4.8500000000000001E-2</v>
      </c>
      <c r="D114" s="69">
        <v>1.7500000000000002E-2</v>
      </c>
      <c r="E114" s="69">
        <f>+'Combined Rate'!G156</f>
        <v>0.01</v>
      </c>
      <c r="F114" s="69">
        <f>+'Combined Rate'!H156</f>
        <v>2.5000000000000001E-3</v>
      </c>
      <c r="G114" s="69">
        <f>+'Combined Rate'!I156</f>
        <v>0</v>
      </c>
      <c r="H114" s="69">
        <f>+'Combined Rate'!J156</f>
        <v>0</v>
      </c>
      <c r="I114" s="69">
        <f>+'Combined Rate'!K156</f>
        <v>3.0000000000000001E-3</v>
      </c>
      <c r="J114" s="69">
        <f>+'Combined Rate'!L156</f>
        <v>2.5000000000000001E-3</v>
      </c>
      <c r="K114" s="69">
        <f>+'Combined Rate'!M156</f>
        <v>0</v>
      </c>
      <c r="L114" s="69">
        <f>+'Combined Rate'!N156</f>
        <v>0</v>
      </c>
      <c r="M114" s="69">
        <f>+'Combined Rate'!O156</f>
        <v>0</v>
      </c>
      <c r="N114" s="69">
        <f>+'Combined Rate'!P156</f>
        <v>0</v>
      </c>
      <c r="O114" s="69">
        <f>+'Combined Rate'!Q156</f>
        <v>0</v>
      </c>
      <c r="P114" s="69">
        <f>+'Combined Rate'!R156</f>
        <v>0</v>
      </c>
      <c r="Q114" s="69">
        <f>+'Combined Rate'!S156</f>
        <v>0</v>
      </c>
      <c r="R114" s="69">
        <f>+'Combined Rate'!T156</f>
        <v>0</v>
      </c>
      <c r="S114" s="69">
        <f>+'Combined Rate'!U156</f>
        <v>0</v>
      </c>
      <c r="T114" s="69">
        <f>+'Combined Rate'!V156</f>
        <v>0</v>
      </c>
      <c r="U114" s="69">
        <f>+'Combined Rate'!W156</f>
        <v>0</v>
      </c>
      <c r="V114" s="213">
        <f>+'Other Taxes'!D155</f>
        <v>4.2500000000000003E-2</v>
      </c>
      <c r="W114" s="213">
        <f>+'Other Taxes'!E155</f>
        <v>1.0699999999999999E-2</v>
      </c>
      <c r="X114" s="213">
        <f>+'Other Taxes'!F155</f>
        <v>0</v>
      </c>
      <c r="Y114" s="213">
        <f>+'Other Taxes'!G155</f>
        <v>0</v>
      </c>
      <c r="Z114" s="213">
        <f>+'Other Taxes'!H155</f>
        <v>0</v>
      </c>
      <c r="AA114" s="213">
        <f>+'Other Taxes'!J155</f>
        <v>2.5000000000000001E-2</v>
      </c>
      <c r="AB114" s="213">
        <f>+'Other Taxes'!K155</f>
        <v>0</v>
      </c>
      <c r="AC114" s="213">
        <f>+'Other Taxes'!M155</f>
        <v>0</v>
      </c>
      <c r="AD114" s="213">
        <f>+'Other Taxes'!N155</f>
        <v>0.01</v>
      </c>
      <c r="AE114" s="214">
        <f>+'Other Taxes'!O155</f>
        <v>0.73</v>
      </c>
      <c r="AF114" s="214">
        <f>+'Other Taxes'!P155</f>
        <v>0.25</v>
      </c>
      <c r="AG114" s="214">
        <f>+'Other Taxes'!Q155</f>
        <v>0.27</v>
      </c>
      <c r="AH114" s="213">
        <f>+'Other Taxes'!S155</f>
        <v>0</v>
      </c>
      <c r="AI114" s="213">
        <f>+'Other Taxes'!T155</f>
        <v>0</v>
      </c>
      <c r="AJ114" s="213">
        <f t="shared" si="1"/>
        <v>1.4222000000000001</v>
      </c>
    </row>
    <row r="115" spans="1:36" ht="13.2" x14ac:dyDescent="0.25">
      <c r="A115" s="207" t="s">
        <v>1498</v>
      </c>
      <c r="B115" s="28" t="s">
        <v>744</v>
      </c>
      <c r="C115" s="69">
        <f>+'Combined Rate'!E157</f>
        <v>4.8500000000000001E-2</v>
      </c>
      <c r="D115" s="69">
        <v>1.7500000000000002E-2</v>
      </c>
      <c r="E115" s="69">
        <f>+'Combined Rate'!G157</f>
        <v>0.01</v>
      </c>
      <c r="F115" s="69">
        <f>+'Combined Rate'!H157</f>
        <v>2.5000000000000001E-3</v>
      </c>
      <c r="G115" s="69">
        <f>+'Combined Rate'!I157</f>
        <v>2.5000000000000001E-3</v>
      </c>
      <c r="H115" s="69">
        <f>+'Combined Rate'!J157</f>
        <v>0</v>
      </c>
      <c r="I115" s="69">
        <f>+'Combined Rate'!K157</f>
        <v>3.0000000000000001E-3</v>
      </c>
      <c r="J115" s="69">
        <f>+'Combined Rate'!L157</f>
        <v>2.5000000000000001E-3</v>
      </c>
      <c r="K115" s="69">
        <f>+'Combined Rate'!M157</f>
        <v>0</v>
      </c>
      <c r="L115" s="69">
        <f>+'Combined Rate'!N157</f>
        <v>0</v>
      </c>
      <c r="M115" s="69">
        <f>+'Combined Rate'!O157</f>
        <v>0</v>
      </c>
      <c r="N115" s="69">
        <f>+'Combined Rate'!P157</f>
        <v>0</v>
      </c>
      <c r="O115" s="69">
        <f>+'Combined Rate'!Q157</f>
        <v>0</v>
      </c>
      <c r="P115" s="69">
        <f>+'Combined Rate'!R157</f>
        <v>0</v>
      </c>
      <c r="Q115" s="69">
        <f>+'Combined Rate'!S157</f>
        <v>1E-3</v>
      </c>
      <c r="R115" s="69">
        <f>+'Combined Rate'!T157</f>
        <v>0</v>
      </c>
      <c r="S115" s="69">
        <f>+'Combined Rate'!U157</f>
        <v>0</v>
      </c>
      <c r="T115" s="69">
        <f>+'Combined Rate'!V157</f>
        <v>0</v>
      </c>
      <c r="U115" s="69">
        <f>+'Combined Rate'!W157</f>
        <v>0</v>
      </c>
      <c r="V115" s="213">
        <f>+'Other Taxes'!D156</f>
        <v>4.2500000000000003E-2</v>
      </c>
      <c r="W115" s="213">
        <f>+'Other Taxes'!E156</f>
        <v>1.0699999999999999E-2</v>
      </c>
      <c r="X115" s="213">
        <f>+'Other Taxes'!F156</f>
        <v>0</v>
      </c>
      <c r="Y115" s="213">
        <f>+'Other Taxes'!G156</f>
        <v>0</v>
      </c>
      <c r="Z115" s="213">
        <f>+'Other Taxes'!H156</f>
        <v>0</v>
      </c>
      <c r="AA115" s="213">
        <f>+'Other Taxes'!J156</f>
        <v>2.5000000000000001E-2</v>
      </c>
      <c r="AB115" s="213">
        <f>+'Other Taxes'!K156</f>
        <v>0</v>
      </c>
      <c r="AC115" s="213">
        <f>+'Other Taxes'!M156</f>
        <v>0</v>
      </c>
      <c r="AD115" s="213">
        <f>+'Other Taxes'!N156</f>
        <v>0.01</v>
      </c>
      <c r="AE115" s="214">
        <f>+'Other Taxes'!O156</f>
        <v>0.73</v>
      </c>
      <c r="AF115" s="214">
        <f>+'Other Taxes'!P156</f>
        <v>0.25</v>
      </c>
      <c r="AG115" s="214">
        <f>+'Other Taxes'!Q156</f>
        <v>0.27</v>
      </c>
      <c r="AH115" s="213">
        <f>+'Other Taxes'!S156</f>
        <v>3.5000000000000003E-2</v>
      </c>
      <c r="AI115" s="213">
        <f>+'Other Taxes'!T156</f>
        <v>0.06</v>
      </c>
      <c r="AJ115" s="213">
        <f t="shared" si="1"/>
        <v>1.5206999999999999</v>
      </c>
    </row>
    <row r="116" spans="1:36" ht="13.2" x14ac:dyDescent="0.25">
      <c r="A116" s="68" t="s">
        <v>1499</v>
      </c>
      <c r="B116" s="28" t="s">
        <v>268</v>
      </c>
      <c r="C116" s="69">
        <f>+'Combined Rate'!E161</f>
        <v>4.8500000000000001E-2</v>
      </c>
      <c r="D116" s="69">
        <v>1.7500000000000002E-2</v>
      </c>
      <c r="E116" s="69">
        <f>+'Combined Rate'!G161</f>
        <v>0.01</v>
      </c>
      <c r="F116" s="69">
        <f>+'Combined Rate'!H161</f>
        <v>2.5000000000000001E-3</v>
      </c>
      <c r="G116" s="69">
        <f>+'Combined Rate'!I161</f>
        <v>0</v>
      </c>
      <c r="H116" s="69">
        <f>+'Combined Rate'!J161</f>
        <v>0</v>
      </c>
      <c r="I116" s="69">
        <f>+'Combined Rate'!K161</f>
        <v>0</v>
      </c>
      <c r="J116" s="69">
        <f>+'Combined Rate'!L161</f>
        <v>0</v>
      </c>
      <c r="K116" s="69">
        <f>+'Combined Rate'!M161</f>
        <v>0</v>
      </c>
      <c r="L116" s="69">
        <f>+'Combined Rate'!N161</f>
        <v>0</v>
      </c>
      <c r="M116" s="69">
        <f>+'Combined Rate'!O161</f>
        <v>2.5000000000000001E-3</v>
      </c>
      <c r="N116" s="69">
        <f>+'Combined Rate'!P161</f>
        <v>0</v>
      </c>
      <c r="O116" s="69">
        <f>+'Combined Rate'!Q161</f>
        <v>0</v>
      </c>
      <c r="P116" s="69">
        <f>+'Combined Rate'!R161</f>
        <v>0.01</v>
      </c>
      <c r="Q116" s="69">
        <f>+'Combined Rate'!S161</f>
        <v>0</v>
      </c>
      <c r="R116" s="69">
        <f>+'Combined Rate'!T161</f>
        <v>0</v>
      </c>
      <c r="S116" s="69">
        <f>+'Combined Rate'!U161</f>
        <v>0</v>
      </c>
      <c r="T116" s="69">
        <f>+'Combined Rate'!V161</f>
        <v>0</v>
      </c>
      <c r="U116" s="69">
        <f>+'Combined Rate'!W161</f>
        <v>0</v>
      </c>
      <c r="V116" s="213">
        <f>+'Other Taxes'!D160</f>
        <v>4.2500000000000003E-2</v>
      </c>
      <c r="W116" s="213">
        <f>+'Other Taxes'!E160</f>
        <v>1.0699999999999999E-2</v>
      </c>
      <c r="X116" s="213">
        <f>+'Other Taxes'!F160</f>
        <v>0</v>
      </c>
      <c r="Y116" s="213">
        <f>+'Other Taxes'!G160</f>
        <v>0</v>
      </c>
      <c r="Z116" s="213">
        <f>+'Other Taxes'!H160</f>
        <v>0</v>
      </c>
      <c r="AA116" s="213">
        <f>+'Other Taxes'!J160</f>
        <v>2.5000000000000001E-2</v>
      </c>
      <c r="AB116" s="213">
        <f>+'Other Taxes'!K160</f>
        <v>0</v>
      </c>
      <c r="AC116" s="213">
        <f>+'Other Taxes'!M160</f>
        <v>0</v>
      </c>
      <c r="AD116" s="213">
        <f>+'Other Taxes'!N160</f>
        <v>0.01</v>
      </c>
      <c r="AE116" s="214">
        <f>+'Other Taxes'!O160</f>
        <v>0.73</v>
      </c>
      <c r="AF116" s="214">
        <f>+'Other Taxes'!P160</f>
        <v>0.25</v>
      </c>
      <c r="AG116" s="214">
        <f>+'Other Taxes'!Q160</f>
        <v>0.27</v>
      </c>
      <c r="AH116" s="213">
        <f>+'Other Taxes'!S160</f>
        <v>0</v>
      </c>
      <c r="AI116" s="213">
        <f>+'Other Taxes'!T160</f>
        <v>0</v>
      </c>
      <c r="AJ116" s="213">
        <f t="shared" si="1"/>
        <v>1.4292</v>
      </c>
    </row>
    <row r="117" spans="1:36" ht="13.2" x14ac:dyDescent="0.25">
      <c r="A117" s="68" t="s">
        <v>1500</v>
      </c>
      <c r="B117" s="28" t="s">
        <v>270</v>
      </c>
      <c r="C117" s="69">
        <f>+'Combined Rate'!E162</f>
        <v>4.8500000000000001E-2</v>
      </c>
      <c r="D117" s="69">
        <v>1.7500000000000002E-2</v>
      </c>
      <c r="E117" s="69">
        <f>+'Combined Rate'!G162</f>
        <v>0.01</v>
      </c>
      <c r="F117" s="69">
        <f>+'Combined Rate'!H162</f>
        <v>2.5000000000000001E-3</v>
      </c>
      <c r="G117" s="69">
        <f>+'Combined Rate'!I162</f>
        <v>0</v>
      </c>
      <c r="H117" s="69">
        <f>+'Combined Rate'!J162</f>
        <v>0</v>
      </c>
      <c r="I117" s="69">
        <f>+'Combined Rate'!K162</f>
        <v>0</v>
      </c>
      <c r="J117" s="69">
        <f>+'Combined Rate'!L162</f>
        <v>0</v>
      </c>
      <c r="K117" s="69">
        <f>+'Combined Rate'!M162</f>
        <v>0</v>
      </c>
      <c r="L117" s="69">
        <f>+'Combined Rate'!N162</f>
        <v>0</v>
      </c>
      <c r="M117" s="69">
        <f>+'Combined Rate'!O162</f>
        <v>2.5000000000000001E-3</v>
      </c>
      <c r="N117" s="69">
        <f>+'Combined Rate'!P162</f>
        <v>0</v>
      </c>
      <c r="O117" s="69">
        <f>+'Combined Rate'!Q162</f>
        <v>0</v>
      </c>
      <c r="P117" s="69">
        <f>+'Combined Rate'!R162</f>
        <v>0.01</v>
      </c>
      <c r="Q117" s="69">
        <f>+'Combined Rate'!S162</f>
        <v>0</v>
      </c>
      <c r="R117" s="69">
        <f>+'Combined Rate'!T162</f>
        <v>0</v>
      </c>
      <c r="S117" s="69">
        <f>+'Combined Rate'!U162</f>
        <v>0</v>
      </c>
      <c r="T117" s="69">
        <f>+'Combined Rate'!V162</f>
        <v>0</v>
      </c>
      <c r="U117" s="69">
        <f>+'Combined Rate'!W162</f>
        <v>0</v>
      </c>
      <c r="V117" s="213">
        <f>+'Other Taxes'!D161</f>
        <v>4.2500000000000003E-2</v>
      </c>
      <c r="W117" s="213">
        <f>+'Other Taxes'!E161</f>
        <v>1.0699999999999999E-2</v>
      </c>
      <c r="X117" s="213">
        <f>+'Other Taxes'!F161</f>
        <v>0</v>
      </c>
      <c r="Y117" s="213">
        <f>+'Other Taxes'!G161</f>
        <v>0</v>
      </c>
      <c r="Z117" s="213">
        <f>+'Other Taxes'!H161</f>
        <v>0</v>
      </c>
      <c r="AA117" s="213">
        <f>+'Other Taxes'!J161</f>
        <v>2.5000000000000001E-2</v>
      </c>
      <c r="AB117" s="213">
        <f>+'Other Taxes'!K161</f>
        <v>0</v>
      </c>
      <c r="AC117" s="213">
        <f>+'Other Taxes'!M161</f>
        <v>0</v>
      </c>
      <c r="AD117" s="213">
        <f>+'Other Taxes'!N161</f>
        <v>0.01</v>
      </c>
      <c r="AE117" s="214">
        <f>+'Other Taxes'!O161</f>
        <v>0.73</v>
      </c>
      <c r="AF117" s="214">
        <f>+'Other Taxes'!P161</f>
        <v>0.25</v>
      </c>
      <c r="AG117" s="214">
        <f>+'Other Taxes'!Q161</f>
        <v>0.27</v>
      </c>
      <c r="AH117" s="213">
        <f>+'Other Taxes'!S161</f>
        <v>0</v>
      </c>
      <c r="AI117" s="213">
        <f>+'Other Taxes'!T161</f>
        <v>0</v>
      </c>
      <c r="AJ117" s="213">
        <f t="shared" si="1"/>
        <v>1.4292</v>
      </c>
    </row>
    <row r="118" spans="1:36" ht="13.2" x14ac:dyDescent="0.25">
      <c r="A118" s="68" t="s">
        <v>1501</v>
      </c>
      <c r="B118" s="28" t="s">
        <v>272</v>
      </c>
      <c r="C118" s="69">
        <f>+'Combined Rate'!E163</f>
        <v>4.8500000000000001E-2</v>
      </c>
      <c r="D118" s="69">
        <v>1.7500000000000002E-2</v>
      </c>
      <c r="E118" s="69">
        <f>+'Combined Rate'!G163</f>
        <v>0.01</v>
      </c>
      <c r="F118" s="69">
        <f>+'Combined Rate'!H163</f>
        <v>2.5000000000000001E-3</v>
      </c>
      <c r="G118" s="69">
        <f>+'Combined Rate'!I163</f>
        <v>0</v>
      </c>
      <c r="H118" s="69">
        <f>+'Combined Rate'!J163</f>
        <v>0</v>
      </c>
      <c r="I118" s="69">
        <f>+'Combined Rate'!K163</f>
        <v>0</v>
      </c>
      <c r="J118" s="69">
        <f>+'Combined Rate'!L163</f>
        <v>0</v>
      </c>
      <c r="K118" s="69">
        <f>+'Combined Rate'!M163</f>
        <v>0</v>
      </c>
      <c r="L118" s="69">
        <f>+'Combined Rate'!N163</f>
        <v>0</v>
      </c>
      <c r="M118" s="69">
        <f>+'Combined Rate'!O163</f>
        <v>2.5000000000000001E-3</v>
      </c>
      <c r="N118" s="69">
        <f>+'Combined Rate'!P163</f>
        <v>0</v>
      </c>
      <c r="O118" s="69">
        <f>+'Combined Rate'!Q163</f>
        <v>0</v>
      </c>
      <c r="P118" s="69">
        <f>+'Combined Rate'!R163</f>
        <v>0.01</v>
      </c>
      <c r="Q118" s="69">
        <f>+'Combined Rate'!S163</f>
        <v>0</v>
      </c>
      <c r="R118" s="69">
        <f>+'Combined Rate'!T163</f>
        <v>0</v>
      </c>
      <c r="S118" s="69">
        <f>+'Combined Rate'!U163</f>
        <v>0</v>
      </c>
      <c r="T118" s="69">
        <f>+'Combined Rate'!V163</f>
        <v>0</v>
      </c>
      <c r="U118" s="69">
        <f>+'Combined Rate'!W163</f>
        <v>0</v>
      </c>
      <c r="V118" s="213">
        <f>+'Other Taxes'!D162</f>
        <v>4.2500000000000003E-2</v>
      </c>
      <c r="W118" s="213">
        <f>+'Other Taxes'!E162</f>
        <v>1.0699999999999999E-2</v>
      </c>
      <c r="X118" s="213">
        <f>+'Other Taxes'!F162</f>
        <v>0.01</v>
      </c>
      <c r="Y118" s="213">
        <f>+'Other Taxes'!G162</f>
        <v>0</v>
      </c>
      <c r="Z118" s="213">
        <f>+'Other Taxes'!H162</f>
        <v>0</v>
      </c>
      <c r="AA118" s="213">
        <f>+'Other Taxes'!J162</f>
        <v>2.5000000000000001E-2</v>
      </c>
      <c r="AB118" s="213">
        <f>+'Other Taxes'!K162</f>
        <v>0</v>
      </c>
      <c r="AC118" s="213">
        <f>+'Other Taxes'!M162</f>
        <v>0</v>
      </c>
      <c r="AD118" s="213">
        <f>+'Other Taxes'!N162</f>
        <v>0.01</v>
      </c>
      <c r="AE118" s="214">
        <f>+'Other Taxes'!O162</f>
        <v>0.73</v>
      </c>
      <c r="AF118" s="214">
        <f>+'Other Taxes'!P162</f>
        <v>0.25</v>
      </c>
      <c r="AG118" s="214">
        <f>+'Other Taxes'!Q162</f>
        <v>0.27</v>
      </c>
      <c r="AH118" s="213">
        <f>+'Other Taxes'!S162</f>
        <v>0</v>
      </c>
      <c r="AI118" s="213">
        <f>+'Other Taxes'!T162</f>
        <v>0</v>
      </c>
      <c r="AJ118" s="213">
        <f t="shared" si="1"/>
        <v>1.4392</v>
      </c>
    </row>
    <row r="119" spans="1:36" ht="13.2" x14ac:dyDescent="0.25">
      <c r="A119" s="68" t="s">
        <v>1502</v>
      </c>
      <c r="B119" s="28" t="s">
        <v>274</v>
      </c>
      <c r="C119" s="69">
        <f>+'Combined Rate'!E164</f>
        <v>4.8500000000000001E-2</v>
      </c>
      <c r="D119" s="69">
        <v>1.7500000000000002E-2</v>
      </c>
      <c r="E119" s="69">
        <f>+'Combined Rate'!G164</f>
        <v>0.01</v>
      </c>
      <c r="F119" s="69">
        <f>+'Combined Rate'!H164</f>
        <v>2.5000000000000001E-3</v>
      </c>
      <c r="G119" s="69">
        <f>+'Combined Rate'!I164</f>
        <v>0</v>
      </c>
      <c r="H119" s="69">
        <f>+'Combined Rate'!J164</f>
        <v>0</v>
      </c>
      <c r="I119" s="69">
        <f>+'Combined Rate'!K164</f>
        <v>0</v>
      </c>
      <c r="J119" s="69">
        <f>+'Combined Rate'!L164</f>
        <v>0</v>
      </c>
      <c r="K119" s="69">
        <f>+'Combined Rate'!M164</f>
        <v>0</v>
      </c>
      <c r="L119" s="69">
        <f>+'Combined Rate'!N164</f>
        <v>0</v>
      </c>
      <c r="M119" s="69">
        <f>+'Combined Rate'!O164</f>
        <v>2.5000000000000001E-3</v>
      </c>
      <c r="N119" s="69">
        <f>+'Combined Rate'!P164</f>
        <v>0</v>
      </c>
      <c r="O119" s="69">
        <f>+'Combined Rate'!Q164</f>
        <v>0</v>
      </c>
      <c r="P119" s="69">
        <f>+'Combined Rate'!R164</f>
        <v>0.01</v>
      </c>
      <c r="Q119" s="69">
        <f>+'Combined Rate'!S164</f>
        <v>1E-3</v>
      </c>
      <c r="R119" s="69">
        <f>+'Combined Rate'!T164</f>
        <v>0</v>
      </c>
      <c r="S119" s="69">
        <f>+'Combined Rate'!U164</f>
        <v>0</v>
      </c>
      <c r="T119" s="69">
        <f>+'Combined Rate'!V164</f>
        <v>0.01</v>
      </c>
      <c r="U119" s="69">
        <f>+'Combined Rate'!W164</f>
        <v>0</v>
      </c>
      <c r="V119" s="213">
        <f>+'Other Taxes'!D163</f>
        <v>4.2500000000000003E-2</v>
      </c>
      <c r="W119" s="213">
        <f>+'Other Taxes'!E163</f>
        <v>1.0699999999999999E-2</v>
      </c>
      <c r="X119" s="213">
        <f>+'Other Taxes'!F163</f>
        <v>0.01</v>
      </c>
      <c r="Y119" s="213">
        <f>+'Other Taxes'!G163</f>
        <v>0</v>
      </c>
      <c r="Z119" s="213">
        <f>+'Other Taxes'!H163</f>
        <v>0</v>
      </c>
      <c r="AA119" s="213">
        <f>+'Other Taxes'!J163</f>
        <v>2.5000000000000001E-2</v>
      </c>
      <c r="AB119" s="213">
        <f>+'Other Taxes'!K163</f>
        <v>0</v>
      </c>
      <c r="AC119" s="213">
        <f>+'Other Taxes'!M163</f>
        <v>0</v>
      </c>
      <c r="AD119" s="213">
        <f>+'Other Taxes'!N163</f>
        <v>0.01</v>
      </c>
      <c r="AE119" s="214">
        <f>+'Other Taxes'!O163</f>
        <v>0.73</v>
      </c>
      <c r="AF119" s="214">
        <f>+'Other Taxes'!P163</f>
        <v>0.25</v>
      </c>
      <c r="AG119" s="214">
        <f>+'Other Taxes'!Q163</f>
        <v>0.27</v>
      </c>
      <c r="AH119" s="213">
        <f>+'Other Taxes'!S163</f>
        <v>3.5000000000000003E-2</v>
      </c>
      <c r="AI119" s="213">
        <f>+'Other Taxes'!T163</f>
        <v>0.06</v>
      </c>
      <c r="AJ119" s="213">
        <f t="shared" si="1"/>
        <v>1.5451999999999999</v>
      </c>
    </row>
    <row r="120" spans="1:36" ht="13.2" x14ac:dyDescent="0.25">
      <c r="A120" s="68" t="s">
        <v>1503</v>
      </c>
      <c r="B120" s="28" t="s">
        <v>276</v>
      </c>
      <c r="C120" s="69">
        <f>+'Combined Rate'!E165</f>
        <v>4.8500000000000001E-2</v>
      </c>
      <c r="D120" s="69">
        <v>1.7500000000000002E-2</v>
      </c>
      <c r="E120" s="69">
        <f>+'Combined Rate'!G165</f>
        <v>0.01</v>
      </c>
      <c r="F120" s="69">
        <f>+'Combined Rate'!H165</f>
        <v>2.5000000000000001E-3</v>
      </c>
      <c r="G120" s="69">
        <f>+'Combined Rate'!I165</f>
        <v>0</v>
      </c>
      <c r="H120" s="69">
        <f>+'Combined Rate'!J165</f>
        <v>0</v>
      </c>
      <c r="I120" s="69">
        <f>+'Combined Rate'!K165</f>
        <v>0</v>
      </c>
      <c r="J120" s="69">
        <f>+'Combined Rate'!L165</f>
        <v>0</v>
      </c>
      <c r="K120" s="69">
        <f>+'Combined Rate'!M165</f>
        <v>0</v>
      </c>
      <c r="L120" s="69">
        <f>+'Combined Rate'!N165</f>
        <v>0</v>
      </c>
      <c r="M120" s="69">
        <f>+'Combined Rate'!O165</f>
        <v>2.5000000000000001E-3</v>
      </c>
      <c r="N120" s="69">
        <f>+'Combined Rate'!P165</f>
        <v>0</v>
      </c>
      <c r="O120" s="69">
        <f>+'Combined Rate'!Q165</f>
        <v>0</v>
      </c>
      <c r="P120" s="69">
        <f>+'Combined Rate'!R165</f>
        <v>0.01</v>
      </c>
      <c r="Q120" s="69">
        <f>+'Combined Rate'!S165</f>
        <v>0</v>
      </c>
      <c r="R120" s="69">
        <f>+'Combined Rate'!T165</f>
        <v>0</v>
      </c>
      <c r="S120" s="69">
        <f>+'Combined Rate'!U165</f>
        <v>0</v>
      </c>
      <c r="T120" s="69">
        <f>+'Combined Rate'!V165</f>
        <v>0.01</v>
      </c>
      <c r="U120" s="69">
        <f>+'Combined Rate'!W165</f>
        <v>0</v>
      </c>
      <c r="V120" s="213">
        <f>+'Other Taxes'!D164</f>
        <v>4.2500000000000003E-2</v>
      </c>
      <c r="W120" s="213">
        <f>+'Other Taxes'!E164</f>
        <v>1.0699999999999999E-2</v>
      </c>
      <c r="X120" s="213">
        <f>+'Other Taxes'!F164</f>
        <v>0.01</v>
      </c>
      <c r="Y120" s="213">
        <f>+'Other Taxes'!G164</f>
        <v>0</v>
      </c>
      <c r="Z120" s="213">
        <f>+'Other Taxes'!H164</f>
        <v>0</v>
      </c>
      <c r="AA120" s="213">
        <f>+'Other Taxes'!J164</f>
        <v>2.5000000000000001E-2</v>
      </c>
      <c r="AB120" s="213">
        <f>+'Other Taxes'!K164</f>
        <v>0</v>
      </c>
      <c r="AC120" s="213">
        <f>+'Other Taxes'!M164</f>
        <v>0</v>
      </c>
      <c r="AD120" s="213">
        <f>+'Other Taxes'!N164</f>
        <v>0.01</v>
      </c>
      <c r="AE120" s="214">
        <f>+'Other Taxes'!O164</f>
        <v>0.73</v>
      </c>
      <c r="AF120" s="214">
        <f>+'Other Taxes'!P164</f>
        <v>0.25</v>
      </c>
      <c r="AG120" s="214">
        <f>+'Other Taxes'!Q164</f>
        <v>0.27</v>
      </c>
      <c r="AH120" s="213">
        <f>+'Other Taxes'!S164</f>
        <v>0</v>
      </c>
      <c r="AI120" s="213">
        <f>+'Other Taxes'!T164</f>
        <v>0</v>
      </c>
      <c r="AJ120" s="213">
        <f t="shared" si="1"/>
        <v>1.4492</v>
      </c>
    </row>
    <row r="121" spans="1:36" ht="13.2" x14ac:dyDescent="0.25">
      <c r="A121" s="68" t="s">
        <v>1504</v>
      </c>
      <c r="B121" s="28" t="s">
        <v>278</v>
      </c>
      <c r="C121" s="69">
        <f>+'Combined Rate'!E166</f>
        <v>4.8500000000000001E-2</v>
      </c>
      <c r="D121" s="69">
        <v>1.7500000000000002E-2</v>
      </c>
      <c r="E121" s="69">
        <f>+'Combined Rate'!G166</f>
        <v>0.01</v>
      </c>
      <c r="F121" s="69">
        <f>+'Combined Rate'!H166</f>
        <v>2.5000000000000001E-3</v>
      </c>
      <c r="G121" s="69">
        <f>+'Combined Rate'!I166</f>
        <v>0</v>
      </c>
      <c r="H121" s="69">
        <f>+'Combined Rate'!J166</f>
        <v>0</v>
      </c>
      <c r="I121" s="69">
        <f>+'Combined Rate'!K166</f>
        <v>0</v>
      </c>
      <c r="J121" s="69">
        <f>+'Combined Rate'!L166</f>
        <v>0</v>
      </c>
      <c r="K121" s="69">
        <f>+'Combined Rate'!M166</f>
        <v>0</v>
      </c>
      <c r="L121" s="69">
        <f>+'Combined Rate'!N166</f>
        <v>0</v>
      </c>
      <c r="M121" s="69">
        <f>+'Combined Rate'!O166</f>
        <v>2.5000000000000001E-3</v>
      </c>
      <c r="N121" s="69">
        <f>+'Combined Rate'!P166</f>
        <v>0</v>
      </c>
      <c r="O121" s="69">
        <f>+'Combined Rate'!Q166</f>
        <v>0</v>
      </c>
      <c r="P121" s="69">
        <f>+'Combined Rate'!R166</f>
        <v>0.01</v>
      </c>
      <c r="Q121" s="69">
        <f>+'Combined Rate'!S166</f>
        <v>0</v>
      </c>
      <c r="R121" s="69">
        <f>+'Combined Rate'!T166</f>
        <v>0</v>
      </c>
      <c r="S121" s="69">
        <f>+'Combined Rate'!U166</f>
        <v>0</v>
      </c>
      <c r="T121" s="69">
        <f>+'Combined Rate'!V166</f>
        <v>0</v>
      </c>
      <c r="U121" s="69">
        <f>+'Combined Rate'!W166</f>
        <v>0</v>
      </c>
      <c r="V121" s="213">
        <f>+'Other Taxes'!D165</f>
        <v>4.2500000000000003E-2</v>
      </c>
      <c r="W121" s="213">
        <f>+'Other Taxes'!E165</f>
        <v>1.0699999999999999E-2</v>
      </c>
      <c r="X121" s="213">
        <f>+'Other Taxes'!F165</f>
        <v>0.01</v>
      </c>
      <c r="Y121" s="213">
        <f>+'Other Taxes'!G165</f>
        <v>0</v>
      </c>
      <c r="Z121" s="213">
        <f>+'Other Taxes'!H165</f>
        <v>0</v>
      </c>
      <c r="AA121" s="213">
        <f>+'Other Taxes'!J165</f>
        <v>2.5000000000000001E-2</v>
      </c>
      <c r="AB121" s="213">
        <f>+'Other Taxes'!K165</f>
        <v>0</v>
      </c>
      <c r="AC121" s="213">
        <f>+'Other Taxes'!M165</f>
        <v>0</v>
      </c>
      <c r="AD121" s="213">
        <f>+'Other Taxes'!N165</f>
        <v>0.01</v>
      </c>
      <c r="AE121" s="214">
        <f>+'Other Taxes'!O165</f>
        <v>0.73</v>
      </c>
      <c r="AF121" s="214">
        <f>+'Other Taxes'!P165</f>
        <v>0.25</v>
      </c>
      <c r="AG121" s="214">
        <f>+'Other Taxes'!Q165</f>
        <v>0.27</v>
      </c>
      <c r="AH121" s="213">
        <f>+'Other Taxes'!S165</f>
        <v>0</v>
      </c>
      <c r="AI121" s="213">
        <f>+'Other Taxes'!T165</f>
        <v>0</v>
      </c>
      <c r="AJ121" s="213">
        <f t="shared" si="1"/>
        <v>1.4392</v>
      </c>
    </row>
    <row r="122" spans="1:36" ht="13.2" x14ac:dyDescent="0.25">
      <c r="A122" s="68" t="s">
        <v>1505</v>
      </c>
      <c r="B122" s="28" t="s">
        <v>280</v>
      </c>
      <c r="C122" s="69">
        <f>+'Combined Rate'!E168</f>
        <v>4.8500000000000001E-2</v>
      </c>
      <c r="D122" s="69">
        <v>1.7500000000000002E-2</v>
      </c>
      <c r="E122" s="69">
        <f>+'Combined Rate'!G168</f>
        <v>0.01</v>
      </c>
      <c r="F122" s="69">
        <f>+'Combined Rate'!H168</f>
        <v>2.5000000000000001E-3</v>
      </c>
      <c r="G122" s="69">
        <f>+'Combined Rate'!I168</f>
        <v>0</v>
      </c>
      <c r="H122" s="69">
        <f>+'Combined Rate'!J168</f>
        <v>0</v>
      </c>
      <c r="I122" s="69">
        <f>+'Combined Rate'!K168</f>
        <v>0</v>
      </c>
      <c r="J122" s="69">
        <f>+'Combined Rate'!L168</f>
        <v>0</v>
      </c>
      <c r="K122" s="69">
        <f>+'Combined Rate'!M168</f>
        <v>0</v>
      </c>
      <c r="L122" s="69">
        <f>+'Combined Rate'!N168</f>
        <v>0</v>
      </c>
      <c r="M122" s="69">
        <f>+'Combined Rate'!O168</f>
        <v>2.5000000000000001E-3</v>
      </c>
      <c r="N122" s="69">
        <f>+'Combined Rate'!P168</f>
        <v>0</v>
      </c>
      <c r="O122" s="69">
        <f>+'Combined Rate'!Q168</f>
        <v>0</v>
      </c>
      <c r="P122" s="69">
        <f>+'Combined Rate'!R168</f>
        <v>0</v>
      </c>
      <c r="Q122" s="69">
        <f>+'Combined Rate'!S168</f>
        <v>0</v>
      </c>
      <c r="R122" s="69">
        <f>+'Combined Rate'!T168</f>
        <v>0</v>
      </c>
      <c r="S122" s="69">
        <f>+'Combined Rate'!U168</f>
        <v>0</v>
      </c>
      <c r="T122" s="69">
        <f>+'Combined Rate'!V168</f>
        <v>0</v>
      </c>
      <c r="U122" s="69">
        <f>+'Combined Rate'!W168</f>
        <v>0</v>
      </c>
      <c r="V122" s="213">
        <f>+'Other Taxes'!D167</f>
        <v>4.2500000000000003E-2</v>
      </c>
      <c r="W122" s="213">
        <f>+'Other Taxes'!E167</f>
        <v>1.0699999999999999E-2</v>
      </c>
      <c r="X122" s="213">
        <f>+'Other Taxes'!F167</f>
        <v>0</v>
      </c>
      <c r="Y122" s="213">
        <f>+'Other Taxes'!G167</f>
        <v>0</v>
      </c>
      <c r="Z122" s="213">
        <f>+'Other Taxes'!H167</f>
        <v>0</v>
      </c>
      <c r="AA122" s="213">
        <f>+'Other Taxes'!J167</f>
        <v>2.5000000000000001E-2</v>
      </c>
      <c r="AB122" s="213">
        <f>+'Other Taxes'!K167</f>
        <v>0</v>
      </c>
      <c r="AC122" s="213">
        <f>+'Other Taxes'!M167</f>
        <v>0</v>
      </c>
      <c r="AD122" s="213">
        <f>+'Other Taxes'!N167</f>
        <v>0.01</v>
      </c>
      <c r="AE122" s="214">
        <f>+'Other Taxes'!O167</f>
        <v>0.73</v>
      </c>
      <c r="AF122" s="214">
        <f>+'Other Taxes'!P167</f>
        <v>0.25</v>
      </c>
      <c r="AG122" s="214">
        <f>+'Other Taxes'!Q167</f>
        <v>0.27</v>
      </c>
      <c r="AH122" s="213">
        <f>+'Other Taxes'!S167</f>
        <v>0</v>
      </c>
      <c r="AI122" s="213">
        <f>+'Other Taxes'!T167</f>
        <v>0</v>
      </c>
      <c r="AJ122" s="213">
        <f t="shared" si="1"/>
        <v>1.4192</v>
      </c>
    </row>
    <row r="123" spans="1:36" ht="13.2" x14ac:dyDescent="0.25">
      <c r="A123" s="68" t="s">
        <v>1506</v>
      </c>
      <c r="B123" s="28" t="s">
        <v>285</v>
      </c>
      <c r="C123" s="69">
        <f>+'Combined Rate'!E169</f>
        <v>4.8500000000000001E-2</v>
      </c>
      <c r="D123" s="69">
        <v>1.7500000000000002E-2</v>
      </c>
      <c r="E123" s="69">
        <f>+'Combined Rate'!G169</f>
        <v>0.01</v>
      </c>
      <c r="F123" s="69">
        <f>+'Combined Rate'!H169</f>
        <v>2.5000000000000001E-3</v>
      </c>
      <c r="G123" s="69">
        <f>+'Combined Rate'!I169</f>
        <v>0</v>
      </c>
      <c r="H123" s="69">
        <f>+'Combined Rate'!J169</f>
        <v>0</v>
      </c>
      <c r="I123" s="69">
        <f>+'Combined Rate'!K169</f>
        <v>0</v>
      </c>
      <c r="J123" s="69">
        <f>+'Combined Rate'!L169</f>
        <v>0</v>
      </c>
      <c r="K123" s="69">
        <f>+'Combined Rate'!M169</f>
        <v>0</v>
      </c>
      <c r="L123" s="69">
        <f>+'Combined Rate'!N169</f>
        <v>0</v>
      </c>
      <c r="M123" s="69">
        <f>+'Combined Rate'!O169</f>
        <v>2.5000000000000001E-3</v>
      </c>
      <c r="N123" s="69">
        <f>+'Combined Rate'!P169</f>
        <v>0</v>
      </c>
      <c r="O123" s="69">
        <f>+'Combined Rate'!Q169</f>
        <v>0</v>
      </c>
      <c r="P123" s="69">
        <f>+'Combined Rate'!R169</f>
        <v>0</v>
      </c>
      <c r="Q123" s="69">
        <f>+'Combined Rate'!S169</f>
        <v>0</v>
      </c>
      <c r="R123" s="69">
        <f>+'Combined Rate'!T169</f>
        <v>0</v>
      </c>
      <c r="S123" s="69">
        <f>+'Combined Rate'!U169</f>
        <v>0</v>
      </c>
      <c r="T123" s="69">
        <f>+'Combined Rate'!V169</f>
        <v>0</v>
      </c>
      <c r="U123" s="69">
        <f>+'Combined Rate'!W169</f>
        <v>0</v>
      </c>
      <c r="V123" s="213">
        <f>+'Other Taxes'!D168</f>
        <v>4.2500000000000003E-2</v>
      </c>
      <c r="W123" s="213">
        <f>+'Other Taxes'!E168</f>
        <v>1.0699999999999999E-2</v>
      </c>
      <c r="X123" s="213">
        <f>+'Other Taxes'!F168</f>
        <v>0.01</v>
      </c>
      <c r="Y123" s="213">
        <f>+'Other Taxes'!G168</f>
        <v>0</v>
      </c>
      <c r="Z123" s="213">
        <f>+'Other Taxes'!H168</f>
        <v>0</v>
      </c>
      <c r="AA123" s="213">
        <f>+'Other Taxes'!J168</f>
        <v>2.5000000000000001E-2</v>
      </c>
      <c r="AB123" s="213">
        <f>+'Other Taxes'!K168</f>
        <v>0</v>
      </c>
      <c r="AC123" s="213">
        <f>+'Other Taxes'!M168</f>
        <v>0</v>
      </c>
      <c r="AD123" s="213">
        <f>+'Other Taxes'!N168</f>
        <v>0.01</v>
      </c>
      <c r="AE123" s="214">
        <f>+'Other Taxes'!O168</f>
        <v>0.73</v>
      </c>
      <c r="AF123" s="214">
        <f>+'Other Taxes'!P168</f>
        <v>0.25</v>
      </c>
      <c r="AG123" s="214">
        <f>+'Other Taxes'!Q168</f>
        <v>0.27</v>
      </c>
      <c r="AH123" s="213">
        <f>+'Other Taxes'!S168</f>
        <v>3.5000000000000003E-2</v>
      </c>
      <c r="AI123" s="213">
        <f>+'Other Taxes'!T168</f>
        <v>0.04</v>
      </c>
      <c r="AJ123" s="213">
        <f t="shared" si="1"/>
        <v>1.5042</v>
      </c>
    </row>
    <row r="124" spans="1:36" ht="13.2" x14ac:dyDescent="0.25">
      <c r="A124" s="68" t="s">
        <v>1507</v>
      </c>
      <c r="B124" s="28" t="s">
        <v>287</v>
      </c>
      <c r="C124" s="69">
        <f>+'Combined Rate'!E170</f>
        <v>4.8500000000000001E-2</v>
      </c>
      <c r="D124" s="69">
        <v>1.7500000000000002E-2</v>
      </c>
      <c r="E124" s="69">
        <f>+'Combined Rate'!G170</f>
        <v>0.01</v>
      </c>
      <c r="F124" s="69">
        <f>+'Combined Rate'!H170</f>
        <v>2.5000000000000001E-3</v>
      </c>
      <c r="G124" s="69">
        <f>+'Combined Rate'!I170</f>
        <v>0</v>
      </c>
      <c r="H124" s="69">
        <f>+'Combined Rate'!J170</f>
        <v>0</v>
      </c>
      <c r="I124" s="69">
        <f>+'Combined Rate'!K170</f>
        <v>0</v>
      </c>
      <c r="J124" s="69">
        <f>+'Combined Rate'!L170</f>
        <v>0</v>
      </c>
      <c r="K124" s="69">
        <f>+'Combined Rate'!M170</f>
        <v>3.0000000000000001E-3</v>
      </c>
      <c r="L124" s="69">
        <f>+'Combined Rate'!N170</f>
        <v>0</v>
      </c>
      <c r="M124" s="69">
        <f>+'Combined Rate'!O170</f>
        <v>2.5000000000000001E-3</v>
      </c>
      <c r="N124" s="69">
        <f>+'Combined Rate'!P170</f>
        <v>0</v>
      </c>
      <c r="O124" s="69">
        <f>+'Combined Rate'!Q170</f>
        <v>0</v>
      </c>
      <c r="P124" s="69">
        <f>+'Combined Rate'!R170</f>
        <v>0</v>
      </c>
      <c r="Q124" s="69">
        <f>+'Combined Rate'!S170</f>
        <v>1E-3</v>
      </c>
      <c r="R124" s="69">
        <f>+'Combined Rate'!T170</f>
        <v>0</v>
      </c>
      <c r="S124" s="69">
        <f>+'Combined Rate'!U170</f>
        <v>0</v>
      </c>
      <c r="T124" s="69">
        <f>+'Combined Rate'!V170</f>
        <v>0</v>
      </c>
      <c r="U124" s="69">
        <f>+'Combined Rate'!W170</f>
        <v>0</v>
      </c>
      <c r="V124" s="213">
        <f>+'Other Taxes'!D169</f>
        <v>4.2500000000000003E-2</v>
      </c>
      <c r="W124" s="213">
        <f>+'Other Taxes'!E169</f>
        <v>1.0699999999999999E-2</v>
      </c>
      <c r="X124" s="213">
        <f>+'Other Taxes'!F169</f>
        <v>0.01</v>
      </c>
      <c r="Y124" s="213">
        <f>+'Other Taxes'!G169</f>
        <v>0</v>
      </c>
      <c r="Z124" s="213">
        <f>+'Other Taxes'!H169</f>
        <v>0</v>
      </c>
      <c r="AA124" s="213">
        <f>+'Other Taxes'!J169</f>
        <v>2.5000000000000001E-2</v>
      </c>
      <c r="AB124" s="213">
        <f>+'Other Taxes'!K169</f>
        <v>0</v>
      </c>
      <c r="AC124" s="213">
        <f>+'Other Taxes'!M169</f>
        <v>0</v>
      </c>
      <c r="AD124" s="213">
        <f>+'Other Taxes'!N169</f>
        <v>0.01</v>
      </c>
      <c r="AE124" s="214">
        <f>+'Other Taxes'!O169</f>
        <v>0.73</v>
      </c>
      <c r="AF124" s="214">
        <f>+'Other Taxes'!P169</f>
        <v>0.25</v>
      </c>
      <c r="AG124" s="214">
        <f>+'Other Taxes'!Q169</f>
        <v>0.27</v>
      </c>
      <c r="AH124" s="213">
        <f>+'Other Taxes'!S169</f>
        <v>3.5000000000000003E-2</v>
      </c>
      <c r="AI124" s="213">
        <f>+'Other Taxes'!T169</f>
        <v>0.06</v>
      </c>
      <c r="AJ124" s="213">
        <f t="shared" si="1"/>
        <v>1.5282</v>
      </c>
    </row>
    <row r="125" spans="1:36" ht="13.2" x14ac:dyDescent="0.25">
      <c r="A125" s="68" t="s">
        <v>1508</v>
      </c>
      <c r="B125" s="28" t="s">
        <v>289</v>
      </c>
      <c r="C125" s="69">
        <f>+'Combined Rate'!E171</f>
        <v>4.8500000000000001E-2</v>
      </c>
      <c r="D125" s="69">
        <v>1.7500000000000002E-2</v>
      </c>
      <c r="E125" s="69">
        <f>+'Combined Rate'!G171</f>
        <v>0.01</v>
      </c>
      <c r="F125" s="69">
        <f>+'Combined Rate'!H171</f>
        <v>2.5000000000000001E-3</v>
      </c>
      <c r="G125" s="69">
        <f>+'Combined Rate'!I171</f>
        <v>0</v>
      </c>
      <c r="H125" s="69">
        <f>+'Combined Rate'!J171</f>
        <v>0</v>
      </c>
      <c r="I125" s="69">
        <f>+'Combined Rate'!K171</f>
        <v>0</v>
      </c>
      <c r="J125" s="69">
        <f>+'Combined Rate'!L171</f>
        <v>0</v>
      </c>
      <c r="K125" s="69">
        <f>+'Combined Rate'!M171</f>
        <v>0</v>
      </c>
      <c r="L125" s="69">
        <f>+'Combined Rate'!N171</f>
        <v>0</v>
      </c>
      <c r="M125" s="69">
        <f>+'Combined Rate'!O171</f>
        <v>2.5000000000000001E-3</v>
      </c>
      <c r="N125" s="69">
        <f>+'Combined Rate'!P171</f>
        <v>0</v>
      </c>
      <c r="O125" s="69">
        <f>+'Combined Rate'!Q171</f>
        <v>0</v>
      </c>
      <c r="P125" s="69">
        <f>+'Combined Rate'!R171</f>
        <v>0</v>
      </c>
      <c r="Q125" s="69">
        <f>+'Combined Rate'!S171</f>
        <v>0</v>
      </c>
      <c r="R125" s="69">
        <f>+'Combined Rate'!T171</f>
        <v>0</v>
      </c>
      <c r="S125" s="69">
        <f>+'Combined Rate'!U171</f>
        <v>0</v>
      </c>
      <c r="T125" s="69">
        <f>+'Combined Rate'!V171</f>
        <v>0</v>
      </c>
      <c r="U125" s="69">
        <f>+'Combined Rate'!W171</f>
        <v>0</v>
      </c>
      <c r="V125" s="213">
        <f>+'Other Taxes'!D170</f>
        <v>4.2500000000000003E-2</v>
      </c>
      <c r="W125" s="213">
        <f>+'Other Taxes'!E170</f>
        <v>1.0699999999999999E-2</v>
      </c>
      <c r="X125" s="213">
        <f>+'Other Taxes'!F170</f>
        <v>0</v>
      </c>
      <c r="Y125" s="213">
        <f>+'Other Taxes'!G170</f>
        <v>0</v>
      </c>
      <c r="Z125" s="213">
        <f>+'Other Taxes'!H170</f>
        <v>0</v>
      </c>
      <c r="AA125" s="213">
        <f>+'Other Taxes'!J170</f>
        <v>2.5000000000000001E-2</v>
      </c>
      <c r="AB125" s="213">
        <f>+'Other Taxes'!K170</f>
        <v>0</v>
      </c>
      <c r="AC125" s="213">
        <f>+'Other Taxes'!M170</f>
        <v>0</v>
      </c>
      <c r="AD125" s="213">
        <f>+'Other Taxes'!N170</f>
        <v>0.01</v>
      </c>
      <c r="AE125" s="214">
        <f>+'Other Taxes'!O170</f>
        <v>0.73</v>
      </c>
      <c r="AF125" s="214">
        <f>+'Other Taxes'!P170</f>
        <v>0.25</v>
      </c>
      <c r="AG125" s="214">
        <f>+'Other Taxes'!Q170</f>
        <v>0.27</v>
      </c>
      <c r="AH125" s="213">
        <f>+'Other Taxes'!S170</f>
        <v>3.5000000000000003E-2</v>
      </c>
      <c r="AI125" s="213">
        <f>+'Other Taxes'!T170</f>
        <v>0.04</v>
      </c>
      <c r="AJ125" s="213">
        <f t="shared" si="1"/>
        <v>1.4942</v>
      </c>
    </row>
    <row r="126" spans="1:36" ht="13.2" x14ac:dyDescent="0.25">
      <c r="A126" s="68" t="s">
        <v>1509</v>
      </c>
      <c r="B126" s="28" t="s">
        <v>291</v>
      </c>
      <c r="C126" s="69">
        <f>+'Combined Rate'!E172</f>
        <v>4.8500000000000001E-2</v>
      </c>
      <c r="D126" s="69">
        <v>1.7500000000000002E-2</v>
      </c>
      <c r="E126" s="69">
        <f>+'Combined Rate'!G172</f>
        <v>0.01</v>
      </c>
      <c r="F126" s="69">
        <f>+'Combined Rate'!H172</f>
        <v>2.5000000000000001E-3</v>
      </c>
      <c r="G126" s="69">
        <f>+'Combined Rate'!I172</f>
        <v>0</v>
      </c>
      <c r="H126" s="69">
        <f>+'Combined Rate'!J172</f>
        <v>0</v>
      </c>
      <c r="I126" s="69">
        <f>+'Combined Rate'!K172</f>
        <v>0</v>
      </c>
      <c r="J126" s="69">
        <f>+'Combined Rate'!L172</f>
        <v>0</v>
      </c>
      <c r="K126" s="69">
        <f>+'Combined Rate'!M172</f>
        <v>0</v>
      </c>
      <c r="L126" s="69">
        <f>+'Combined Rate'!N172</f>
        <v>0</v>
      </c>
      <c r="M126" s="69">
        <f>+'Combined Rate'!O172</f>
        <v>2.5000000000000001E-3</v>
      </c>
      <c r="N126" s="69">
        <f>+'Combined Rate'!P172</f>
        <v>0</v>
      </c>
      <c r="O126" s="69">
        <f>+'Combined Rate'!Q172</f>
        <v>0</v>
      </c>
      <c r="P126" s="69">
        <f>+'Combined Rate'!R172</f>
        <v>0</v>
      </c>
      <c r="Q126" s="69">
        <f>+'Combined Rate'!S172</f>
        <v>0</v>
      </c>
      <c r="R126" s="69">
        <f>+'Combined Rate'!T172</f>
        <v>0</v>
      </c>
      <c r="S126" s="69">
        <f>+'Combined Rate'!U172</f>
        <v>0</v>
      </c>
      <c r="T126" s="69">
        <f>+'Combined Rate'!V172</f>
        <v>0</v>
      </c>
      <c r="U126" s="69">
        <f>+'Combined Rate'!W172</f>
        <v>0</v>
      </c>
      <c r="V126" s="213">
        <f>+'Other Taxes'!D171</f>
        <v>4.2500000000000003E-2</v>
      </c>
      <c r="W126" s="213">
        <f>+'Other Taxes'!E171</f>
        <v>1.0699999999999999E-2</v>
      </c>
      <c r="X126" s="213">
        <f>+'Other Taxes'!F171</f>
        <v>0</v>
      </c>
      <c r="Y126" s="213">
        <f>+'Other Taxes'!G171</f>
        <v>0</v>
      </c>
      <c r="Z126" s="213">
        <f>+'Other Taxes'!H171</f>
        <v>0</v>
      </c>
      <c r="AA126" s="213">
        <f>+'Other Taxes'!J171</f>
        <v>2.5000000000000001E-2</v>
      </c>
      <c r="AB126" s="213">
        <f>+'Other Taxes'!K171</f>
        <v>0</v>
      </c>
      <c r="AC126" s="213">
        <f>+'Other Taxes'!M171</f>
        <v>0</v>
      </c>
      <c r="AD126" s="213">
        <f>+'Other Taxes'!N171</f>
        <v>0.01</v>
      </c>
      <c r="AE126" s="214">
        <f>+'Other Taxes'!O171</f>
        <v>0.73</v>
      </c>
      <c r="AF126" s="214">
        <f>+'Other Taxes'!P171</f>
        <v>0.25</v>
      </c>
      <c r="AG126" s="214">
        <f>+'Other Taxes'!Q171</f>
        <v>0.27</v>
      </c>
      <c r="AH126" s="213">
        <f>+'Other Taxes'!S171</f>
        <v>0</v>
      </c>
      <c r="AI126" s="213">
        <f>+'Other Taxes'!T171</f>
        <v>0.03</v>
      </c>
      <c r="AJ126" s="213">
        <f t="shared" si="1"/>
        <v>1.4492</v>
      </c>
    </row>
    <row r="127" spans="1:36" ht="13.2" x14ac:dyDescent="0.25">
      <c r="A127" s="68" t="s">
        <v>1510</v>
      </c>
      <c r="B127" s="28" t="s">
        <v>293</v>
      </c>
      <c r="C127" s="69">
        <f>+'Combined Rate'!E173</f>
        <v>4.8500000000000001E-2</v>
      </c>
      <c r="D127" s="69">
        <v>1.7500000000000002E-2</v>
      </c>
      <c r="E127" s="69">
        <f>+'Combined Rate'!G173</f>
        <v>0.01</v>
      </c>
      <c r="F127" s="69">
        <f>+'Combined Rate'!H173</f>
        <v>2.5000000000000001E-3</v>
      </c>
      <c r="G127" s="69">
        <f>+'Combined Rate'!I173</f>
        <v>0</v>
      </c>
      <c r="H127" s="69">
        <f>+'Combined Rate'!J173</f>
        <v>0</v>
      </c>
      <c r="I127" s="69">
        <f>+'Combined Rate'!K173</f>
        <v>0</v>
      </c>
      <c r="J127" s="69">
        <f>+'Combined Rate'!L173</f>
        <v>0</v>
      </c>
      <c r="K127" s="69">
        <f>+'Combined Rate'!M173</f>
        <v>0</v>
      </c>
      <c r="L127" s="69">
        <f>+'Combined Rate'!N173</f>
        <v>0</v>
      </c>
      <c r="M127" s="69">
        <f>+'Combined Rate'!O173</f>
        <v>2.5000000000000001E-3</v>
      </c>
      <c r="N127" s="69">
        <f>+'Combined Rate'!P173</f>
        <v>0</v>
      </c>
      <c r="O127" s="69">
        <f>+'Combined Rate'!Q173</f>
        <v>0</v>
      </c>
      <c r="P127" s="69">
        <f>+'Combined Rate'!R173</f>
        <v>0</v>
      </c>
      <c r="Q127" s="69">
        <f>+'Combined Rate'!S173</f>
        <v>0</v>
      </c>
      <c r="R127" s="69">
        <f>+'Combined Rate'!T173</f>
        <v>0</v>
      </c>
      <c r="S127" s="69">
        <f>+'Combined Rate'!U173</f>
        <v>0</v>
      </c>
      <c r="T127" s="69">
        <f>+'Combined Rate'!V173</f>
        <v>0</v>
      </c>
      <c r="U127" s="69">
        <f>+'Combined Rate'!W173</f>
        <v>0</v>
      </c>
      <c r="V127" s="213">
        <f>+'Other Taxes'!D172</f>
        <v>4.2500000000000003E-2</v>
      </c>
      <c r="W127" s="213">
        <f>+'Other Taxes'!E172</f>
        <v>1.0699999999999999E-2</v>
      </c>
      <c r="X127" s="213">
        <f>+'Other Taxes'!F172</f>
        <v>0</v>
      </c>
      <c r="Y127" s="213">
        <f>+'Other Taxes'!G172</f>
        <v>0</v>
      </c>
      <c r="Z127" s="213">
        <f>+'Other Taxes'!H172</f>
        <v>0</v>
      </c>
      <c r="AA127" s="213">
        <f>+'Other Taxes'!J172</f>
        <v>2.5000000000000001E-2</v>
      </c>
      <c r="AB127" s="213">
        <f>+'Other Taxes'!K172</f>
        <v>0</v>
      </c>
      <c r="AC127" s="213">
        <f>+'Other Taxes'!M172</f>
        <v>0</v>
      </c>
      <c r="AD127" s="213">
        <f>+'Other Taxes'!N172</f>
        <v>0.01</v>
      </c>
      <c r="AE127" s="214">
        <f>+'Other Taxes'!O172</f>
        <v>0.73</v>
      </c>
      <c r="AF127" s="214">
        <f>+'Other Taxes'!P172</f>
        <v>0.25</v>
      </c>
      <c r="AG127" s="214">
        <f>+'Other Taxes'!Q172</f>
        <v>0.27</v>
      </c>
      <c r="AH127" s="213">
        <f>+'Other Taxes'!S172</f>
        <v>0</v>
      </c>
      <c r="AI127" s="213">
        <f>+'Other Taxes'!T172</f>
        <v>0</v>
      </c>
      <c r="AJ127" s="213">
        <f t="shared" si="1"/>
        <v>1.4192</v>
      </c>
    </row>
    <row r="128" spans="1:36" ht="13.2" x14ac:dyDescent="0.25">
      <c r="A128" s="68" t="s">
        <v>1511</v>
      </c>
      <c r="B128" s="28" t="s">
        <v>295</v>
      </c>
      <c r="C128" s="69">
        <f>+'Combined Rate'!E174</f>
        <v>4.8500000000000001E-2</v>
      </c>
      <c r="D128" s="69">
        <v>1.7500000000000002E-2</v>
      </c>
      <c r="E128" s="69">
        <f>+'Combined Rate'!G174</f>
        <v>0.01</v>
      </c>
      <c r="F128" s="69">
        <f>+'Combined Rate'!H174</f>
        <v>2.5000000000000001E-3</v>
      </c>
      <c r="G128" s="69">
        <f>+'Combined Rate'!I174</f>
        <v>0</v>
      </c>
      <c r="H128" s="69">
        <f>+'Combined Rate'!J174</f>
        <v>0</v>
      </c>
      <c r="I128" s="69">
        <f>+'Combined Rate'!K174</f>
        <v>0</v>
      </c>
      <c r="J128" s="69">
        <f>+'Combined Rate'!L174</f>
        <v>0</v>
      </c>
      <c r="K128" s="69">
        <f>+'Combined Rate'!M174</f>
        <v>0</v>
      </c>
      <c r="L128" s="69">
        <f>+'Combined Rate'!N174</f>
        <v>0</v>
      </c>
      <c r="M128" s="69">
        <f>+'Combined Rate'!O174</f>
        <v>2.5000000000000001E-3</v>
      </c>
      <c r="N128" s="69">
        <f>+'Combined Rate'!P174</f>
        <v>0</v>
      </c>
      <c r="O128" s="69">
        <f>+'Combined Rate'!Q174</f>
        <v>0</v>
      </c>
      <c r="P128" s="69">
        <f>+'Combined Rate'!R174</f>
        <v>0</v>
      </c>
      <c r="Q128" s="69">
        <f>+'Combined Rate'!S174</f>
        <v>0</v>
      </c>
      <c r="R128" s="69">
        <f>+'Combined Rate'!T174</f>
        <v>0</v>
      </c>
      <c r="S128" s="69">
        <f>+'Combined Rate'!U174</f>
        <v>0</v>
      </c>
      <c r="T128" s="69">
        <f>+'Combined Rate'!V174</f>
        <v>0</v>
      </c>
      <c r="U128" s="69">
        <f>+'Combined Rate'!W174</f>
        <v>0</v>
      </c>
      <c r="V128" s="213">
        <f>+'Other Taxes'!D173</f>
        <v>4.2500000000000003E-2</v>
      </c>
      <c r="W128" s="213">
        <f>+'Other Taxes'!E173</f>
        <v>1.0699999999999999E-2</v>
      </c>
      <c r="X128" s="213">
        <f>+'Other Taxes'!F173</f>
        <v>0</v>
      </c>
      <c r="Y128" s="213">
        <f>+'Other Taxes'!G173</f>
        <v>0</v>
      </c>
      <c r="Z128" s="213">
        <f>+'Other Taxes'!H173</f>
        <v>0</v>
      </c>
      <c r="AA128" s="213">
        <f>+'Other Taxes'!J173</f>
        <v>2.5000000000000001E-2</v>
      </c>
      <c r="AB128" s="213">
        <f>+'Other Taxes'!K173</f>
        <v>0</v>
      </c>
      <c r="AC128" s="213">
        <f>+'Other Taxes'!M173</f>
        <v>0</v>
      </c>
      <c r="AD128" s="213">
        <f>+'Other Taxes'!N173</f>
        <v>0.01</v>
      </c>
      <c r="AE128" s="214">
        <f>+'Other Taxes'!O173</f>
        <v>0.73</v>
      </c>
      <c r="AF128" s="214">
        <f>+'Other Taxes'!P173</f>
        <v>0.25</v>
      </c>
      <c r="AG128" s="214">
        <f>+'Other Taxes'!Q173</f>
        <v>0.27</v>
      </c>
      <c r="AH128" s="213">
        <f>+'Other Taxes'!S173</f>
        <v>0</v>
      </c>
      <c r="AI128" s="213">
        <f>+'Other Taxes'!T173</f>
        <v>0</v>
      </c>
      <c r="AJ128" s="213">
        <f t="shared" si="1"/>
        <v>1.4192</v>
      </c>
    </row>
    <row r="129" spans="1:36" ht="13.2" x14ac:dyDescent="0.25">
      <c r="A129" s="68" t="s">
        <v>1512</v>
      </c>
      <c r="B129" s="28" t="s">
        <v>297</v>
      </c>
      <c r="C129" s="69">
        <f>+'Combined Rate'!E175</f>
        <v>4.8500000000000001E-2</v>
      </c>
      <c r="D129" s="69">
        <v>1.7500000000000002E-2</v>
      </c>
      <c r="E129" s="69">
        <f>+'Combined Rate'!G175</f>
        <v>0.01</v>
      </c>
      <c r="F129" s="69">
        <f>+'Combined Rate'!H175</f>
        <v>2.5000000000000001E-3</v>
      </c>
      <c r="G129" s="69">
        <f>+'Combined Rate'!I175</f>
        <v>0</v>
      </c>
      <c r="H129" s="69">
        <f>+'Combined Rate'!J175</f>
        <v>0</v>
      </c>
      <c r="I129" s="69">
        <f>+'Combined Rate'!K175</f>
        <v>0</v>
      </c>
      <c r="J129" s="69">
        <f>+'Combined Rate'!L175</f>
        <v>0</v>
      </c>
      <c r="K129" s="69">
        <f>+'Combined Rate'!M175</f>
        <v>0</v>
      </c>
      <c r="L129" s="69">
        <f>+'Combined Rate'!N175</f>
        <v>0</v>
      </c>
      <c r="M129" s="69">
        <f>+'Combined Rate'!O175</f>
        <v>2.5000000000000001E-3</v>
      </c>
      <c r="N129" s="69">
        <f>+'Combined Rate'!P175</f>
        <v>0</v>
      </c>
      <c r="O129" s="69">
        <f>+'Combined Rate'!Q175</f>
        <v>0</v>
      </c>
      <c r="P129" s="69">
        <f>+'Combined Rate'!R175</f>
        <v>0</v>
      </c>
      <c r="Q129" s="69">
        <f>+'Combined Rate'!S175</f>
        <v>0</v>
      </c>
      <c r="R129" s="69">
        <f>+'Combined Rate'!T175</f>
        <v>0</v>
      </c>
      <c r="S129" s="69">
        <f>+'Combined Rate'!U175</f>
        <v>0</v>
      </c>
      <c r="T129" s="69">
        <f>+'Combined Rate'!V175</f>
        <v>0</v>
      </c>
      <c r="U129" s="69">
        <f>+'Combined Rate'!W175</f>
        <v>0</v>
      </c>
      <c r="V129" s="213">
        <f>+'Other Taxes'!D174</f>
        <v>4.2500000000000003E-2</v>
      </c>
      <c r="W129" s="213">
        <f>+'Other Taxes'!E174</f>
        <v>1.0699999999999999E-2</v>
      </c>
      <c r="X129" s="213">
        <f>+'Other Taxes'!F174</f>
        <v>0</v>
      </c>
      <c r="Y129" s="213">
        <f>+'Other Taxes'!G174</f>
        <v>0</v>
      </c>
      <c r="Z129" s="213">
        <f>+'Other Taxes'!H174</f>
        <v>0</v>
      </c>
      <c r="AA129" s="213">
        <f>+'Other Taxes'!J174</f>
        <v>2.5000000000000001E-2</v>
      </c>
      <c r="AB129" s="213">
        <f>+'Other Taxes'!K174</f>
        <v>0</v>
      </c>
      <c r="AC129" s="213">
        <f>+'Other Taxes'!M174</f>
        <v>0</v>
      </c>
      <c r="AD129" s="213">
        <f>+'Other Taxes'!N174</f>
        <v>0.01</v>
      </c>
      <c r="AE129" s="214">
        <f>+'Other Taxes'!O174</f>
        <v>0.73</v>
      </c>
      <c r="AF129" s="214">
        <f>+'Other Taxes'!P174</f>
        <v>0.25</v>
      </c>
      <c r="AG129" s="214">
        <f>+'Other Taxes'!Q174</f>
        <v>0.27</v>
      </c>
      <c r="AH129" s="213">
        <f>+'Other Taxes'!S174</f>
        <v>0</v>
      </c>
      <c r="AI129" s="213">
        <f>+'Other Taxes'!T174</f>
        <v>0</v>
      </c>
      <c r="AJ129" s="213">
        <f t="shared" si="1"/>
        <v>1.4192</v>
      </c>
    </row>
    <row r="130" spans="1:36" ht="13.2" x14ac:dyDescent="0.25">
      <c r="A130" s="68" t="s">
        <v>1513</v>
      </c>
      <c r="B130" s="28" t="s">
        <v>299</v>
      </c>
      <c r="C130" s="69">
        <f>+'Combined Rate'!E176</f>
        <v>4.8500000000000001E-2</v>
      </c>
      <c r="D130" s="69">
        <v>1.7500000000000002E-2</v>
      </c>
      <c r="E130" s="69">
        <f>+'Combined Rate'!G176</f>
        <v>0.01</v>
      </c>
      <c r="F130" s="69">
        <f>+'Combined Rate'!H176</f>
        <v>2.5000000000000001E-3</v>
      </c>
      <c r="G130" s="69">
        <f>+'Combined Rate'!I176</f>
        <v>0</v>
      </c>
      <c r="H130" s="69">
        <f>+'Combined Rate'!J176</f>
        <v>0</v>
      </c>
      <c r="I130" s="69">
        <f>+'Combined Rate'!K176</f>
        <v>0</v>
      </c>
      <c r="J130" s="69">
        <f>+'Combined Rate'!L176</f>
        <v>0</v>
      </c>
      <c r="K130" s="69">
        <f>+'Combined Rate'!M176</f>
        <v>0</v>
      </c>
      <c r="L130" s="69">
        <f>+'Combined Rate'!N176</f>
        <v>0</v>
      </c>
      <c r="M130" s="69">
        <f>+'Combined Rate'!O176</f>
        <v>2.5000000000000001E-3</v>
      </c>
      <c r="N130" s="69">
        <f>+'Combined Rate'!P176</f>
        <v>0</v>
      </c>
      <c r="O130" s="69">
        <f>+'Combined Rate'!Q176</f>
        <v>0</v>
      </c>
      <c r="P130" s="69">
        <f>+'Combined Rate'!R176</f>
        <v>0</v>
      </c>
      <c r="Q130" s="69">
        <f>+'Combined Rate'!S176</f>
        <v>0</v>
      </c>
      <c r="R130" s="69">
        <f>+'Combined Rate'!T176</f>
        <v>0</v>
      </c>
      <c r="S130" s="69">
        <f>+'Combined Rate'!U176</f>
        <v>0</v>
      </c>
      <c r="T130" s="69">
        <f>+'Combined Rate'!V176</f>
        <v>0</v>
      </c>
      <c r="U130" s="69">
        <f>+'Combined Rate'!W176</f>
        <v>0</v>
      </c>
      <c r="V130" s="213">
        <f>+'Other Taxes'!D175</f>
        <v>4.2500000000000003E-2</v>
      </c>
      <c r="W130" s="213">
        <f>+'Other Taxes'!E175</f>
        <v>1.0699999999999999E-2</v>
      </c>
      <c r="X130" s="213">
        <f>+'Other Taxes'!F175</f>
        <v>0</v>
      </c>
      <c r="Y130" s="213">
        <f>+'Other Taxes'!G175</f>
        <v>0</v>
      </c>
      <c r="Z130" s="213">
        <f>+'Other Taxes'!H175</f>
        <v>0</v>
      </c>
      <c r="AA130" s="213">
        <f>+'Other Taxes'!J175</f>
        <v>2.5000000000000001E-2</v>
      </c>
      <c r="AB130" s="213">
        <f>+'Other Taxes'!K175</f>
        <v>0</v>
      </c>
      <c r="AC130" s="213">
        <f>+'Other Taxes'!M175</f>
        <v>0</v>
      </c>
      <c r="AD130" s="213">
        <f>+'Other Taxes'!N175</f>
        <v>0.01</v>
      </c>
      <c r="AE130" s="214">
        <f>+'Other Taxes'!O175</f>
        <v>0.73</v>
      </c>
      <c r="AF130" s="214">
        <f>+'Other Taxes'!P175</f>
        <v>0.25</v>
      </c>
      <c r="AG130" s="214">
        <f>+'Other Taxes'!Q175</f>
        <v>0.27</v>
      </c>
      <c r="AH130" s="213">
        <f>+'Other Taxes'!S175</f>
        <v>0</v>
      </c>
      <c r="AI130" s="213">
        <f>+'Other Taxes'!T175</f>
        <v>0</v>
      </c>
      <c r="AJ130" s="213">
        <f t="shared" si="1"/>
        <v>1.4192</v>
      </c>
    </row>
    <row r="131" spans="1:36" ht="13.2" x14ac:dyDescent="0.25">
      <c r="A131" s="68" t="s">
        <v>1514</v>
      </c>
      <c r="B131" s="28" t="s">
        <v>301</v>
      </c>
      <c r="C131" s="69">
        <f>+'Combined Rate'!E177</f>
        <v>4.8500000000000001E-2</v>
      </c>
      <c r="D131" s="69">
        <v>1.7500000000000002E-2</v>
      </c>
      <c r="E131" s="69">
        <f>+'Combined Rate'!G177</f>
        <v>0.01</v>
      </c>
      <c r="F131" s="69">
        <f>+'Combined Rate'!H177</f>
        <v>2.5000000000000001E-3</v>
      </c>
      <c r="G131" s="69">
        <f>+'Combined Rate'!I177</f>
        <v>0</v>
      </c>
      <c r="H131" s="69">
        <f>+'Combined Rate'!J177</f>
        <v>0</v>
      </c>
      <c r="I131" s="69">
        <f>+'Combined Rate'!K177</f>
        <v>0</v>
      </c>
      <c r="J131" s="69">
        <f>+'Combined Rate'!L177</f>
        <v>0</v>
      </c>
      <c r="K131" s="69">
        <f>+'Combined Rate'!M177</f>
        <v>0</v>
      </c>
      <c r="L131" s="69">
        <f>+'Combined Rate'!N177</f>
        <v>0</v>
      </c>
      <c r="M131" s="69">
        <f>+'Combined Rate'!O177</f>
        <v>2.5000000000000001E-3</v>
      </c>
      <c r="N131" s="69">
        <f>+'Combined Rate'!P177</f>
        <v>0</v>
      </c>
      <c r="O131" s="69">
        <f>+'Combined Rate'!Q177</f>
        <v>0</v>
      </c>
      <c r="P131" s="69">
        <f>+'Combined Rate'!R177</f>
        <v>0</v>
      </c>
      <c r="Q131" s="69">
        <f>+'Combined Rate'!S177</f>
        <v>0</v>
      </c>
      <c r="R131" s="69">
        <f>+'Combined Rate'!T177</f>
        <v>0</v>
      </c>
      <c r="S131" s="69">
        <f>+'Combined Rate'!U177</f>
        <v>0</v>
      </c>
      <c r="T131" s="69">
        <f>+'Combined Rate'!V177</f>
        <v>0</v>
      </c>
      <c r="U131" s="69">
        <f>+'Combined Rate'!W177</f>
        <v>0</v>
      </c>
      <c r="V131" s="213">
        <f>+'Other Taxes'!D176</f>
        <v>4.2500000000000003E-2</v>
      </c>
      <c r="W131" s="213">
        <f>+'Other Taxes'!E176</f>
        <v>1.0699999999999999E-2</v>
      </c>
      <c r="X131" s="213">
        <f>+'Other Taxes'!F176</f>
        <v>0</v>
      </c>
      <c r="Y131" s="213">
        <f>+'Other Taxes'!G176</f>
        <v>0</v>
      </c>
      <c r="Z131" s="213">
        <f>+'Other Taxes'!H176</f>
        <v>0</v>
      </c>
      <c r="AA131" s="213">
        <f>+'Other Taxes'!J176</f>
        <v>2.5000000000000001E-2</v>
      </c>
      <c r="AB131" s="213">
        <f>+'Other Taxes'!K176</f>
        <v>0</v>
      </c>
      <c r="AC131" s="213">
        <f>+'Other Taxes'!M176</f>
        <v>0</v>
      </c>
      <c r="AD131" s="213">
        <f>+'Other Taxes'!N176</f>
        <v>0.01</v>
      </c>
      <c r="AE131" s="214">
        <f>+'Other Taxes'!O176</f>
        <v>0.73</v>
      </c>
      <c r="AF131" s="214">
        <f>+'Other Taxes'!P176</f>
        <v>0.25</v>
      </c>
      <c r="AG131" s="214">
        <f>+'Other Taxes'!Q176</f>
        <v>0.27</v>
      </c>
      <c r="AH131" s="213">
        <f>+'Other Taxes'!S176</f>
        <v>0</v>
      </c>
      <c r="AI131" s="213">
        <f>+'Other Taxes'!T176</f>
        <v>0</v>
      </c>
      <c r="AJ131" s="213">
        <f t="shared" ref="AJ131:AJ194" si="2">SUM(C131:AI131)</f>
        <v>1.4192</v>
      </c>
    </row>
    <row r="132" spans="1:36" ht="13.2" x14ac:dyDescent="0.25">
      <c r="A132" s="68" t="s">
        <v>1515</v>
      </c>
      <c r="B132" s="28" t="s">
        <v>303</v>
      </c>
      <c r="C132" s="69">
        <f>+'Combined Rate'!E178</f>
        <v>4.8500000000000001E-2</v>
      </c>
      <c r="D132" s="69">
        <v>1.7500000000000002E-2</v>
      </c>
      <c r="E132" s="69">
        <f>+'Combined Rate'!G178</f>
        <v>0.01</v>
      </c>
      <c r="F132" s="69">
        <f>+'Combined Rate'!H178</f>
        <v>2.5000000000000001E-3</v>
      </c>
      <c r="G132" s="69">
        <f>+'Combined Rate'!I178</f>
        <v>0</v>
      </c>
      <c r="H132" s="69">
        <f>+'Combined Rate'!J178</f>
        <v>0</v>
      </c>
      <c r="I132" s="69">
        <f>+'Combined Rate'!K178</f>
        <v>0</v>
      </c>
      <c r="J132" s="69">
        <f>+'Combined Rate'!L178</f>
        <v>0</v>
      </c>
      <c r="K132" s="69">
        <f>+'Combined Rate'!M178</f>
        <v>3.0000000000000001E-3</v>
      </c>
      <c r="L132" s="69">
        <f>+'Combined Rate'!N178</f>
        <v>0</v>
      </c>
      <c r="M132" s="69">
        <f>+'Combined Rate'!O178</f>
        <v>2.5000000000000001E-3</v>
      </c>
      <c r="N132" s="69">
        <f>+'Combined Rate'!P178</f>
        <v>0</v>
      </c>
      <c r="O132" s="69">
        <f>+'Combined Rate'!Q178</f>
        <v>0</v>
      </c>
      <c r="P132" s="69">
        <f>+'Combined Rate'!R178</f>
        <v>0</v>
      </c>
      <c r="Q132" s="69">
        <f>+'Combined Rate'!S178</f>
        <v>0</v>
      </c>
      <c r="R132" s="69">
        <f>+'Combined Rate'!T178</f>
        <v>0</v>
      </c>
      <c r="S132" s="69">
        <f>+'Combined Rate'!U178</f>
        <v>0</v>
      </c>
      <c r="T132" s="69">
        <f>+'Combined Rate'!V178</f>
        <v>0</v>
      </c>
      <c r="U132" s="69">
        <f>+'Combined Rate'!W178</f>
        <v>0</v>
      </c>
      <c r="V132" s="213">
        <f>+'Other Taxes'!D177</f>
        <v>4.2500000000000003E-2</v>
      </c>
      <c r="W132" s="213">
        <f>+'Other Taxes'!E177</f>
        <v>1.0699999999999999E-2</v>
      </c>
      <c r="X132" s="213">
        <f>+'Other Taxes'!F177</f>
        <v>0.01</v>
      </c>
      <c r="Y132" s="213">
        <f>+'Other Taxes'!G177</f>
        <v>0</v>
      </c>
      <c r="Z132" s="213">
        <f>+'Other Taxes'!H177</f>
        <v>0</v>
      </c>
      <c r="AA132" s="213">
        <f>+'Other Taxes'!J177</f>
        <v>2.5000000000000001E-2</v>
      </c>
      <c r="AB132" s="213">
        <f>+'Other Taxes'!K177</f>
        <v>0</v>
      </c>
      <c r="AC132" s="213">
        <f>+'Other Taxes'!M177</f>
        <v>0</v>
      </c>
      <c r="AD132" s="213">
        <f>+'Other Taxes'!N177</f>
        <v>0.01</v>
      </c>
      <c r="AE132" s="214">
        <f>+'Other Taxes'!O177</f>
        <v>0.73</v>
      </c>
      <c r="AF132" s="214">
        <f>+'Other Taxes'!P177</f>
        <v>0.25</v>
      </c>
      <c r="AG132" s="214">
        <f>+'Other Taxes'!Q177</f>
        <v>0.27</v>
      </c>
      <c r="AH132" s="213">
        <f>+'Other Taxes'!S177</f>
        <v>3.5000000000000003E-2</v>
      </c>
      <c r="AI132" s="213">
        <f>+'Other Taxes'!T177</f>
        <v>0.04</v>
      </c>
      <c r="AJ132" s="213">
        <f t="shared" si="2"/>
        <v>1.5071999999999999</v>
      </c>
    </row>
    <row r="133" spans="1:36" ht="13.2" x14ac:dyDescent="0.25">
      <c r="A133" s="68" t="s">
        <v>1516</v>
      </c>
      <c r="B133" s="28" t="s">
        <v>305</v>
      </c>
      <c r="C133" s="69">
        <f>+'Combined Rate'!E183</f>
        <v>4.8500000000000001E-2</v>
      </c>
      <c r="D133" s="69">
        <v>1.7500000000000002E-2</v>
      </c>
      <c r="E133" s="69">
        <f>+'Combined Rate'!G183</f>
        <v>0.01</v>
      </c>
      <c r="F133" s="69">
        <f>+'Combined Rate'!H183</f>
        <v>2.5000000000000001E-3</v>
      </c>
      <c r="G133" s="69">
        <f>+'Combined Rate'!I183</f>
        <v>0</v>
      </c>
      <c r="H133" s="69">
        <f>+'Combined Rate'!J183</f>
        <v>0</v>
      </c>
      <c r="I133" s="69">
        <f>+'Combined Rate'!K183</f>
        <v>0</v>
      </c>
      <c r="J133" s="69">
        <f>+'Combined Rate'!L183</f>
        <v>2.5000000000000001E-3</v>
      </c>
      <c r="K133" s="69">
        <f>+'Combined Rate'!M183</f>
        <v>0</v>
      </c>
      <c r="L133" s="69">
        <f>+'Combined Rate'!N183</f>
        <v>0</v>
      </c>
      <c r="M133" s="69">
        <f>+'Combined Rate'!O183</f>
        <v>2.5000000000000001E-3</v>
      </c>
      <c r="N133" s="69">
        <f>+'Combined Rate'!P183</f>
        <v>0</v>
      </c>
      <c r="O133" s="69">
        <f>+'Combined Rate'!Q183</f>
        <v>0</v>
      </c>
      <c r="P133" s="69">
        <f>+'Combined Rate'!R183</f>
        <v>0</v>
      </c>
      <c r="Q133" s="69">
        <f>+'Combined Rate'!S183</f>
        <v>1E-3</v>
      </c>
      <c r="R133" s="69">
        <f>+'Combined Rate'!T183</f>
        <v>0</v>
      </c>
      <c r="S133" s="69">
        <f>+'Combined Rate'!U183</f>
        <v>0</v>
      </c>
      <c r="T133" s="69">
        <f>+'Combined Rate'!V183</f>
        <v>0</v>
      </c>
      <c r="U133" s="69">
        <f>+'Combined Rate'!W183</f>
        <v>0</v>
      </c>
      <c r="V133" s="213">
        <f>+'Other Taxes'!D182</f>
        <v>4.2500000000000003E-2</v>
      </c>
      <c r="W133" s="213">
        <f>+'Other Taxes'!E182</f>
        <v>1.0699999999999999E-2</v>
      </c>
      <c r="X133" s="213">
        <f>+'Other Taxes'!F182</f>
        <v>0</v>
      </c>
      <c r="Y133" s="213">
        <f>+'Other Taxes'!G182</f>
        <v>0</v>
      </c>
      <c r="Z133" s="213">
        <f>+'Other Taxes'!H182</f>
        <v>0</v>
      </c>
      <c r="AA133" s="213">
        <f>+'Other Taxes'!J182</f>
        <v>2.5000000000000001E-2</v>
      </c>
      <c r="AB133" s="213">
        <f>+'Other Taxes'!K182</f>
        <v>7.0000000000000007E-2</v>
      </c>
      <c r="AC133" s="213">
        <f>+'Other Taxes'!M182</f>
        <v>0</v>
      </c>
      <c r="AD133" s="213">
        <f>+'Other Taxes'!N182</f>
        <v>0.01</v>
      </c>
      <c r="AE133" s="214">
        <f>+'Other Taxes'!O182</f>
        <v>0.73</v>
      </c>
      <c r="AF133" s="214">
        <f>+'Other Taxes'!P182</f>
        <v>0.25</v>
      </c>
      <c r="AG133" s="214">
        <f>+'Other Taxes'!Q182</f>
        <v>0.27</v>
      </c>
      <c r="AH133" s="213">
        <f>+'Other Taxes'!S182</f>
        <v>0</v>
      </c>
      <c r="AI133" s="213">
        <f>+'Other Taxes'!T182</f>
        <v>0</v>
      </c>
      <c r="AJ133" s="213">
        <f t="shared" si="2"/>
        <v>1.4927000000000001</v>
      </c>
    </row>
    <row r="134" spans="1:36" ht="13.2" x14ac:dyDescent="0.25">
      <c r="A134" s="68" t="s">
        <v>1517</v>
      </c>
      <c r="B134" s="28" t="s">
        <v>307</v>
      </c>
      <c r="C134" s="69">
        <f>+'Combined Rate'!E184</f>
        <v>4.8500000000000001E-2</v>
      </c>
      <c r="D134" s="69">
        <v>1.7500000000000002E-2</v>
      </c>
      <c r="E134" s="69">
        <f>+'Combined Rate'!G184</f>
        <v>0.01</v>
      </c>
      <c r="F134" s="69">
        <f>+'Combined Rate'!H184</f>
        <v>2.5000000000000001E-3</v>
      </c>
      <c r="G134" s="69">
        <f>+'Combined Rate'!I184</f>
        <v>0</v>
      </c>
      <c r="H134" s="69">
        <f>+'Combined Rate'!J184</f>
        <v>0</v>
      </c>
      <c r="I134" s="69">
        <f>+'Combined Rate'!K184</f>
        <v>0</v>
      </c>
      <c r="J134" s="69">
        <f>+'Combined Rate'!L184</f>
        <v>2.5000000000000001E-3</v>
      </c>
      <c r="K134" s="69">
        <f>+'Combined Rate'!M184</f>
        <v>2.5000000000000001E-3</v>
      </c>
      <c r="L134" s="69">
        <f>+'Combined Rate'!N184</f>
        <v>0</v>
      </c>
      <c r="M134" s="69">
        <f>+'Combined Rate'!O184</f>
        <v>2.5000000000000001E-3</v>
      </c>
      <c r="N134" s="69">
        <f>+'Combined Rate'!P184</f>
        <v>0</v>
      </c>
      <c r="O134" s="69">
        <f>+'Combined Rate'!Q184</f>
        <v>0</v>
      </c>
      <c r="P134" s="69">
        <f>+'Combined Rate'!R184</f>
        <v>0</v>
      </c>
      <c r="Q134" s="69">
        <f>+'Combined Rate'!S184</f>
        <v>1E-3</v>
      </c>
      <c r="R134" s="69">
        <f>+'Combined Rate'!T184</f>
        <v>0</v>
      </c>
      <c r="S134" s="69">
        <f>+'Combined Rate'!U184</f>
        <v>0</v>
      </c>
      <c r="T134" s="69">
        <f>+'Combined Rate'!V184</f>
        <v>0</v>
      </c>
      <c r="U134" s="69">
        <f>+'Combined Rate'!W184</f>
        <v>0</v>
      </c>
      <c r="V134" s="213">
        <f>+'Other Taxes'!D183</f>
        <v>4.2500000000000003E-2</v>
      </c>
      <c r="W134" s="213">
        <f>+'Other Taxes'!E183</f>
        <v>1.0699999999999999E-2</v>
      </c>
      <c r="X134" s="213">
        <f>+'Other Taxes'!F183</f>
        <v>0.01</v>
      </c>
      <c r="Y134" s="213">
        <f>+'Other Taxes'!G183</f>
        <v>0</v>
      </c>
      <c r="Z134" s="213">
        <f>+'Other Taxes'!H183</f>
        <v>0</v>
      </c>
      <c r="AA134" s="213">
        <f>+'Other Taxes'!J183</f>
        <v>2.5000000000000001E-2</v>
      </c>
      <c r="AB134" s="213">
        <f>+'Other Taxes'!K183</f>
        <v>7.0000000000000007E-2</v>
      </c>
      <c r="AC134" s="213">
        <f>+'Other Taxes'!M183</f>
        <v>0</v>
      </c>
      <c r="AD134" s="213">
        <f>+'Other Taxes'!N183</f>
        <v>0.01</v>
      </c>
      <c r="AE134" s="214">
        <f>+'Other Taxes'!O183</f>
        <v>0.73</v>
      </c>
      <c r="AF134" s="214">
        <f>+'Other Taxes'!P183</f>
        <v>0.25</v>
      </c>
      <c r="AG134" s="214">
        <f>+'Other Taxes'!Q183</f>
        <v>0.27</v>
      </c>
      <c r="AH134" s="213">
        <f>+'Other Taxes'!S183</f>
        <v>3.5000000000000003E-2</v>
      </c>
      <c r="AI134" s="213">
        <f>+'Other Taxes'!T183</f>
        <v>0</v>
      </c>
      <c r="AJ134" s="213">
        <f t="shared" si="2"/>
        <v>1.5401999999999998</v>
      </c>
    </row>
    <row r="135" spans="1:36" ht="13.2" x14ac:dyDescent="0.25">
      <c r="A135" s="68" t="s">
        <v>1518</v>
      </c>
      <c r="B135" s="28" t="s">
        <v>309</v>
      </c>
      <c r="C135" s="69">
        <f>+'Combined Rate'!E186</f>
        <v>4.8500000000000001E-2</v>
      </c>
      <c r="D135" s="69">
        <v>1.7500000000000002E-2</v>
      </c>
      <c r="E135" s="69">
        <f>+'Combined Rate'!G186</f>
        <v>0.01</v>
      </c>
      <c r="F135" s="69">
        <f>+'Combined Rate'!H186</f>
        <v>2.5000000000000001E-3</v>
      </c>
      <c r="G135" s="69">
        <f>+'Combined Rate'!I186</f>
        <v>0</v>
      </c>
      <c r="H135" s="69">
        <f>+'Combined Rate'!J186</f>
        <v>0</v>
      </c>
      <c r="I135" s="69">
        <f>+'Combined Rate'!K186</f>
        <v>0</v>
      </c>
      <c r="J135" s="69">
        <f>+'Combined Rate'!L186</f>
        <v>2.5000000000000001E-3</v>
      </c>
      <c r="K135" s="69">
        <f>+'Combined Rate'!M186</f>
        <v>0</v>
      </c>
      <c r="L135" s="69">
        <f>+'Combined Rate'!N186</f>
        <v>0</v>
      </c>
      <c r="M135" s="69">
        <f>+'Combined Rate'!O186</f>
        <v>0</v>
      </c>
      <c r="N135" s="69">
        <f>+'Combined Rate'!P186</f>
        <v>0</v>
      </c>
      <c r="O135" s="69">
        <f>+'Combined Rate'!Q186</f>
        <v>0</v>
      </c>
      <c r="P135" s="69">
        <f>+'Combined Rate'!R186</f>
        <v>0</v>
      </c>
      <c r="Q135" s="69">
        <f>+'Combined Rate'!S186</f>
        <v>0</v>
      </c>
      <c r="R135" s="69">
        <f>+'Combined Rate'!T186</f>
        <v>0</v>
      </c>
      <c r="S135" s="69">
        <f>+'Combined Rate'!U186</f>
        <v>0</v>
      </c>
      <c r="T135" s="69">
        <f>+'Combined Rate'!V186</f>
        <v>0</v>
      </c>
      <c r="U135" s="69">
        <f>+'Combined Rate'!W186</f>
        <v>0</v>
      </c>
      <c r="V135" s="213">
        <f>+'Other Taxes'!D185</f>
        <v>4.2500000000000003E-2</v>
      </c>
      <c r="W135" s="213">
        <f>+'Other Taxes'!E185</f>
        <v>1.0699999999999999E-2</v>
      </c>
      <c r="X135" s="213">
        <f>+'Other Taxes'!F185</f>
        <v>0</v>
      </c>
      <c r="Y135" s="213">
        <f>+'Other Taxes'!G185</f>
        <v>0</v>
      </c>
      <c r="Z135" s="213">
        <f>+'Other Taxes'!H185</f>
        <v>0</v>
      </c>
      <c r="AA135" s="213">
        <f>+'Other Taxes'!J185</f>
        <v>2.5000000000000001E-2</v>
      </c>
      <c r="AB135" s="213">
        <f>+'Other Taxes'!K185</f>
        <v>7.0000000000000007E-2</v>
      </c>
      <c r="AC135" s="213">
        <f>+'Other Taxes'!M185</f>
        <v>0</v>
      </c>
      <c r="AD135" s="213">
        <f>+'Other Taxes'!N185</f>
        <v>0.01</v>
      </c>
      <c r="AE135" s="214">
        <f>+'Other Taxes'!O185</f>
        <v>0.73</v>
      </c>
      <c r="AF135" s="214">
        <f>+'Other Taxes'!P185</f>
        <v>0.25</v>
      </c>
      <c r="AG135" s="214">
        <f>+'Other Taxes'!Q185</f>
        <v>0.27</v>
      </c>
      <c r="AH135" s="213">
        <f>+'Other Taxes'!S185</f>
        <v>0</v>
      </c>
      <c r="AI135" s="213">
        <f>+'Other Taxes'!T185</f>
        <v>0</v>
      </c>
      <c r="AJ135" s="213">
        <f t="shared" si="2"/>
        <v>1.4891999999999999</v>
      </c>
    </row>
    <row r="136" spans="1:36" ht="13.2" x14ac:dyDescent="0.25">
      <c r="A136" s="68" t="s">
        <v>1519</v>
      </c>
      <c r="B136" s="28" t="s">
        <v>311</v>
      </c>
      <c r="C136" s="69">
        <f>+'Combined Rate'!E187</f>
        <v>4.8500000000000001E-2</v>
      </c>
      <c r="D136" s="69">
        <v>1.7500000000000002E-2</v>
      </c>
      <c r="E136" s="69">
        <f>+'Combined Rate'!G187</f>
        <v>0.01</v>
      </c>
      <c r="F136" s="69">
        <f>+'Combined Rate'!H187</f>
        <v>2.5000000000000001E-3</v>
      </c>
      <c r="G136" s="69">
        <f>+'Combined Rate'!I187</f>
        <v>0</v>
      </c>
      <c r="H136" s="69">
        <f>+'Combined Rate'!J187</f>
        <v>0</v>
      </c>
      <c r="I136" s="69">
        <f>+'Combined Rate'!K187</f>
        <v>0</v>
      </c>
      <c r="J136" s="69">
        <f>+'Combined Rate'!L187</f>
        <v>2.5000000000000001E-3</v>
      </c>
      <c r="K136" s="69">
        <f>+'Combined Rate'!M187</f>
        <v>0</v>
      </c>
      <c r="L136" s="69">
        <f>+'Combined Rate'!N187</f>
        <v>0</v>
      </c>
      <c r="M136" s="69">
        <f>+'Combined Rate'!O187</f>
        <v>0</v>
      </c>
      <c r="N136" s="69">
        <f>+'Combined Rate'!P187</f>
        <v>0</v>
      </c>
      <c r="O136" s="69">
        <f>+'Combined Rate'!Q187</f>
        <v>0</v>
      </c>
      <c r="P136" s="69">
        <f>+'Combined Rate'!R187</f>
        <v>0</v>
      </c>
      <c r="Q136" s="69">
        <f>+'Combined Rate'!S187</f>
        <v>0</v>
      </c>
      <c r="R136" s="69">
        <f>+'Combined Rate'!T187</f>
        <v>0</v>
      </c>
      <c r="S136" s="69">
        <f>+'Combined Rate'!U187</f>
        <v>0</v>
      </c>
      <c r="T136" s="69">
        <f>+'Combined Rate'!V187</f>
        <v>0</v>
      </c>
      <c r="U136" s="69">
        <f>+'Combined Rate'!W187</f>
        <v>0</v>
      </c>
      <c r="V136" s="213">
        <f>+'Other Taxes'!D186</f>
        <v>4.2500000000000003E-2</v>
      </c>
      <c r="W136" s="213">
        <f>+'Other Taxes'!E186</f>
        <v>1.0699999999999999E-2</v>
      </c>
      <c r="X136" s="213">
        <f>+'Other Taxes'!F186</f>
        <v>0</v>
      </c>
      <c r="Y136" s="213">
        <f>+'Other Taxes'!G186</f>
        <v>0</v>
      </c>
      <c r="Z136" s="213">
        <f>+'Other Taxes'!H186</f>
        <v>0</v>
      </c>
      <c r="AA136" s="213">
        <f>+'Other Taxes'!J186</f>
        <v>2.5000000000000001E-2</v>
      </c>
      <c r="AB136" s="213">
        <f>+'Other Taxes'!K186</f>
        <v>7.0000000000000007E-2</v>
      </c>
      <c r="AC136" s="213">
        <f>+'Other Taxes'!M186</f>
        <v>0</v>
      </c>
      <c r="AD136" s="213">
        <f>+'Other Taxes'!N186</f>
        <v>0.01</v>
      </c>
      <c r="AE136" s="214">
        <f>+'Other Taxes'!O186</f>
        <v>0.73</v>
      </c>
      <c r="AF136" s="214">
        <f>+'Other Taxes'!P186</f>
        <v>0.25</v>
      </c>
      <c r="AG136" s="214">
        <f>+'Other Taxes'!Q186</f>
        <v>0.27</v>
      </c>
      <c r="AH136" s="213">
        <f>+'Other Taxes'!S186</f>
        <v>0</v>
      </c>
      <c r="AI136" s="213">
        <f>+'Other Taxes'!T186</f>
        <v>0</v>
      </c>
      <c r="AJ136" s="213">
        <f t="shared" si="2"/>
        <v>1.4891999999999999</v>
      </c>
    </row>
    <row r="137" spans="1:36" ht="13.2" x14ac:dyDescent="0.25">
      <c r="A137" s="68" t="s">
        <v>1520</v>
      </c>
      <c r="B137" s="28" t="s">
        <v>313</v>
      </c>
      <c r="C137" s="69">
        <f>+'Combined Rate'!E188</f>
        <v>4.8500000000000001E-2</v>
      </c>
      <c r="D137" s="69">
        <v>1.7500000000000002E-2</v>
      </c>
      <c r="E137" s="69">
        <f>+'Combined Rate'!G188</f>
        <v>0.01</v>
      </c>
      <c r="F137" s="69">
        <f>+'Combined Rate'!H188</f>
        <v>2.5000000000000001E-3</v>
      </c>
      <c r="G137" s="69">
        <f>+'Combined Rate'!I188</f>
        <v>0</v>
      </c>
      <c r="H137" s="69">
        <f>+'Combined Rate'!J188</f>
        <v>0</v>
      </c>
      <c r="I137" s="69">
        <f>+'Combined Rate'!K188</f>
        <v>0</v>
      </c>
      <c r="J137" s="69">
        <f>+'Combined Rate'!L188</f>
        <v>2.5000000000000001E-3</v>
      </c>
      <c r="K137" s="69">
        <f>+'Combined Rate'!M188</f>
        <v>0</v>
      </c>
      <c r="L137" s="69">
        <f>+'Combined Rate'!N188</f>
        <v>0</v>
      </c>
      <c r="M137" s="69">
        <f>+'Combined Rate'!O188</f>
        <v>0</v>
      </c>
      <c r="N137" s="69">
        <f>+'Combined Rate'!P188</f>
        <v>0</v>
      </c>
      <c r="O137" s="69">
        <f>+'Combined Rate'!Q188</f>
        <v>0</v>
      </c>
      <c r="P137" s="69">
        <f>+'Combined Rate'!R188</f>
        <v>0</v>
      </c>
      <c r="Q137" s="69">
        <f>+'Combined Rate'!S188</f>
        <v>0</v>
      </c>
      <c r="R137" s="69">
        <f>+'Combined Rate'!T188</f>
        <v>0</v>
      </c>
      <c r="S137" s="69">
        <f>+'Combined Rate'!U188</f>
        <v>0</v>
      </c>
      <c r="T137" s="69">
        <f>+'Combined Rate'!V188</f>
        <v>0</v>
      </c>
      <c r="U137" s="69">
        <f>+'Combined Rate'!W188</f>
        <v>0</v>
      </c>
      <c r="V137" s="213">
        <f>+'Other Taxes'!D187</f>
        <v>4.2500000000000003E-2</v>
      </c>
      <c r="W137" s="213">
        <f>+'Other Taxes'!E187</f>
        <v>1.0699999999999999E-2</v>
      </c>
      <c r="X137" s="213">
        <f>+'Other Taxes'!F187</f>
        <v>0</v>
      </c>
      <c r="Y137" s="213">
        <f>+'Other Taxes'!G187</f>
        <v>0</v>
      </c>
      <c r="Z137" s="213">
        <f>+'Other Taxes'!H187</f>
        <v>0</v>
      </c>
      <c r="AA137" s="213">
        <f>+'Other Taxes'!J187</f>
        <v>2.5000000000000001E-2</v>
      </c>
      <c r="AB137" s="213">
        <f>+'Other Taxes'!K187</f>
        <v>7.0000000000000007E-2</v>
      </c>
      <c r="AC137" s="213">
        <f>+'Other Taxes'!M187</f>
        <v>0</v>
      </c>
      <c r="AD137" s="213">
        <f>+'Other Taxes'!N187</f>
        <v>0.01</v>
      </c>
      <c r="AE137" s="214">
        <f>+'Other Taxes'!O187</f>
        <v>0.73</v>
      </c>
      <c r="AF137" s="214">
        <f>+'Other Taxes'!P187</f>
        <v>0.25</v>
      </c>
      <c r="AG137" s="214">
        <f>+'Other Taxes'!Q187</f>
        <v>0.27</v>
      </c>
      <c r="AH137" s="213">
        <f>+'Other Taxes'!S187</f>
        <v>0</v>
      </c>
      <c r="AI137" s="213">
        <f>+'Other Taxes'!T187</f>
        <v>0</v>
      </c>
      <c r="AJ137" s="213">
        <f t="shared" si="2"/>
        <v>1.4891999999999999</v>
      </c>
    </row>
    <row r="138" spans="1:36" ht="13.2" x14ac:dyDescent="0.25">
      <c r="A138" s="68" t="s">
        <v>1521</v>
      </c>
      <c r="B138" s="28" t="s">
        <v>315</v>
      </c>
      <c r="C138" s="69">
        <f>+'Combined Rate'!E189</f>
        <v>4.8500000000000001E-2</v>
      </c>
      <c r="D138" s="69">
        <v>1.7500000000000002E-2</v>
      </c>
      <c r="E138" s="69">
        <f>+'Combined Rate'!G189</f>
        <v>0.01</v>
      </c>
      <c r="F138" s="69">
        <f>+'Combined Rate'!H189</f>
        <v>2.5000000000000001E-3</v>
      </c>
      <c r="G138" s="69">
        <f>+'Combined Rate'!I189</f>
        <v>0</v>
      </c>
      <c r="H138" s="69">
        <f>+'Combined Rate'!J189</f>
        <v>0</v>
      </c>
      <c r="I138" s="69">
        <f>+'Combined Rate'!K189</f>
        <v>0</v>
      </c>
      <c r="J138" s="69">
        <f>+'Combined Rate'!L189</f>
        <v>2.5000000000000001E-3</v>
      </c>
      <c r="K138" s="69">
        <f>+'Combined Rate'!M189</f>
        <v>0</v>
      </c>
      <c r="L138" s="69">
        <f>+'Combined Rate'!N189</f>
        <v>0</v>
      </c>
      <c r="M138" s="69">
        <f>+'Combined Rate'!O189</f>
        <v>0</v>
      </c>
      <c r="N138" s="69">
        <f>+'Combined Rate'!P189</f>
        <v>0</v>
      </c>
      <c r="O138" s="69">
        <f>+'Combined Rate'!Q189</f>
        <v>0</v>
      </c>
      <c r="P138" s="69">
        <f>+'Combined Rate'!R189</f>
        <v>0</v>
      </c>
      <c r="Q138" s="69">
        <f>+'Combined Rate'!S189</f>
        <v>0</v>
      </c>
      <c r="R138" s="69">
        <f>+'Combined Rate'!T189</f>
        <v>0</v>
      </c>
      <c r="S138" s="69">
        <f>+'Combined Rate'!U189</f>
        <v>0</v>
      </c>
      <c r="T138" s="69">
        <f>+'Combined Rate'!V189</f>
        <v>0</v>
      </c>
      <c r="U138" s="69">
        <f>+'Combined Rate'!W189</f>
        <v>0</v>
      </c>
      <c r="V138" s="213">
        <f>+'Other Taxes'!D188</f>
        <v>4.2500000000000003E-2</v>
      </c>
      <c r="W138" s="213">
        <f>+'Other Taxes'!E188</f>
        <v>1.0699999999999999E-2</v>
      </c>
      <c r="X138" s="213">
        <f>+'Other Taxes'!F188</f>
        <v>0</v>
      </c>
      <c r="Y138" s="213">
        <f>+'Other Taxes'!G188</f>
        <v>0</v>
      </c>
      <c r="Z138" s="213">
        <f>+'Other Taxes'!H188</f>
        <v>0</v>
      </c>
      <c r="AA138" s="213">
        <f>+'Other Taxes'!J188</f>
        <v>2.5000000000000001E-2</v>
      </c>
      <c r="AB138" s="213">
        <f>+'Other Taxes'!K188</f>
        <v>7.0000000000000007E-2</v>
      </c>
      <c r="AC138" s="213">
        <f>+'Other Taxes'!M188</f>
        <v>0</v>
      </c>
      <c r="AD138" s="213">
        <f>+'Other Taxes'!N188</f>
        <v>0.01</v>
      </c>
      <c r="AE138" s="214">
        <f>+'Other Taxes'!O188</f>
        <v>0.73</v>
      </c>
      <c r="AF138" s="214">
        <f>+'Other Taxes'!P188</f>
        <v>0.25</v>
      </c>
      <c r="AG138" s="214">
        <f>+'Other Taxes'!Q188</f>
        <v>0.27</v>
      </c>
      <c r="AH138" s="213">
        <f>+'Other Taxes'!S188</f>
        <v>0</v>
      </c>
      <c r="AI138" s="213">
        <f>+'Other Taxes'!T188</f>
        <v>0</v>
      </c>
      <c r="AJ138" s="213">
        <f t="shared" si="2"/>
        <v>1.4891999999999999</v>
      </c>
    </row>
    <row r="139" spans="1:36" ht="13.2" x14ac:dyDescent="0.25">
      <c r="A139" s="68" t="s">
        <v>1522</v>
      </c>
      <c r="B139" s="28" t="s">
        <v>317</v>
      </c>
      <c r="C139" s="69">
        <f>+'Combined Rate'!E190</f>
        <v>4.8500000000000001E-2</v>
      </c>
      <c r="D139" s="69">
        <v>1.7500000000000002E-2</v>
      </c>
      <c r="E139" s="69">
        <f>+'Combined Rate'!G190</f>
        <v>0.01</v>
      </c>
      <c r="F139" s="69">
        <f>+'Combined Rate'!H190</f>
        <v>2.5000000000000001E-3</v>
      </c>
      <c r="G139" s="69">
        <f>+'Combined Rate'!I190</f>
        <v>0</v>
      </c>
      <c r="H139" s="69">
        <f>+'Combined Rate'!J190</f>
        <v>0</v>
      </c>
      <c r="I139" s="69">
        <f>+'Combined Rate'!K190</f>
        <v>0</v>
      </c>
      <c r="J139" s="69">
        <f>+'Combined Rate'!L190</f>
        <v>2.5000000000000001E-3</v>
      </c>
      <c r="K139" s="69">
        <f>+'Combined Rate'!M190</f>
        <v>0</v>
      </c>
      <c r="L139" s="69">
        <f>+'Combined Rate'!N190</f>
        <v>0</v>
      </c>
      <c r="M139" s="69">
        <f>+'Combined Rate'!O190</f>
        <v>0</v>
      </c>
      <c r="N139" s="69">
        <f>+'Combined Rate'!P190</f>
        <v>0</v>
      </c>
      <c r="O139" s="69">
        <f>+'Combined Rate'!Q190</f>
        <v>0</v>
      </c>
      <c r="P139" s="69">
        <f>+'Combined Rate'!R190</f>
        <v>0</v>
      </c>
      <c r="Q139" s="69">
        <f>+'Combined Rate'!S190</f>
        <v>0</v>
      </c>
      <c r="R139" s="69">
        <f>+'Combined Rate'!T190</f>
        <v>0</v>
      </c>
      <c r="S139" s="69">
        <f>+'Combined Rate'!U190</f>
        <v>0</v>
      </c>
      <c r="T139" s="69">
        <f>+'Combined Rate'!V190</f>
        <v>0</v>
      </c>
      <c r="U139" s="69">
        <f>+'Combined Rate'!W190</f>
        <v>0</v>
      </c>
      <c r="V139" s="213">
        <f>+'Other Taxes'!D189</f>
        <v>4.2500000000000003E-2</v>
      </c>
      <c r="W139" s="213">
        <f>+'Other Taxes'!E189</f>
        <v>1.0699999999999999E-2</v>
      </c>
      <c r="X139" s="213">
        <f>+'Other Taxes'!F189</f>
        <v>0.01</v>
      </c>
      <c r="Y139" s="213">
        <f>+'Other Taxes'!G189</f>
        <v>0</v>
      </c>
      <c r="Z139" s="213">
        <f>+'Other Taxes'!H189</f>
        <v>0</v>
      </c>
      <c r="AA139" s="213">
        <f>+'Other Taxes'!J189</f>
        <v>2.5000000000000001E-2</v>
      </c>
      <c r="AB139" s="213">
        <f>+'Other Taxes'!K189</f>
        <v>7.0000000000000007E-2</v>
      </c>
      <c r="AC139" s="213">
        <f>+'Other Taxes'!M189</f>
        <v>0</v>
      </c>
      <c r="AD139" s="213">
        <f>+'Other Taxes'!N189</f>
        <v>0.01</v>
      </c>
      <c r="AE139" s="214">
        <f>+'Other Taxes'!O189</f>
        <v>0.73</v>
      </c>
      <c r="AF139" s="214">
        <f>+'Other Taxes'!P189</f>
        <v>0.25</v>
      </c>
      <c r="AG139" s="214">
        <f>+'Other Taxes'!Q189</f>
        <v>0.27</v>
      </c>
      <c r="AH139" s="213">
        <f>+'Other Taxes'!S189</f>
        <v>0</v>
      </c>
      <c r="AI139" s="213">
        <f>+'Other Taxes'!T189</f>
        <v>0</v>
      </c>
      <c r="AJ139" s="213">
        <f t="shared" si="2"/>
        <v>1.4992000000000001</v>
      </c>
    </row>
    <row r="140" spans="1:36" ht="13.2" x14ac:dyDescent="0.25">
      <c r="A140" s="68" t="s">
        <v>1523</v>
      </c>
      <c r="B140" s="28" t="s">
        <v>319</v>
      </c>
      <c r="C140" s="69">
        <f>+'Combined Rate'!E192</f>
        <v>4.8500000000000001E-2</v>
      </c>
      <c r="D140" s="69">
        <v>1.7500000000000002E-2</v>
      </c>
      <c r="E140" s="69">
        <f>+'Combined Rate'!G192</f>
        <v>0.01</v>
      </c>
      <c r="F140" s="69">
        <f>+'Combined Rate'!H192</f>
        <v>2.5000000000000001E-3</v>
      </c>
      <c r="G140" s="69">
        <f>+'Combined Rate'!I192</f>
        <v>0</v>
      </c>
      <c r="H140" s="69">
        <f>+'Combined Rate'!J192</f>
        <v>0</v>
      </c>
      <c r="I140" s="69">
        <f>+'Combined Rate'!K192</f>
        <v>3.0000000000000001E-3</v>
      </c>
      <c r="J140" s="69">
        <f>+'Combined Rate'!L192</f>
        <v>0</v>
      </c>
      <c r="K140" s="69">
        <f>+'Combined Rate'!M192</f>
        <v>0</v>
      </c>
      <c r="L140" s="69">
        <f>+'Combined Rate'!N192</f>
        <v>0</v>
      </c>
      <c r="M140" s="69">
        <f>+'Combined Rate'!O192</f>
        <v>2.5000000000000001E-3</v>
      </c>
      <c r="N140" s="69">
        <f>+'Combined Rate'!P192</f>
        <v>0</v>
      </c>
      <c r="O140" s="69">
        <f>+'Combined Rate'!Q192</f>
        <v>0</v>
      </c>
      <c r="P140" s="69">
        <f>+'Combined Rate'!R192</f>
        <v>0</v>
      </c>
      <c r="Q140" s="69">
        <f>+'Combined Rate'!S192</f>
        <v>0</v>
      </c>
      <c r="R140" s="69">
        <f>+'Combined Rate'!T192</f>
        <v>0</v>
      </c>
      <c r="S140" s="69">
        <f>+'Combined Rate'!U192</f>
        <v>0</v>
      </c>
      <c r="T140" s="69">
        <f>+'Combined Rate'!V192</f>
        <v>0</v>
      </c>
      <c r="U140" s="69">
        <f>+'Combined Rate'!W192</f>
        <v>0</v>
      </c>
      <c r="V140" s="213">
        <f>+'Other Taxes'!D191</f>
        <v>4.2500000000000003E-2</v>
      </c>
      <c r="W140" s="213">
        <f>+'Other Taxes'!E191</f>
        <v>1.0699999999999999E-2</v>
      </c>
      <c r="X140" s="213">
        <f>+'Other Taxes'!F191</f>
        <v>0</v>
      </c>
      <c r="Y140" s="213">
        <f>+'Other Taxes'!G191</f>
        <v>0</v>
      </c>
      <c r="Z140" s="213">
        <f>+'Other Taxes'!H191</f>
        <v>0</v>
      </c>
      <c r="AA140" s="213">
        <f>+'Other Taxes'!J191</f>
        <v>2.5000000000000001E-2</v>
      </c>
      <c r="AB140" s="213">
        <f>+'Other Taxes'!K191</f>
        <v>0</v>
      </c>
      <c r="AC140" s="213">
        <f>+'Other Taxes'!M191</f>
        <v>0</v>
      </c>
      <c r="AD140" s="213">
        <f>+'Other Taxes'!N191</f>
        <v>0.01</v>
      </c>
      <c r="AE140" s="214">
        <f>+'Other Taxes'!O191</f>
        <v>0.73</v>
      </c>
      <c r="AF140" s="214">
        <f>+'Other Taxes'!P191</f>
        <v>0.25</v>
      </c>
      <c r="AG140" s="214">
        <f>+'Other Taxes'!Q191</f>
        <v>0.27</v>
      </c>
      <c r="AH140" s="213">
        <f>+'Other Taxes'!S191</f>
        <v>0</v>
      </c>
      <c r="AI140" s="213">
        <f>+'Other Taxes'!T191</f>
        <v>0</v>
      </c>
      <c r="AJ140" s="213">
        <f t="shared" si="2"/>
        <v>1.4222000000000001</v>
      </c>
    </row>
    <row r="141" spans="1:36" ht="13.2" x14ac:dyDescent="0.25">
      <c r="A141" s="68" t="s">
        <v>1524</v>
      </c>
      <c r="B141" s="28" t="s">
        <v>321</v>
      </c>
      <c r="C141" s="69">
        <f>+'Combined Rate'!E193</f>
        <v>4.8500000000000001E-2</v>
      </c>
      <c r="D141" s="69">
        <v>1.7500000000000002E-2</v>
      </c>
      <c r="E141" s="69">
        <f>+'Combined Rate'!G193</f>
        <v>0.01</v>
      </c>
      <c r="F141" s="69">
        <f>+'Combined Rate'!H193</f>
        <v>2.5000000000000001E-3</v>
      </c>
      <c r="G141" s="69">
        <f>+'Combined Rate'!I193</f>
        <v>0</v>
      </c>
      <c r="H141" s="69">
        <f>+'Combined Rate'!J193</f>
        <v>0</v>
      </c>
      <c r="I141" s="69">
        <f>+'Combined Rate'!K193</f>
        <v>3.0000000000000001E-3</v>
      </c>
      <c r="J141" s="69">
        <f>+'Combined Rate'!L193</f>
        <v>0</v>
      </c>
      <c r="K141" s="69">
        <f>+'Combined Rate'!M193</f>
        <v>0</v>
      </c>
      <c r="L141" s="69">
        <f>+'Combined Rate'!N193</f>
        <v>0</v>
      </c>
      <c r="M141" s="69">
        <f>+'Combined Rate'!O193</f>
        <v>2.5000000000000001E-3</v>
      </c>
      <c r="N141" s="69">
        <f>+'Combined Rate'!P193</f>
        <v>0</v>
      </c>
      <c r="O141" s="69">
        <f>+'Combined Rate'!Q193</f>
        <v>0</v>
      </c>
      <c r="P141" s="69">
        <f>+'Combined Rate'!R193</f>
        <v>0</v>
      </c>
      <c r="Q141" s="69">
        <f>+'Combined Rate'!S193</f>
        <v>0</v>
      </c>
      <c r="R141" s="69">
        <f>+'Combined Rate'!T193</f>
        <v>0</v>
      </c>
      <c r="S141" s="69">
        <f>+'Combined Rate'!U193</f>
        <v>0</v>
      </c>
      <c r="T141" s="69">
        <f>+'Combined Rate'!V193</f>
        <v>1.6E-2</v>
      </c>
      <c r="U141" s="69">
        <f>+'Combined Rate'!W193</f>
        <v>0</v>
      </c>
      <c r="V141" s="213">
        <f>+'Other Taxes'!D192</f>
        <v>4.2500000000000003E-2</v>
      </c>
      <c r="W141" s="213">
        <f>+'Other Taxes'!E192</f>
        <v>1.0699999999999999E-2</v>
      </c>
      <c r="X141" s="213">
        <f>+'Other Taxes'!F192</f>
        <v>0.01</v>
      </c>
      <c r="Y141" s="213">
        <f>+'Other Taxes'!G192</f>
        <v>0</v>
      </c>
      <c r="Z141" s="213">
        <f>+'Other Taxes'!H192</f>
        <v>0</v>
      </c>
      <c r="AA141" s="213">
        <f>+'Other Taxes'!J192</f>
        <v>2.5000000000000001E-2</v>
      </c>
      <c r="AB141" s="213">
        <f>+'Other Taxes'!K192</f>
        <v>0</v>
      </c>
      <c r="AC141" s="213">
        <f>+'Other Taxes'!M192</f>
        <v>0</v>
      </c>
      <c r="AD141" s="213">
        <f>+'Other Taxes'!N192</f>
        <v>0.01</v>
      </c>
      <c r="AE141" s="214">
        <f>+'Other Taxes'!O192</f>
        <v>0.73</v>
      </c>
      <c r="AF141" s="214">
        <f>+'Other Taxes'!P192</f>
        <v>0.25</v>
      </c>
      <c r="AG141" s="214">
        <f>+'Other Taxes'!Q192</f>
        <v>0.27</v>
      </c>
      <c r="AH141" s="213">
        <f>+'Other Taxes'!S192</f>
        <v>0</v>
      </c>
      <c r="AI141" s="213">
        <f>+'Other Taxes'!T192</f>
        <v>0</v>
      </c>
      <c r="AJ141" s="213">
        <f t="shared" si="2"/>
        <v>1.4481999999999999</v>
      </c>
    </row>
    <row r="142" spans="1:36" ht="13.2" x14ac:dyDescent="0.25">
      <c r="A142" s="68" t="s">
        <v>1525</v>
      </c>
      <c r="B142" s="28" t="s">
        <v>323</v>
      </c>
      <c r="C142" s="69">
        <f>+'Combined Rate'!E194</f>
        <v>4.8500000000000001E-2</v>
      </c>
      <c r="D142" s="69">
        <v>1.7500000000000002E-2</v>
      </c>
      <c r="E142" s="69">
        <f>+'Combined Rate'!G194</f>
        <v>0.01</v>
      </c>
      <c r="F142" s="69">
        <f>+'Combined Rate'!H194</f>
        <v>2.5000000000000001E-3</v>
      </c>
      <c r="G142" s="69">
        <f>+'Combined Rate'!I194</f>
        <v>0</v>
      </c>
      <c r="H142" s="69">
        <f>+'Combined Rate'!J194</f>
        <v>0</v>
      </c>
      <c r="I142" s="69">
        <f>+'Combined Rate'!K194</f>
        <v>3.0000000000000001E-3</v>
      </c>
      <c r="J142" s="69">
        <f>+'Combined Rate'!L194</f>
        <v>0</v>
      </c>
      <c r="K142" s="69">
        <f>+'Combined Rate'!M194</f>
        <v>0</v>
      </c>
      <c r="L142" s="69">
        <f>+'Combined Rate'!N194</f>
        <v>0</v>
      </c>
      <c r="M142" s="69">
        <f>+'Combined Rate'!O194</f>
        <v>2.5000000000000001E-3</v>
      </c>
      <c r="N142" s="69">
        <f>+'Combined Rate'!P194</f>
        <v>0</v>
      </c>
      <c r="O142" s="69">
        <f>+'Combined Rate'!Q194</f>
        <v>0</v>
      </c>
      <c r="P142" s="69">
        <f>+'Combined Rate'!R194</f>
        <v>0</v>
      </c>
      <c r="Q142" s="69">
        <f>+'Combined Rate'!S194</f>
        <v>0</v>
      </c>
      <c r="R142" s="69">
        <f>+'Combined Rate'!T194</f>
        <v>0</v>
      </c>
      <c r="S142" s="69">
        <f>+'Combined Rate'!U194</f>
        <v>0</v>
      </c>
      <c r="T142" s="69">
        <f>+'Combined Rate'!V194</f>
        <v>0</v>
      </c>
      <c r="U142" s="69">
        <f>+'Combined Rate'!W194</f>
        <v>0</v>
      </c>
      <c r="V142" s="213">
        <f>+'Other Taxes'!D193</f>
        <v>4.2500000000000003E-2</v>
      </c>
      <c r="W142" s="213">
        <f>+'Other Taxes'!E193</f>
        <v>1.0699999999999999E-2</v>
      </c>
      <c r="X142" s="213">
        <f>+'Other Taxes'!F193</f>
        <v>0</v>
      </c>
      <c r="Y142" s="213">
        <f>+'Other Taxes'!G193</f>
        <v>0</v>
      </c>
      <c r="Z142" s="213">
        <f>+'Other Taxes'!H193</f>
        <v>0</v>
      </c>
      <c r="AA142" s="213">
        <f>+'Other Taxes'!J193</f>
        <v>2.5000000000000001E-2</v>
      </c>
      <c r="AB142" s="213">
        <f>+'Other Taxes'!K193</f>
        <v>0</v>
      </c>
      <c r="AC142" s="213">
        <f>+'Other Taxes'!M193</f>
        <v>0</v>
      </c>
      <c r="AD142" s="213">
        <f>+'Other Taxes'!N193</f>
        <v>0.01</v>
      </c>
      <c r="AE142" s="214">
        <f>+'Other Taxes'!O193</f>
        <v>0.73</v>
      </c>
      <c r="AF142" s="214">
        <f>+'Other Taxes'!P193</f>
        <v>0.25</v>
      </c>
      <c r="AG142" s="214">
        <f>+'Other Taxes'!Q193</f>
        <v>0.27</v>
      </c>
      <c r="AH142" s="213">
        <f>+'Other Taxes'!S193</f>
        <v>0</v>
      </c>
      <c r="AI142" s="213">
        <f>+'Other Taxes'!T193</f>
        <v>0</v>
      </c>
      <c r="AJ142" s="213">
        <f t="shared" si="2"/>
        <v>1.4222000000000001</v>
      </c>
    </row>
    <row r="143" spans="1:36" ht="13.2" x14ac:dyDescent="0.25">
      <c r="A143" s="68" t="s">
        <v>1526</v>
      </c>
      <c r="B143" s="28" t="s">
        <v>325</v>
      </c>
      <c r="C143" s="69">
        <f>+'Combined Rate'!E195</f>
        <v>4.8500000000000001E-2</v>
      </c>
      <c r="D143" s="69">
        <v>1.7500000000000002E-2</v>
      </c>
      <c r="E143" s="69">
        <f>+'Combined Rate'!G195</f>
        <v>0.01</v>
      </c>
      <c r="F143" s="69">
        <f>+'Combined Rate'!H195</f>
        <v>2.5000000000000001E-3</v>
      </c>
      <c r="G143" s="69">
        <f>+'Combined Rate'!I195</f>
        <v>0</v>
      </c>
      <c r="H143" s="69">
        <f>+'Combined Rate'!J195</f>
        <v>0</v>
      </c>
      <c r="I143" s="69">
        <f>+'Combined Rate'!K195</f>
        <v>3.0000000000000001E-3</v>
      </c>
      <c r="J143" s="69">
        <f>+'Combined Rate'!L195</f>
        <v>0</v>
      </c>
      <c r="K143" s="69">
        <f>+'Combined Rate'!M195</f>
        <v>0</v>
      </c>
      <c r="L143" s="69">
        <f>+'Combined Rate'!N195</f>
        <v>0</v>
      </c>
      <c r="M143" s="69">
        <f>+'Combined Rate'!O195</f>
        <v>2.5000000000000001E-3</v>
      </c>
      <c r="N143" s="69">
        <f>+'Combined Rate'!P195</f>
        <v>0</v>
      </c>
      <c r="O143" s="69">
        <f>+'Combined Rate'!Q195</f>
        <v>0</v>
      </c>
      <c r="P143" s="69">
        <f>+'Combined Rate'!R195</f>
        <v>0</v>
      </c>
      <c r="Q143" s="69">
        <f>+'Combined Rate'!S195</f>
        <v>0</v>
      </c>
      <c r="R143" s="69">
        <f>+'Combined Rate'!T195</f>
        <v>0</v>
      </c>
      <c r="S143" s="69">
        <f>+'Combined Rate'!U195</f>
        <v>0</v>
      </c>
      <c r="T143" s="69">
        <f>+'Combined Rate'!V195</f>
        <v>0</v>
      </c>
      <c r="U143" s="69">
        <f>+'Combined Rate'!W195</f>
        <v>0</v>
      </c>
      <c r="V143" s="213">
        <f>+'Other Taxes'!D194</f>
        <v>4.2500000000000003E-2</v>
      </c>
      <c r="W143" s="213">
        <f>+'Other Taxes'!E194</f>
        <v>1.0699999999999999E-2</v>
      </c>
      <c r="X143" s="213">
        <f>+'Other Taxes'!F194</f>
        <v>0</v>
      </c>
      <c r="Y143" s="213">
        <f>+'Other Taxes'!G194</f>
        <v>0</v>
      </c>
      <c r="Z143" s="213">
        <f>+'Other Taxes'!H194</f>
        <v>0</v>
      </c>
      <c r="AA143" s="213">
        <f>+'Other Taxes'!J194</f>
        <v>2.5000000000000001E-2</v>
      </c>
      <c r="AB143" s="213">
        <f>+'Other Taxes'!K194</f>
        <v>0</v>
      </c>
      <c r="AC143" s="213">
        <f>+'Other Taxes'!M194</f>
        <v>0</v>
      </c>
      <c r="AD143" s="213">
        <f>+'Other Taxes'!N194</f>
        <v>0.01</v>
      </c>
      <c r="AE143" s="214">
        <f>+'Other Taxes'!O194</f>
        <v>0.73</v>
      </c>
      <c r="AF143" s="214">
        <f>+'Other Taxes'!P194</f>
        <v>0.25</v>
      </c>
      <c r="AG143" s="214">
        <f>+'Other Taxes'!Q194</f>
        <v>0.27</v>
      </c>
      <c r="AH143" s="213">
        <f>+'Other Taxes'!S194</f>
        <v>3.5000000000000003E-2</v>
      </c>
      <c r="AI143" s="213">
        <f>+'Other Taxes'!T194</f>
        <v>0.05</v>
      </c>
      <c r="AJ143" s="213">
        <f t="shared" si="2"/>
        <v>1.5072000000000001</v>
      </c>
    </row>
    <row r="144" spans="1:36" ht="13.2" x14ac:dyDescent="0.25">
      <c r="A144" s="68" t="s">
        <v>1527</v>
      </c>
      <c r="B144" s="28" t="s">
        <v>327</v>
      </c>
      <c r="C144" s="69">
        <f>+'Combined Rate'!E196</f>
        <v>4.8500000000000001E-2</v>
      </c>
      <c r="D144" s="69">
        <v>1.7500000000000002E-2</v>
      </c>
      <c r="E144" s="69">
        <f>+'Combined Rate'!G196</f>
        <v>0.01</v>
      </c>
      <c r="F144" s="69">
        <f>+'Combined Rate'!H196</f>
        <v>2.5000000000000001E-3</v>
      </c>
      <c r="G144" s="69">
        <f>+'Combined Rate'!I196</f>
        <v>0</v>
      </c>
      <c r="H144" s="69">
        <f>+'Combined Rate'!J196</f>
        <v>0</v>
      </c>
      <c r="I144" s="69">
        <f>+'Combined Rate'!K196</f>
        <v>3.0000000000000001E-3</v>
      </c>
      <c r="J144" s="69">
        <f>+'Combined Rate'!L196</f>
        <v>0</v>
      </c>
      <c r="K144" s="69">
        <f>+'Combined Rate'!M196</f>
        <v>0</v>
      </c>
      <c r="L144" s="69">
        <f>+'Combined Rate'!N196</f>
        <v>0</v>
      </c>
      <c r="M144" s="69">
        <f>+'Combined Rate'!O196</f>
        <v>2.5000000000000001E-3</v>
      </c>
      <c r="N144" s="69">
        <f>+'Combined Rate'!P196</f>
        <v>0</v>
      </c>
      <c r="O144" s="69">
        <f>+'Combined Rate'!Q196</f>
        <v>0</v>
      </c>
      <c r="P144" s="69">
        <f>+'Combined Rate'!R196</f>
        <v>0</v>
      </c>
      <c r="Q144" s="69">
        <f>+'Combined Rate'!S196</f>
        <v>0</v>
      </c>
      <c r="R144" s="69">
        <f>+'Combined Rate'!T196</f>
        <v>0</v>
      </c>
      <c r="S144" s="69">
        <f>+'Combined Rate'!U196</f>
        <v>0</v>
      </c>
      <c r="T144" s="69">
        <f>+'Combined Rate'!V196</f>
        <v>0</v>
      </c>
      <c r="U144" s="69">
        <f>+'Combined Rate'!W196</f>
        <v>0</v>
      </c>
      <c r="V144" s="213">
        <f>+'Other Taxes'!D195</f>
        <v>4.2500000000000003E-2</v>
      </c>
      <c r="W144" s="213">
        <f>+'Other Taxes'!E195</f>
        <v>1.0699999999999999E-2</v>
      </c>
      <c r="X144" s="213">
        <f>+'Other Taxes'!F195</f>
        <v>0</v>
      </c>
      <c r="Y144" s="213">
        <f>+'Other Taxes'!G195</f>
        <v>0</v>
      </c>
      <c r="Z144" s="213">
        <f>+'Other Taxes'!H195</f>
        <v>0</v>
      </c>
      <c r="AA144" s="213">
        <f>+'Other Taxes'!J195</f>
        <v>2.5000000000000001E-2</v>
      </c>
      <c r="AB144" s="213">
        <f>+'Other Taxes'!K195</f>
        <v>0</v>
      </c>
      <c r="AC144" s="213">
        <f>+'Other Taxes'!M195</f>
        <v>0</v>
      </c>
      <c r="AD144" s="213">
        <f>+'Other Taxes'!N195</f>
        <v>0.01</v>
      </c>
      <c r="AE144" s="214">
        <f>+'Other Taxes'!O195</f>
        <v>0.73</v>
      </c>
      <c r="AF144" s="214">
        <f>+'Other Taxes'!P195</f>
        <v>0.25</v>
      </c>
      <c r="AG144" s="214">
        <f>+'Other Taxes'!Q195</f>
        <v>0.27</v>
      </c>
      <c r="AH144" s="213">
        <f>+'Other Taxes'!S195</f>
        <v>3.5000000000000003E-2</v>
      </c>
      <c r="AI144" s="213">
        <f>+'Other Taxes'!T195</f>
        <v>0.06</v>
      </c>
      <c r="AJ144" s="213">
        <f t="shared" si="2"/>
        <v>1.5172000000000001</v>
      </c>
    </row>
    <row r="145" spans="1:36" ht="13.2" x14ac:dyDescent="0.25">
      <c r="A145" s="68" t="s">
        <v>1528</v>
      </c>
      <c r="B145" s="28" t="s">
        <v>329</v>
      </c>
      <c r="C145" s="69">
        <f>+'Combined Rate'!E198</f>
        <v>4.8500000000000001E-2</v>
      </c>
      <c r="D145" s="69">
        <v>1.7500000000000002E-2</v>
      </c>
      <c r="E145" s="69">
        <f>+'Combined Rate'!G198</f>
        <v>0.01</v>
      </c>
      <c r="F145" s="69">
        <f>+'Combined Rate'!H198</f>
        <v>2.5000000000000001E-3</v>
      </c>
      <c r="G145" s="69">
        <f>+'Combined Rate'!I198</f>
        <v>3.0000000000000001E-3</v>
      </c>
      <c r="H145" s="69">
        <f>+'Combined Rate'!J198</f>
        <v>2.5000000000000001E-3</v>
      </c>
      <c r="I145" s="69">
        <f>+'Combined Rate'!K198</f>
        <v>0</v>
      </c>
      <c r="J145" s="69">
        <f>+'Combined Rate'!L198</f>
        <v>2.5000000000000001E-3</v>
      </c>
      <c r="K145" s="69">
        <f>+'Combined Rate'!M198</f>
        <v>0</v>
      </c>
      <c r="L145" s="69">
        <f>+'Combined Rate'!N198</f>
        <v>0</v>
      </c>
      <c r="M145" s="69">
        <f>+'Combined Rate'!O198</f>
        <v>2.5000000000000001E-3</v>
      </c>
      <c r="N145" s="69">
        <f>+'Combined Rate'!P198</f>
        <v>2E-3</v>
      </c>
      <c r="O145" s="69">
        <f>+'Combined Rate'!Q198</f>
        <v>0</v>
      </c>
      <c r="P145" s="69">
        <f>+'Combined Rate'!R198</f>
        <v>0</v>
      </c>
      <c r="Q145" s="69">
        <f>+'Combined Rate'!S198</f>
        <v>1E-3</v>
      </c>
      <c r="R145" s="69">
        <f>+'Combined Rate'!T198</f>
        <v>0</v>
      </c>
      <c r="S145" s="69">
        <f>+'Combined Rate'!U198</f>
        <v>0</v>
      </c>
      <c r="T145" s="69">
        <f>+'Combined Rate'!V198</f>
        <v>0</v>
      </c>
      <c r="U145" s="69">
        <f>+'Combined Rate'!W198</f>
        <v>0</v>
      </c>
      <c r="V145" s="213">
        <f>+'Other Taxes'!D197</f>
        <v>4.2500000000000003E-2</v>
      </c>
      <c r="W145" s="213">
        <f>+'Other Taxes'!E197</f>
        <v>1.32E-2</v>
      </c>
      <c r="X145" s="213">
        <f>+'Other Taxes'!F197</f>
        <v>0</v>
      </c>
      <c r="Y145" s="213">
        <f>+'Other Taxes'!G197</f>
        <v>5.0000000000000001E-3</v>
      </c>
      <c r="Z145" s="213">
        <f>+'Other Taxes'!H197</f>
        <v>0</v>
      </c>
      <c r="AA145" s="213">
        <f>+'Other Taxes'!J197</f>
        <v>2.5000000000000001E-2</v>
      </c>
      <c r="AB145" s="213">
        <f>+'Other Taxes'!K197</f>
        <v>7.0000000000000007E-2</v>
      </c>
      <c r="AC145" s="213">
        <f>+'Other Taxes'!M197</f>
        <v>0</v>
      </c>
      <c r="AD145" s="213">
        <f>+'Other Taxes'!N197</f>
        <v>0.01</v>
      </c>
      <c r="AE145" s="214">
        <f>+'Other Taxes'!O197</f>
        <v>0.73</v>
      </c>
      <c r="AF145" s="214">
        <f>+'Other Taxes'!P197</f>
        <v>0.25</v>
      </c>
      <c r="AG145" s="214">
        <f>+'Other Taxes'!Q197</f>
        <v>0.27</v>
      </c>
      <c r="AH145" s="213">
        <f>+'Other Taxes'!S197</f>
        <v>0</v>
      </c>
      <c r="AI145" s="213">
        <f>+'Other Taxes'!T197</f>
        <v>0</v>
      </c>
      <c r="AJ145" s="213">
        <f t="shared" si="2"/>
        <v>1.5077</v>
      </c>
    </row>
    <row r="146" spans="1:36" ht="13.2" x14ac:dyDescent="0.25">
      <c r="A146" s="68" t="s">
        <v>1529</v>
      </c>
      <c r="B146" s="28" t="s">
        <v>331</v>
      </c>
      <c r="C146" s="69">
        <f>+'Combined Rate'!E199</f>
        <v>4.8500000000000001E-2</v>
      </c>
      <c r="D146" s="69">
        <v>1.7500000000000002E-2</v>
      </c>
      <c r="E146" s="69">
        <f>+'Combined Rate'!G199</f>
        <v>0.01</v>
      </c>
      <c r="F146" s="69">
        <f>+'Combined Rate'!H199</f>
        <v>2.5000000000000001E-3</v>
      </c>
      <c r="G146" s="69">
        <f>+'Combined Rate'!I199</f>
        <v>3.0000000000000001E-3</v>
      </c>
      <c r="H146" s="69">
        <f>+'Combined Rate'!J199</f>
        <v>2.5000000000000001E-3</v>
      </c>
      <c r="I146" s="69">
        <f>+'Combined Rate'!K199</f>
        <v>0</v>
      </c>
      <c r="J146" s="69">
        <f>+'Combined Rate'!L199</f>
        <v>2.5000000000000001E-3</v>
      </c>
      <c r="K146" s="69">
        <f>+'Combined Rate'!M199</f>
        <v>0</v>
      </c>
      <c r="L146" s="69">
        <f>+'Combined Rate'!N199</f>
        <v>0</v>
      </c>
      <c r="M146" s="69">
        <f>+'Combined Rate'!O199</f>
        <v>2.5000000000000001E-3</v>
      </c>
      <c r="N146" s="69">
        <f>+'Combined Rate'!P199</f>
        <v>2E-3</v>
      </c>
      <c r="O146" s="69">
        <f>+'Combined Rate'!Q199</f>
        <v>0</v>
      </c>
      <c r="P146" s="69">
        <f>+'Combined Rate'!R199</f>
        <v>0</v>
      </c>
      <c r="Q146" s="69">
        <f>+'Combined Rate'!S199</f>
        <v>1E-3</v>
      </c>
      <c r="R146" s="69">
        <f>+'Combined Rate'!T199</f>
        <v>0</v>
      </c>
      <c r="S146" s="69">
        <f>+'Combined Rate'!U199</f>
        <v>0</v>
      </c>
      <c r="T146" s="69">
        <f>+'Combined Rate'!V199</f>
        <v>1.6E-2</v>
      </c>
      <c r="U146" s="69">
        <f>+'Combined Rate'!W199</f>
        <v>0</v>
      </c>
      <c r="V146" s="213">
        <f>+'Other Taxes'!D198</f>
        <v>4.2500000000000003E-2</v>
      </c>
      <c r="W146" s="213">
        <f>+'Other Taxes'!E198</f>
        <v>1.32E-2</v>
      </c>
      <c r="X146" s="213">
        <f>+'Other Taxes'!F198</f>
        <v>0</v>
      </c>
      <c r="Y146" s="213">
        <f>+'Other Taxes'!G198</f>
        <v>5.0000000000000001E-3</v>
      </c>
      <c r="Z146" s="213">
        <f>+'Other Taxes'!H198</f>
        <v>0</v>
      </c>
      <c r="AA146" s="213">
        <f>+'Other Taxes'!J198</f>
        <v>2.5000000000000001E-2</v>
      </c>
      <c r="AB146" s="213">
        <f>+'Other Taxes'!K198</f>
        <v>7.0000000000000007E-2</v>
      </c>
      <c r="AC146" s="213">
        <f>+'Other Taxes'!M198</f>
        <v>0</v>
      </c>
      <c r="AD146" s="213">
        <f>+'Other Taxes'!N198</f>
        <v>0.01</v>
      </c>
      <c r="AE146" s="214">
        <f>+'Other Taxes'!O198</f>
        <v>0.73</v>
      </c>
      <c r="AF146" s="214">
        <f>+'Other Taxes'!P198</f>
        <v>0.25</v>
      </c>
      <c r="AG146" s="214">
        <f>+'Other Taxes'!Q198</f>
        <v>0.27</v>
      </c>
      <c r="AH146" s="213">
        <f>+'Other Taxes'!S198</f>
        <v>3.5000000000000003E-2</v>
      </c>
      <c r="AI146" s="213">
        <f>+'Other Taxes'!T198</f>
        <v>0.06</v>
      </c>
      <c r="AJ146" s="213">
        <f t="shared" si="2"/>
        <v>1.6187</v>
      </c>
    </row>
    <row r="147" spans="1:36" ht="13.2" x14ac:dyDescent="0.25">
      <c r="A147" s="68" t="s">
        <v>1530</v>
      </c>
      <c r="B147" s="28" t="s">
        <v>1346</v>
      </c>
      <c r="C147" s="69">
        <f>+'Combined Rate'!E200</f>
        <v>4.8500000000000001E-2</v>
      </c>
      <c r="D147" s="69">
        <v>1.7500000000000002E-2</v>
      </c>
      <c r="E147" s="69">
        <f>+'Combined Rate'!G200</f>
        <v>0.01</v>
      </c>
      <c r="F147" s="69">
        <f>+'Combined Rate'!H200</f>
        <v>2.5000000000000001E-3</v>
      </c>
      <c r="G147" s="69">
        <f>+'Combined Rate'!I200</f>
        <v>3.0000000000000001E-3</v>
      </c>
      <c r="H147" s="69">
        <f>+'Combined Rate'!J200</f>
        <v>2.5000000000000001E-3</v>
      </c>
      <c r="I147" s="69">
        <f>+'Combined Rate'!K200</f>
        <v>0</v>
      </c>
      <c r="J147" s="69">
        <f>+'Combined Rate'!L200</f>
        <v>2.5000000000000001E-3</v>
      </c>
      <c r="K147" s="69">
        <f>+'Combined Rate'!M200</f>
        <v>0</v>
      </c>
      <c r="L147" s="69">
        <f>+'Combined Rate'!N200</f>
        <v>0</v>
      </c>
      <c r="M147" s="69">
        <f>+'Combined Rate'!O200</f>
        <v>2.5000000000000001E-3</v>
      </c>
      <c r="N147" s="69">
        <f>+'Combined Rate'!P200</f>
        <v>2E-3</v>
      </c>
      <c r="O147" s="69">
        <f>+'Combined Rate'!Q200</f>
        <v>0</v>
      </c>
      <c r="P147" s="69">
        <f>+'Combined Rate'!R200</f>
        <v>0</v>
      </c>
      <c r="Q147" s="69">
        <f>+'Combined Rate'!S200</f>
        <v>1E-3</v>
      </c>
      <c r="R147" s="69">
        <f>+'Combined Rate'!T200</f>
        <v>0</v>
      </c>
      <c r="S147" s="69">
        <f>+'Combined Rate'!U200</f>
        <v>0</v>
      </c>
      <c r="T147" s="69">
        <f>+'Combined Rate'!V200</f>
        <v>1.0999999999999999E-2</v>
      </c>
      <c r="U147" s="69">
        <f>+'Combined Rate'!W200</f>
        <v>0</v>
      </c>
      <c r="V147" s="213">
        <f>+'Other Taxes'!D199</f>
        <v>4.2500000000000003E-2</v>
      </c>
      <c r="W147" s="213">
        <f>+'Other Taxes'!E199</f>
        <v>1.32E-2</v>
      </c>
      <c r="X147" s="213">
        <f>+'Other Taxes'!F199</f>
        <v>0.01</v>
      </c>
      <c r="Y147" s="213">
        <f>+'Other Taxes'!G199</f>
        <v>5.0000000000000001E-3</v>
      </c>
      <c r="Z147" s="213">
        <f>+'Other Taxes'!H199</f>
        <v>0</v>
      </c>
      <c r="AA147" s="213">
        <f>+'Other Taxes'!J199</f>
        <v>2.5000000000000001E-2</v>
      </c>
      <c r="AB147" s="213">
        <f>+'Other Taxes'!K199</f>
        <v>7.0000000000000007E-2</v>
      </c>
      <c r="AC147" s="213">
        <f>+'Other Taxes'!M199</f>
        <v>0</v>
      </c>
      <c r="AD147" s="213">
        <f>+'Other Taxes'!N199</f>
        <v>0.01</v>
      </c>
      <c r="AE147" s="214">
        <f>+'Other Taxes'!O199</f>
        <v>0.73</v>
      </c>
      <c r="AF147" s="214">
        <f>+'Other Taxes'!P199</f>
        <v>0.25</v>
      </c>
      <c r="AG147" s="214">
        <f>+'Other Taxes'!Q199</f>
        <v>0.27</v>
      </c>
      <c r="AH147" s="213">
        <f>+'Other Taxes'!S199</f>
        <v>0</v>
      </c>
      <c r="AI147" s="213">
        <f>+'Other Taxes'!T199</f>
        <v>0</v>
      </c>
      <c r="AJ147" s="213">
        <f t="shared" si="2"/>
        <v>1.5287000000000002</v>
      </c>
    </row>
    <row r="148" spans="1:36" ht="13.2" x14ac:dyDescent="0.25">
      <c r="A148" s="207" t="s">
        <v>1531</v>
      </c>
      <c r="B148" s="28" t="s">
        <v>333</v>
      </c>
      <c r="C148" s="69">
        <f>+'Combined Rate'!E201</f>
        <v>4.8500000000000001E-2</v>
      </c>
      <c r="D148" s="69">
        <v>1.7500000000000002E-2</v>
      </c>
      <c r="E148" s="69">
        <f>+'Combined Rate'!G201</f>
        <v>0.01</v>
      </c>
      <c r="F148" s="69">
        <f>+'Combined Rate'!H201</f>
        <v>2.5000000000000001E-3</v>
      </c>
      <c r="G148" s="69">
        <f>+'Combined Rate'!I201</f>
        <v>3.0000000000000001E-3</v>
      </c>
      <c r="H148" s="69">
        <f>+'Combined Rate'!J201</f>
        <v>2.5000000000000001E-3</v>
      </c>
      <c r="I148" s="69">
        <f>+'Combined Rate'!K201</f>
        <v>0</v>
      </c>
      <c r="J148" s="69">
        <f>+'Combined Rate'!L201</f>
        <v>2.5000000000000001E-3</v>
      </c>
      <c r="K148" s="69">
        <f>+'Combined Rate'!M201</f>
        <v>0</v>
      </c>
      <c r="L148" s="69">
        <f>+'Combined Rate'!N201</f>
        <v>0</v>
      </c>
      <c r="M148" s="69">
        <f>+'Combined Rate'!O201</f>
        <v>2.5000000000000001E-3</v>
      </c>
      <c r="N148" s="69">
        <f>+'Combined Rate'!P201</f>
        <v>2E-3</v>
      </c>
      <c r="O148" s="69">
        <f>+'Combined Rate'!Q201</f>
        <v>0</v>
      </c>
      <c r="P148" s="69">
        <f>+'Combined Rate'!R201</f>
        <v>0</v>
      </c>
      <c r="Q148" s="69">
        <f>+'Combined Rate'!S201</f>
        <v>1E-3</v>
      </c>
      <c r="R148" s="69">
        <f>+'Combined Rate'!T201</f>
        <v>0</v>
      </c>
      <c r="S148" s="69">
        <f>+'Combined Rate'!U201</f>
        <v>0</v>
      </c>
      <c r="T148" s="69">
        <f>+'Combined Rate'!V201</f>
        <v>0</v>
      </c>
      <c r="U148" s="69">
        <f>+'Combined Rate'!W201</f>
        <v>0</v>
      </c>
      <c r="V148" s="213">
        <f>+'Other Taxes'!D200</f>
        <v>4.2500000000000003E-2</v>
      </c>
      <c r="W148" s="213">
        <f>+'Other Taxes'!E200</f>
        <v>1.32E-2</v>
      </c>
      <c r="X148" s="213">
        <f>+'Other Taxes'!F200</f>
        <v>0.01</v>
      </c>
      <c r="Y148" s="213">
        <f>+'Other Taxes'!G200</f>
        <v>5.0000000000000001E-3</v>
      </c>
      <c r="Z148" s="213">
        <f>+'Other Taxes'!H200</f>
        <v>0</v>
      </c>
      <c r="AA148" s="213">
        <f>+'Other Taxes'!J200</f>
        <v>2.5000000000000001E-2</v>
      </c>
      <c r="AB148" s="213">
        <f>+'Other Taxes'!K200</f>
        <v>7.0000000000000007E-2</v>
      </c>
      <c r="AC148" s="213">
        <f>+'Other Taxes'!M200</f>
        <v>0</v>
      </c>
      <c r="AD148" s="213">
        <f>+'Other Taxes'!N200</f>
        <v>0.01</v>
      </c>
      <c r="AE148" s="214">
        <f>+'Other Taxes'!O200</f>
        <v>0.73</v>
      </c>
      <c r="AF148" s="214">
        <f>+'Other Taxes'!P200</f>
        <v>0.25</v>
      </c>
      <c r="AG148" s="214">
        <f>+'Other Taxes'!Q200</f>
        <v>0.27</v>
      </c>
      <c r="AH148" s="213">
        <f>+'Other Taxes'!S200</f>
        <v>3.5000000000000003E-2</v>
      </c>
      <c r="AI148" s="213">
        <f>+'Other Taxes'!T200</f>
        <v>0.06</v>
      </c>
      <c r="AJ148" s="213">
        <f t="shared" si="2"/>
        <v>1.6127</v>
      </c>
    </row>
    <row r="149" spans="1:36" ht="13.2" x14ac:dyDescent="0.25">
      <c r="A149" s="207" t="s">
        <v>1532</v>
      </c>
      <c r="B149" s="28" t="s">
        <v>687</v>
      </c>
      <c r="C149" s="69">
        <f>+'Combined Rate'!E202</f>
        <v>4.8500000000000001E-2</v>
      </c>
      <c r="D149" s="69">
        <v>1.7500000000000002E-2</v>
      </c>
      <c r="E149" s="69">
        <f>+'Combined Rate'!G202</f>
        <v>0.01</v>
      </c>
      <c r="F149" s="69">
        <f>+'Combined Rate'!H202</f>
        <v>2.5000000000000001E-3</v>
      </c>
      <c r="G149" s="69">
        <f>+'Combined Rate'!I202</f>
        <v>3.0000000000000001E-3</v>
      </c>
      <c r="H149" s="69">
        <f>+'Combined Rate'!J202</f>
        <v>2.5000000000000001E-3</v>
      </c>
      <c r="I149" s="69">
        <f>+'Combined Rate'!K202</f>
        <v>0</v>
      </c>
      <c r="J149" s="69">
        <f>+'Combined Rate'!L202</f>
        <v>2.5000000000000001E-3</v>
      </c>
      <c r="K149" s="69">
        <f>+'Combined Rate'!M202</f>
        <v>0</v>
      </c>
      <c r="L149" s="69">
        <f>+'Combined Rate'!N202</f>
        <v>0</v>
      </c>
      <c r="M149" s="69">
        <f>+'Combined Rate'!O202</f>
        <v>2.5000000000000001E-3</v>
      </c>
      <c r="N149" s="69">
        <f>+'Combined Rate'!P202</f>
        <v>2E-3</v>
      </c>
      <c r="O149" s="69">
        <f>+'Combined Rate'!Q202</f>
        <v>0</v>
      </c>
      <c r="P149" s="69">
        <f>+'Combined Rate'!R202</f>
        <v>0</v>
      </c>
      <c r="Q149" s="69">
        <f>+'Combined Rate'!S202</f>
        <v>1E-3</v>
      </c>
      <c r="R149" s="69">
        <f>+'Combined Rate'!T202</f>
        <v>0</v>
      </c>
      <c r="S149" s="69">
        <f>+'Combined Rate'!U202</f>
        <v>0</v>
      </c>
      <c r="T149" s="69">
        <f>+'Combined Rate'!V202</f>
        <v>0</v>
      </c>
      <c r="U149" s="69">
        <f>+'Combined Rate'!W202</f>
        <v>0</v>
      </c>
      <c r="V149" s="213">
        <f>+'Other Taxes'!D201</f>
        <v>4.2500000000000003E-2</v>
      </c>
      <c r="W149" s="213">
        <f>+'Other Taxes'!E201</f>
        <v>1.32E-2</v>
      </c>
      <c r="X149" s="213">
        <f>+'Other Taxes'!F201</f>
        <v>0.01</v>
      </c>
      <c r="Y149" s="213">
        <f>+'Other Taxes'!G201</f>
        <v>5.0000000000000001E-3</v>
      </c>
      <c r="Z149" s="213">
        <f>+'Other Taxes'!H201</f>
        <v>0</v>
      </c>
      <c r="AA149" s="213">
        <f>+'Other Taxes'!J201</f>
        <v>2.5000000000000001E-2</v>
      </c>
      <c r="AB149" s="213">
        <f>+'Other Taxes'!K201</f>
        <v>7.0000000000000007E-2</v>
      </c>
      <c r="AC149" s="213">
        <f>+'Other Taxes'!M201</f>
        <v>0</v>
      </c>
      <c r="AD149" s="213">
        <f>+'Other Taxes'!N201</f>
        <v>0.01</v>
      </c>
      <c r="AE149" s="214">
        <f>+'Other Taxes'!O201</f>
        <v>0.73</v>
      </c>
      <c r="AF149" s="214">
        <f>+'Other Taxes'!P201</f>
        <v>0.25</v>
      </c>
      <c r="AG149" s="214">
        <f>+'Other Taxes'!Q201</f>
        <v>0.27</v>
      </c>
      <c r="AH149" s="213">
        <f>+'Other Taxes'!S201</f>
        <v>0</v>
      </c>
      <c r="AI149" s="213">
        <f>+'Other Taxes'!T201</f>
        <v>0.06</v>
      </c>
      <c r="AJ149" s="213">
        <f t="shared" si="2"/>
        <v>1.5777000000000001</v>
      </c>
    </row>
    <row r="150" spans="1:36" ht="13.2" x14ac:dyDescent="0.25">
      <c r="A150" s="68" t="s">
        <v>1533</v>
      </c>
      <c r="B150" s="28" t="s">
        <v>335</v>
      </c>
      <c r="C150" s="69">
        <f>+'Combined Rate'!E203</f>
        <v>4.8500000000000001E-2</v>
      </c>
      <c r="D150" s="69">
        <v>1.7500000000000002E-2</v>
      </c>
      <c r="E150" s="69">
        <f>+'Combined Rate'!G203</f>
        <v>0.01</v>
      </c>
      <c r="F150" s="69">
        <f>+'Combined Rate'!H203</f>
        <v>2.5000000000000001E-3</v>
      </c>
      <c r="G150" s="69">
        <f>+'Combined Rate'!I203</f>
        <v>3.0000000000000001E-3</v>
      </c>
      <c r="H150" s="69">
        <f>+'Combined Rate'!J203</f>
        <v>2.5000000000000001E-3</v>
      </c>
      <c r="I150" s="69">
        <f>+'Combined Rate'!K203</f>
        <v>0</v>
      </c>
      <c r="J150" s="69">
        <f>+'Combined Rate'!L203</f>
        <v>2.5000000000000001E-3</v>
      </c>
      <c r="K150" s="69">
        <f>+'Combined Rate'!M203</f>
        <v>0</v>
      </c>
      <c r="L150" s="69">
        <f>+'Combined Rate'!N203</f>
        <v>0</v>
      </c>
      <c r="M150" s="69">
        <f>+'Combined Rate'!O203</f>
        <v>2.5000000000000001E-3</v>
      </c>
      <c r="N150" s="69">
        <f>+'Combined Rate'!P203</f>
        <v>2E-3</v>
      </c>
      <c r="O150" s="69">
        <f>+'Combined Rate'!Q203</f>
        <v>0</v>
      </c>
      <c r="P150" s="69">
        <f>+'Combined Rate'!R203</f>
        <v>0</v>
      </c>
      <c r="Q150" s="69">
        <f>+'Combined Rate'!S203</f>
        <v>1E-3</v>
      </c>
      <c r="R150" s="69">
        <f>+'Combined Rate'!T203</f>
        <v>0</v>
      </c>
      <c r="S150" s="69">
        <f>+'Combined Rate'!U203</f>
        <v>0</v>
      </c>
      <c r="T150" s="69">
        <f>+'Combined Rate'!V203</f>
        <v>0</v>
      </c>
      <c r="U150" s="69">
        <f>+'Combined Rate'!W203</f>
        <v>0</v>
      </c>
      <c r="V150" s="213">
        <f>+'Other Taxes'!D202</f>
        <v>4.2500000000000003E-2</v>
      </c>
      <c r="W150" s="213">
        <f>+'Other Taxes'!E202</f>
        <v>1.32E-2</v>
      </c>
      <c r="X150" s="213">
        <f>+'Other Taxes'!F202</f>
        <v>0.01</v>
      </c>
      <c r="Y150" s="213">
        <f>+'Other Taxes'!G202</f>
        <v>5.0000000000000001E-3</v>
      </c>
      <c r="Z150" s="213">
        <f>+'Other Taxes'!H202</f>
        <v>0</v>
      </c>
      <c r="AA150" s="213">
        <f>+'Other Taxes'!J202</f>
        <v>2.5000000000000001E-2</v>
      </c>
      <c r="AB150" s="213">
        <f>+'Other Taxes'!K202</f>
        <v>7.0000000000000007E-2</v>
      </c>
      <c r="AC150" s="213">
        <f>+'Other Taxes'!M202</f>
        <v>0</v>
      </c>
      <c r="AD150" s="213">
        <f>+'Other Taxes'!N202</f>
        <v>0.01</v>
      </c>
      <c r="AE150" s="214">
        <f>+'Other Taxes'!O202</f>
        <v>0.73</v>
      </c>
      <c r="AF150" s="214">
        <f>+'Other Taxes'!P202</f>
        <v>0.25</v>
      </c>
      <c r="AG150" s="214">
        <f>+'Other Taxes'!Q202</f>
        <v>0.27</v>
      </c>
      <c r="AH150" s="213">
        <f>+'Other Taxes'!S202</f>
        <v>3.5000000000000003E-2</v>
      </c>
      <c r="AI150" s="213">
        <f>+'Other Taxes'!T202</f>
        <v>0.06</v>
      </c>
      <c r="AJ150" s="213">
        <f t="shared" si="2"/>
        <v>1.6127</v>
      </c>
    </row>
    <row r="151" spans="1:36" ht="13.2" x14ac:dyDescent="0.25">
      <c r="A151" s="207" t="s">
        <v>1534</v>
      </c>
      <c r="B151" s="28" t="s">
        <v>14</v>
      </c>
      <c r="C151" s="69">
        <f>+'Combined Rate'!E204</f>
        <v>4.8500000000000001E-2</v>
      </c>
      <c r="D151" s="69">
        <v>1.7500000000000002E-2</v>
      </c>
      <c r="E151" s="69">
        <f>+'Combined Rate'!G204</f>
        <v>0.01</v>
      </c>
      <c r="F151" s="69">
        <f>+'Combined Rate'!H204</f>
        <v>2.5000000000000001E-3</v>
      </c>
      <c r="G151" s="69">
        <f>+'Combined Rate'!I204</f>
        <v>3.0000000000000001E-3</v>
      </c>
      <c r="H151" s="69">
        <f>+'Combined Rate'!J204</f>
        <v>2.5000000000000001E-3</v>
      </c>
      <c r="I151" s="69">
        <f>+'Combined Rate'!K204</f>
        <v>0</v>
      </c>
      <c r="J151" s="69">
        <f>+'Combined Rate'!L204</f>
        <v>2.5000000000000001E-3</v>
      </c>
      <c r="K151" s="69">
        <f>+'Combined Rate'!M204</f>
        <v>0</v>
      </c>
      <c r="L151" s="69">
        <f>+'Combined Rate'!N204</f>
        <v>0</v>
      </c>
      <c r="M151" s="69">
        <f>+'Combined Rate'!O204</f>
        <v>2.5000000000000001E-3</v>
      </c>
      <c r="N151" s="69">
        <f>+'Combined Rate'!P204</f>
        <v>2E-3</v>
      </c>
      <c r="O151" s="69">
        <f>+'Combined Rate'!Q204</f>
        <v>0</v>
      </c>
      <c r="P151" s="69">
        <f>+'Combined Rate'!R204</f>
        <v>0</v>
      </c>
      <c r="Q151" s="69">
        <f>+'Combined Rate'!S204</f>
        <v>1E-3</v>
      </c>
      <c r="R151" s="69">
        <f>+'Combined Rate'!T204</f>
        <v>0</v>
      </c>
      <c r="S151" s="69">
        <f>+'Combined Rate'!U204</f>
        <v>0</v>
      </c>
      <c r="T151" s="69">
        <f>+'Combined Rate'!V204</f>
        <v>0</v>
      </c>
      <c r="U151" s="69">
        <f>+'Combined Rate'!W204</f>
        <v>0</v>
      </c>
      <c r="V151" s="213">
        <f>+'Other Taxes'!D203</f>
        <v>4.2500000000000003E-2</v>
      </c>
      <c r="W151" s="213">
        <f>+'Other Taxes'!E203</f>
        <v>1.32E-2</v>
      </c>
      <c r="X151" s="213">
        <f>+'Other Taxes'!F203</f>
        <v>0.01</v>
      </c>
      <c r="Y151" s="213">
        <f>+'Other Taxes'!G203</f>
        <v>5.0000000000000001E-3</v>
      </c>
      <c r="Z151" s="213">
        <f>+'Other Taxes'!H203</f>
        <v>0</v>
      </c>
      <c r="AA151" s="213">
        <f>+'Other Taxes'!J203</f>
        <v>2.5000000000000001E-2</v>
      </c>
      <c r="AB151" s="213">
        <f>+'Other Taxes'!K203</f>
        <v>7.0000000000000007E-2</v>
      </c>
      <c r="AC151" s="213">
        <f>+'Other Taxes'!M203</f>
        <v>0</v>
      </c>
      <c r="AD151" s="213">
        <f>+'Other Taxes'!N203</f>
        <v>0.01</v>
      </c>
      <c r="AE151" s="214">
        <f>+'Other Taxes'!O203</f>
        <v>0.73</v>
      </c>
      <c r="AF151" s="214">
        <f>+'Other Taxes'!P203</f>
        <v>0.25</v>
      </c>
      <c r="AG151" s="214">
        <f>+'Other Taxes'!Q203</f>
        <v>0.27</v>
      </c>
      <c r="AH151" s="213">
        <f>+'Other Taxes'!S203</f>
        <v>3.5000000000000003E-2</v>
      </c>
      <c r="AI151" s="213">
        <f>+'Other Taxes'!T203</f>
        <v>0.06</v>
      </c>
      <c r="AJ151" s="213">
        <f t="shared" si="2"/>
        <v>1.6127</v>
      </c>
    </row>
    <row r="152" spans="1:36" ht="13.2" x14ac:dyDescent="0.25">
      <c r="A152" s="207" t="s">
        <v>1535</v>
      </c>
      <c r="B152" s="82" t="s">
        <v>668</v>
      </c>
      <c r="C152" s="69">
        <f>+'Combined Rate'!E205</f>
        <v>4.8500000000000001E-2</v>
      </c>
      <c r="D152" s="69">
        <v>1.7500000000000002E-2</v>
      </c>
      <c r="E152" s="69">
        <f>+'Combined Rate'!G205</f>
        <v>0.01</v>
      </c>
      <c r="F152" s="69">
        <f>+'Combined Rate'!H205</f>
        <v>2.5000000000000001E-3</v>
      </c>
      <c r="G152" s="69">
        <f>+'Combined Rate'!I205</f>
        <v>3.0000000000000001E-3</v>
      </c>
      <c r="H152" s="69">
        <f>+'Combined Rate'!J205</f>
        <v>2.5000000000000001E-3</v>
      </c>
      <c r="I152" s="69">
        <f>+'Combined Rate'!K205</f>
        <v>0</v>
      </c>
      <c r="J152" s="69">
        <f>+'Combined Rate'!L205</f>
        <v>2.5000000000000001E-3</v>
      </c>
      <c r="K152" s="69">
        <f>+'Combined Rate'!M205</f>
        <v>0</v>
      </c>
      <c r="L152" s="69">
        <f>+'Combined Rate'!N205</f>
        <v>0</v>
      </c>
      <c r="M152" s="69">
        <f>+'Combined Rate'!O205</f>
        <v>2.5000000000000001E-3</v>
      </c>
      <c r="N152" s="69">
        <f>+'Combined Rate'!P205</f>
        <v>2E-3</v>
      </c>
      <c r="O152" s="69">
        <f>+'Combined Rate'!Q205</f>
        <v>0</v>
      </c>
      <c r="P152" s="69">
        <f>+'Combined Rate'!R205</f>
        <v>0</v>
      </c>
      <c r="Q152" s="69">
        <f>+'Combined Rate'!S205</f>
        <v>1E-3</v>
      </c>
      <c r="R152" s="69">
        <f>+'Combined Rate'!T205</f>
        <v>0</v>
      </c>
      <c r="S152" s="69">
        <f>+'Combined Rate'!U205</f>
        <v>0</v>
      </c>
      <c r="T152" s="69">
        <f>+'Combined Rate'!V205</f>
        <v>0</v>
      </c>
      <c r="U152" s="69">
        <f>+'Combined Rate'!W205</f>
        <v>0</v>
      </c>
      <c r="V152" s="213">
        <f>+'Other Taxes'!D204</f>
        <v>4.2500000000000003E-2</v>
      </c>
      <c r="W152" s="213">
        <f>+'Other Taxes'!E204</f>
        <v>1.32E-2</v>
      </c>
      <c r="X152" s="213">
        <f>+'Other Taxes'!F204</f>
        <v>0.01</v>
      </c>
      <c r="Y152" s="213">
        <f>+'Other Taxes'!G204</f>
        <v>5.0000000000000001E-3</v>
      </c>
      <c r="Z152" s="213">
        <f>+'Other Taxes'!H204</f>
        <v>0</v>
      </c>
      <c r="AA152" s="213">
        <f>+'Other Taxes'!J204</f>
        <v>2.5000000000000001E-2</v>
      </c>
      <c r="AB152" s="213">
        <f>+'Other Taxes'!K204</f>
        <v>7.0000000000000007E-2</v>
      </c>
      <c r="AC152" s="213">
        <f>+'Other Taxes'!M204</f>
        <v>0</v>
      </c>
      <c r="AD152" s="213">
        <f>+'Other Taxes'!N204</f>
        <v>0.01</v>
      </c>
      <c r="AE152" s="214">
        <f>+'Other Taxes'!O204</f>
        <v>0.73</v>
      </c>
      <c r="AF152" s="214">
        <f>+'Other Taxes'!P204</f>
        <v>0.25</v>
      </c>
      <c r="AG152" s="214">
        <f>+'Other Taxes'!Q204</f>
        <v>0.27</v>
      </c>
      <c r="AH152" s="213">
        <f>+'Other Taxes'!S204</f>
        <v>3.5000000000000003E-2</v>
      </c>
      <c r="AI152" s="213">
        <f>+'Other Taxes'!T204</f>
        <v>0.06</v>
      </c>
      <c r="AJ152" s="213">
        <f t="shared" si="2"/>
        <v>1.6127</v>
      </c>
    </row>
    <row r="153" spans="1:36" ht="13.2" x14ac:dyDescent="0.25">
      <c r="A153" s="68" t="s">
        <v>1536</v>
      </c>
      <c r="B153" s="28" t="s">
        <v>337</v>
      </c>
      <c r="C153" s="69">
        <f>+'Combined Rate'!E206</f>
        <v>4.8500000000000001E-2</v>
      </c>
      <c r="D153" s="69">
        <v>1.7500000000000002E-2</v>
      </c>
      <c r="E153" s="69">
        <f>+'Combined Rate'!G206</f>
        <v>0.01</v>
      </c>
      <c r="F153" s="69">
        <f>+'Combined Rate'!H206</f>
        <v>2.5000000000000001E-3</v>
      </c>
      <c r="G153" s="69">
        <f>+'Combined Rate'!I206</f>
        <v>3.0000000000000001E-3</v>
      </c>
      <c r="H153" s="69">
        <f>+'Combined Rate'!J206</f>
        <v>2.5000000000000001E-3</v>
      </c>
      <c r="I153" s="69">
        <f>+'Combined Rate'!K206</f>
        <v>0</v>
      </c>
      <c r="J153" s="69">
        <f>+'Combined Rate'!L206</f>
        <v>2.5000000000000001E-3</v>
      </c>
      <c r="K153" s="69">
        <f>+'Combined Rate'!M206</f>
        <v>0</v>
      </c>
      <c r="L153" s="69">
        <f>+'Combined Rate'!N206</f>
        <v>0</v>
      </c>
      <c r="M153" s="69">
        <f>+'Combined Rate'!O206</f>
        <v>2.5000000000000001E-3</v>
      </c>
      <c r="N153" s="69">
        <f>+'Combined Rate'!P206</f>
        <v>2E-3</v>
      </c>
      <c r="O153" s="69">
        <f>+'Combined Rate'!Q206</f>
        <v>0</v>
      </c>
      <c r="P153" s="69">
        <f>+'Combined Rate'!R206</f>
        <v>0</v>
      </c>
      <c r="Q153" s="69">
        <f>+'Combined Rate'!S206</f>
        <v>1E-3</v>
      </c>
      <c r="R153" s="69">
        <f>+'Combined Rate'!T206</f>
        <v>0</v>
      </c>
      <c r="S153" s="69">
        <f>+'Combined Rate'!U206</f>
        <v>0</v>
      </c>
      <c r="T153" s="69">
        <f>+'Combined Rate'!V206</f>
        <v>0</v>
      </c>
      <c r="U153" s="69">
        <f>+'Combined Rate'!W206</f>
        <v>0</v>
      </c>
      <c r="V153" s="213">
        <f>+'Other Taxes'!D205</f>
        <v>4.2500000000000003E-2</v>
      </c>
      <c r="W153" s="213">
        <f>+'Other Taxes'!E205</f>
        <v>1.32E-2</v>
      </c>
      <c r="X153" s="213">
        <f>+'Other Taxes'!F205</f>
        <v>0.01</v>
      </c>
      <c r="Y153" s="213">
        <f>+'Other Taxes'!G205</f>
        <v>5.0000000000000001E-3</v>
      </c>
      <c r="Z153" s="213">
        <f>+'Other Taxes'!H205</f>
        <v>0</v>
      </c>
      <c r="AA153" s="213">
        <f>+'Other Taxes'!J205</f>
        <v>2.5000000000000001E-2</v>
      </c>
      <c r="AB153" s="213">
        <f>+'Other Taxes'!K205</f>
        <v>7.0000000000000007E-2</v>
      </c>
      <c r="AC153" s="213">
        <f>+'Other Taxes'!M205</f>
        <v>0</v>
      </c>
      <c r="AD153" s="213">
        <f>+'Other Taxes'!N205</f>
        <v>0.01</v>
      </c>
      <c r="AE153" s="214">
        <f>+'Other Taxes'!O205</f>
        <v>0.73</v>
      </c>
      <c r="AF153" s="214">
        <f>+'Other Taxes'!P205</f>
        <v>0.25</v>
      </c>
      <c r="AG153" s="214">
        <f>+'Other Taxes'!Q205</f>
        <v>0.27</v>
      </c>
      <c r="AH153" s="213">
        <f>+'Other Taxes'!S205</f>
        <v>3.5000000000000003E-2</v>
      </c>
      <c r="AI153" s="213">
        <f>+'Other Taxes'!T205</f>
        <v>0.06</v>
      </c>
      <c r="AJ153" s="213">
        <f t="shared" si="2"/>
        <v>1.6127</v>
      </c>
    </row>
    <row r="154" spans="1:36" ht="13.2" x14ac:dyDescent="0.25">
      <c r="A154" s="68" t="s">
        <v>1537</v>
      </c>
      <c r="B154" s="28" t="s">
        <v>1270</v>
      </c>
      <c r="C154" s="69">
        <f>+'Combined Rate'!E207</f>
        <v>4.8500000000000001E-2</v>
      </c>
      <c r="D154" s="69">
        <v>1.7500000000000002E-2</v>
      </c>
      <c r="E154" s="69">
        <f>+'Combined Rate'!G207</f>
        <v>0.01</v>
      </c>
      <c r="F154" s="69">
        <f>+'Combined Rate'!H207</f>
        <v>2.5000000000000001E-3</v>
      </c>
      <c r="G154" s="69">
        <f>+'Combined Rate'!I207</f>
        <v>3.0000000000000001E-3</v>
      </c>
      <c r="H154" s="69">
        <f>+'Combined Rate'!J207</f>
        <v>2.5000000000000001E-3</v>
      </c>
      <c r="I154" s="69">
        <f>+'Combined Rate'!K207</f>
        <v>0</v>
      </c>
      <c r="J154" s="69">
        <f>+'Combined Rate'!L207</f>
        <v>2.5000000000000001E-3</v>
      </c>
      <c r="K154" s="69">
        <f>+'Combined Rate'!M207</f>
        <v>0</v>
      </c>
      <c r="L154" s="69">
        <f>+'Combined Rate'!N207</f>
        <v>0</v>
      </c>
      <c r="M154" s="69">
        <f>+'Combined Rate'!O207</f>
        <v>2.5000000000000001E-3</v>
      </c>
      <c r="N154" s="69">
        <f>+'Combined Rate'!P207</f>
        <v>2E-3</v>
      </c>
      <c r="O154" s="69">
        <f>+'Combined Rate'!Q207</f>
        <v>0</v>
      </c>
      <c r="P154" s="69">
        <f>+'Combined Rate'!R207</f>
        <v>0</v>
      </c>
      <c r="Q154" s="69">
        <f>+'Combined Rate'!S207</f>
        <v>1E-3</v>
      </c>
      <c r="R154" s="69">
        <f>+'Combined Rate'!T207</f>
        <v>0</v>
      </c>
      <c r="S154" s="69">
        <f>+'Combined Rate'!U207</f>
        <v>0</v>
      </c>
      <c r="T154" s="69">
        <f>+'Combined Rate'!V207</f>
        <v>0</v>
      </c>
      <c r="U154" s="69">
        <f>+'Combined Rate'!W207</f>
        <v>0</v>
      </c>
      <c r="V154" s="213">
        <f>+'Other Taxes'!D206</f>
        <v>4.2500000000000003E-2</v>
      </c>
      <c r="W154" s="213">
        <f>+'Other Taxes'!E206</f>
        <v>1.32E-2</v>
      </c>
      <c r="X154" s="213">
        <f>+'Other Taxes'!F206</f>
        <v>0.01</v>
      </c>
      <c r="Y154" s="213">
        <f>+'Other Taxes'!G206</f>
        <v>5.0000000000000001E-3</v>
      </c>
      <c r="Z154" s="213">
        <f>+'Other Taxes'!H206</f>
        <v>0</v>
      </c>
      <c r="AA154" s="213">
        <f>+'Other Taxes'!J206</f>
        <v>2.5000000000000001E-2</v>
      </c>
      <c r="AB154" s="213">
        <f>+'Other Taxes'!K206</f>
        <v>7.0000000000000007E-2</v>
      </c>
      <c r="AC154" s="213">
        <f>+'Other Taxes'!M206</f>
        <v>0</v>
      </c>
      <c r="AD154" s="213">
        <f>+'Other Taxes'!N206</f>
        <v>0.01</v>
      </c>
      <c r="AE154" s="214">
        <f>+'Other Taxes'!O206</f>
        <v>0.73</v>
      </c>
      <c r="AF154" s="214">
        <f>+'Other Taxes'!P206</f>
        <v>0.25</v>
      </c>
      <c r="AG154" s="214">
        <f>+'Other Taxes'!Q206</f>
        <v>0.27</v>
      </c>
      <c r="AH154" s="213">
        <f>+'Other Taxes'!S206</f>
        <v>3.5000000000000003E-2</v>
      </c>
      <c r="AI154" s="213">
        <f>+'Other Taxes'!T206</f>
        <v>0.06</v>
      </c>
      <c r="AJ154" s="213">
        <f t="shared" si="2"/>
        <v>1.6127</v>
      </c>
    </row>
    <row r="155" spans="1:36" ht="13.2" x14ac:dyDescent="0.25">
      <c r="A155" s="68" t="s">
        <v>1538</v>
      </c>
      <c r="B155" s="28" t="s">
        <v>339</v>
      </c>
      <c r="C155" s="69">
        <f>+'Combined Rate'!E208</f>
        <v>4.8500000000000001E-2</v>
      </c>
      <c r="D155" s="69">
        <v>1.7500000000000002E-2</v>
      </c>
      <c r="E155" s="69">
        <f>+'Combined Rate'!G208</f>
        <v>0.01</v>
      </c>
      <c r="F155" s="69">
        <f>+'Combined Rate'!H208</f>
        <v>2.5000000000000001E-3</v>
      </c>
      <c r="G155" s="69">
        <f>+'Combined Rate'!I208</f>
        <v>3.0000000000000001E-3</v>
      </c>
      <c r="H155" s="69">
        <f>+'Combined Rate'!J208</f>
        <v>2.5000000000000001E-3</v>
      </c>
      <c r="I155" s="69">
        <f>+'Combined Rate'!K208</f>
        <v>0</v>
      </c>
      <c r="J155" s="69">
        <f>+'Combined Rate'!L208</f>
        <v>2.5000000000000001E-3</v>
      </c>
      <c r="K155" s="69">
        <f>+'Combined Rate'!M208</f>
        <v>0</v>
      </c>
      <c r="L155" s="69">
        <f>+'Combined Rate'!N208</f>
        <v>0</v>
      </c>
      <c r="M155" s="69">
        <f>+'Combined Rate'!O208</f>
        <v>2.5000000000000001E-3</v>
      </c>
      <c r="N155" s="69">
        <f>+'Combined Rate'!P208</f>
        <v>2E-3</v>
      </c>
      <c r="O155" s="69">
        <f>+'Combined Rate'!Q208</f>
        <v>0</v>
      </c>
      <c r="P155" s="69">
        <f>+'Combined Rate'!R208</f>
        <v>0</v>
      </c>
      <c r="Q155" s="69">
        <f>+'Combined Rate'!S208</f>
        <v>1E-3</v>
      </c>
      <c r="R155" s="69">
        <f>+'Combined Rate'!T208</f>
        <v>0</v>
      </c>
      <c r="S155" s="69">
        <f>+'Combined Rate'!U208</f>
        <v>2E-3</v>
      </c>
      <c r="T155" s="69">
        <f>+'Combined Rate'!V208</f>
        <v>0</v>
      </c>
      <c r="U155" s="69">
        <f>+'Combined Rate'!W208</f>
        <v>0</v>
      </c>
      <c r="V155" s="213">
        <f>+'Other Taxes'!D207</f>
        <v>4.2500000000000003E-2</v>
      </c>
      <c r="W155" s="213">
        <f>+'Other Taxes'!E207</f>
        <v>1.32E-2</v>
      </c>
      <c r="X155" s="213">
        <f>+'Other Taxes'!F207</f>
        <v>0.01</v>
      </c>
      <c r="Y155" s="213">
        <f>+'Other Taxes'!G207</f>
        <v>5.0000000000000001E-3</v>
      </c>
      <c r="Z155" s="213">
        <f>+'Other Taxes'!H207</f>
        <v>0</v>
      </c>
      <c r="AA155" s="213">
        <f>+'Other Taxes'!J207</f>
        <v>2.5000000000000001E-2</v>
      </c>
      <c r="AB155" s="213">
        <f>+'Other Taxes'!K207</f>
        <v>7.0000000000000007E-2</v>
      </c>
      <c r="AC155" s="213">
        <f>+'Other Taxes'!M207</f>
        <v>0</v>
      </c>
      <c r="AD155" s="213">
        <f>+'Other Taxes'!N207</f>
        <v>0.01</v>
      </c>
      <c r="AE155" s="214">
        <f>+'Other Taxes'!O207</f>
        <v>0.73</v>
      </c>
      <c r="AF155" s="214">
        <f>+'Other Taxes'!P207</f>
        <v>0.25</v>
      </c>
      <c r="AG155" s="214">
        <f>+'Other Taxes'!Q207</f>
        <v>0.27</v>
      </c>
      <c r="AH155" s="213">
        <f>+'Other Taxes'!S207</f>
        <v>3.5000000000000003E-2</v>
      </c>
      <c r="AI155" s="213">
        <f>+'Other Taxes'!T207</f>
        <v>0.06</v>
      </c>
      <c r="AJ155" s="213">
        <f t="shared" si="2"/>
        <v>1.6147</v>
      </c>
    </row>
    <row r="156" spans="1:36" ht="13.2" x14ac:dyDescent="0.25">
      <c r="A156" s="68" t="s">
        <v>1539</v>
      </c>
      <c r="B156" s="28" t="s">
        <v>341</v>
      </c>
      <c r="C156" s="69">
        <f>+'Combined Rate'!E209</f>
        <v>4.8500000000000001E-2</v>
      </c>
      <c r="D156" s="69">
        <v>1.7500000000000002E-2</v>
      </c>
      <c r="E156" s="69">
        <f>+'Combined Rate'!G209</f>
        <v>0.01</v>
      </c>
      <c r="F156" s="69">
        <f>+'Combined Rate'!H209</f>
        <v>2.5000000000000001E-3</v>
      </c>
      <c r="G156" s="69">
        <f>+'Combined Rate'!I209</f>
        <v>3.0000000000000001E-3</v>
      </c>
      <c r="H156" s="69">
        <f>+'Combined Rate'!J209</f>
        <v>2.5000000000000001E-3</v>
      </c>
      <c r="I156" s="69">
        <f>+'Combined Rate'!K209</f>
        <v>0</v>
      </c>
      <c r="J156" s="69">
        <f>+'Combined Rate'!L209</f>
        <v>2.5000000000000001E-3</v>
      </c>
      <c r="K156" s="69">
        <f>+'Combined Rate'!M209</f>
        <v>0</v>
      </c>
      <c r="L156" s="69">
        <f>+'Combined Rate'!N209</f>
        <v>0</v>
      </c>
      <c r="M156" s="69">
        <f>+'Combined Rate'!O209</f>
        <v>2.5000000000000001E-3</v>
      </c>
      <c r="N156" s="69">
        <f>+'Combined Rate'!P209</f>
        <v>2E-3</v>
      </c>
      <c r="O156" s="69">
        <f>+'Combined Rate'!Q209</f>
        <v>0</v>
      </c>
      <c r="P156" s="69">
        <f>+'Combined Rate'!R209</f>
        <v>0</v>
      </c>
      <c r="Q156" s="69">
        <f>+'Combined Rate'!S209</f>
        <v>1E-3</v>
      </c>
      <c r="R156" s="69">
        <f>+'Combined Rate'!T209</f>
        <v>0</v>
      </c>
      <c r="S156" s="69">
        <f>+'Combined Rate'!U209</f>
        <v>0</v>
      </c>
      <c r="T156" s="69">
        <f>+'Combined Rate'!V209</f>
        <v>0</v>
      </c>
      <c r="U156" s="69">
        <f>+'Combined Rate'!W209</f>
        <v>0</v>
      </c>
      <c r="V156" s="213">
        <f>+'Other Taxes'!D208</f>
        <v>4.2500000000000003E-2</v>
      </c>
      <c r="W156" s="213">
        <f>+'Other Taxes'!E208</f>
        <v>1.32E-2</v>
      </c>
      <c r="X156" s="213">
        <f>+'Other Taxes'!F208</f>
        <v>0.01</v>
      </c>
      <c r="Y156" s="213">
        <f>+'Other Taxes'!G208</f>
        <v>5.0000000000000001E-3</v>
      </c>
      <c r="Z156" s="213">
        <f>+'Other Taxes'!H208</f>
        <v>0</v>
      </c>
      <c r="AA156" s="213">
        <f>+'Other Taxes'!J208</f>
        <v>2.5000000000000001E-2</v>
      </c>
      <c r="AB156" s="213">
        <f>+'Other Taxes'!K208</f>
        <v>7.0000000000000007E-2</v>
      </c>
      <c r="AC156" s="213">
        <f>+'Other Taxes'!M208</f>
        <v>0</v>
      </c>
      <c r="AD156" s="213">
        <f>+'Other Taxes'!N208</f>
        <v>0.01</v>
      </c>
      <c r="AE156" s="214">
        <f>+'Other Taxes'!O208</f>
        <v>0.73</v>
      </c>
      <c r="AF156" s="214">
        <f>+'Other Taxes'!P208</f>
        <v>0.25</v>
      </c>
      <c r="AG156" s="214">
        <f>+'Other Taxes'!Q208</f>
        <v>0.27</v>
      </c>
      <c r="AH156" s="213">
        <f>+'Other Taxes'!S208</f>
        <v>3.5000000000000003E-2</v>
      </c>
      <c r="AI156" s="213">
        <f>+'Other Taxes'!T208</f>
        <v>0.06</v>
      </c>
      <c r="AJ156" s="213">
        <f t="shared" si="2"/>
        <v>1.6127</v>
      </c>
    </row>
    <row r="157" spans="1:36" ht="13.2" x14ac:dyDescent="0.25">
      <c r="A157" s="68" t="s">
        <v>1540</v>
      </c>
      <c r="B157" s="28" t="s">
        <v>343</v>
      </c>
      <c r="C157" s="69">
        <f>+'Combined Rate'!E210</f>
        <v>4.8500000000000001E-2</v>
      </c>
      <c r="D157" s="69">
        <v>1.7500000000000002E-2</v>
      </c>
      <c r="E157" s="69">
        <f>+'Combined Rate'!G210</f>
        <v>0.01</v>
      </c>
      <c r="F157" s="69">
        <f>+'Combined Rate'!H210</f>
        <v>2.5000000000000001E-3</v>
      </c>
      <c r="G157" s="69">
        <f>+'Combined Rate'!I210</f>
        <v>3.0000000000000001E-3</v>
      </c>
      <c r="H157" s="69">
        <f>+'Combined Rate'!J210</f>
        <v>2.5000000000000001E-3</v>
      </c>
      <c r="I157" s="69">
        <f>+'Combined Rate'!K210</f>
        <v>0</v>
      </c>
      <c r="J157" s="69">
        <f>+'Combined Rate'!L210</f>
        <v>2.5000000000000001E-3</v>
      </c>
      <c r="K157" s="69">
        <f>+'Combined Rate'!M210</f>
        <v>0</v>
      </c>
      <c r="L157" s="69">
        <f>+'Combined Rate'!N210</f>
        <v>0</v>
      </c>
      <c r="M157" s="69">
        <f>+'Combined Rate'!O210</f>
        <v>2.5000000000000001E-3</v>
      </c>
      <c r="N157" s="69">
        <f>+'Combined Rate'!P210</f>
        <v>2E-3</v>
      </c>
      <c r="O157" s="69">
        <f>+'Combined Rate'!Q210</f>
        <v>0</v>
      </c>
      <c r="P157" s="69">
        <f>+'Combined Rate'!R210</f>
        <v>0</v>
      </c>
      <c r="Q157" s="69">
        <f>+'Combined Rate'!S210</f>
        <v>1E-3</v>
      </c>
      <c r="R157" s="69">
        <f>+'Combined Rate'!T210</f>
        <v>0</v>
      </c>
      <c r="S157" s="69">
        <f>+'Combined Rate'!U210</f>
        <v>0</v>
      </c>
      <c r="T157" s="69">
        <f>+'Combined Rate'!V210</f>
        <v>0</v>
      </c>
      <c r="U157" s="69">
        <f>+'Combined Rate'!W210</f>
        <v>5.0000000000000001E-3</v>
      </c>
      <c r="V157" s="213">
        <f>+'Other Taxes'!D209</f>
        <v>4.2500000000000003E-2</v>
      </c>
      <c r="W157" s="213">
        <f>+'Other Taxes'!E209</f>
        <v>1.32E-2</v>
      </c>
      <c r="X157" s="213">
        <f>+'Other Taxes'!F209</f>
        <v>0.01</v>
      </c>
      <c r="Y157" s="213">
        <f>+'Other Taxes'!G209</f>
        <v>5.0000000000000001E-3</v>
      </c>
      <c r="Z157" s="213">
        <f>+'Other Taxes'!H209</f>
        <v>0</v>
      </c>
      <c r="AA157" s="213">
        <f>+'Other Taxes'!J209</f>
        <v>2.5000000000000001E-2</v>
      </c>
      <c r="AB157" s="213">
        <f>+'Other Taxes'!K209</f>
        <v>7.0000000000000007E-2</v>
      </c>
      <c r="AC157" s="213">
        <f>+'Other Taxes'!M209</f>
        <v>0</v>
      </c>
      <c r="AD157" s="213">
        <f>+'Other Taxes'!N209</f>
        <v>0.01</v>
      </c>
      <c r="AE157" s="214">
        <f>+'Other Taxes'!O209</f>
        <v>0.73</v>
      </c>
      <c r="AF157" s="214">
        <f>+'Other Taxes'!P209</f>
        <v>0.25</v>
      </c>
      <c r="AG157" s="214">
        <f>+'Other Taxes'!Q209</f>
        <v>0.27</v>
      </c>
      <c r="AH157" s="213">
        <f>+'Other Taxes'!S209</f>
        <v>3.5000000000000003E-2</v>
      </c>
      <c r="AI157" s="213">
        <f>+'Other Taxes'!T209</f>
        <v>0.06</v>
      </c>
      <c r="AJ157" s="213">
        <f t="shared" si="2"/>
        <v>1.6176999999999999</v>
      </c>
    </row>
    <row r="158" spans="1:36" ht="13.2" x14ac:dyDescent="0.25">
      <c r="A158" s="68" t="s">
        <v>1541</v>
      </c>
      <c r="B158" s="28" t="s">
        <v>345</v>
      </c>
      <c r="C158" s="69">
        <f>+'Combined Rate'!E211</f>
        <v>4.8500000000000001E-2</v>
      </c>
      <c r="D158" s="69">
        <v>1.7500000000000002E-2</v>
      </c>
      <c r="E158" s="69">
        <f>+'Combined Rate'!G211</f>
        <v>0.01</v>
      </c>
      <c r="F158" s="69">
        <f>+'Combined Rate'!H211</f>
        <v>2.5000000000000001E-3</v>
      </c>
      <c r="G158" s="69">
        <f>+'Combined Rate'!I211</f>
        <v>3.0000000000000001E-3</v>
      </c>
      <c r="H158" s="69">
        <f>+'Combined Rate'!J211</f>
        <v>2.5000000000000001E-3</v>
      </c>
      <c r="I158" s="69">
        <f>+'Combined Rate'!K211</f>
        <v>0</v>
      </c>
      <c r="J158" s="69">
        <f>+'Combined Rate'!L211</f>
        <v>2.5000000000000001E-3</v>
      </c>
      <c r="K158" s="69">
        <f>+'Combined Rate'!M211</f>
        <v>0</v>
      </c>
      <c r="L158" s="69">
        <f>+'Combined Rate'!N211</f>
        <v>0</v>
      </c>
      <c r="M158" s="69">
        <f>+'Combined Rate'!O211</f>
        <v>2.5000000000000001E-3</v>
      </c>
      <c r="N158" s="69">
        <f>+'Combined Rate'!P211</f>
        <v>2E-3</v>
      </c>
      <c r="O158" s="69">
        <f>+'Combined Rate'!Q211</f>
        <v>0</v>
      </c>
      <c r="P158" s="69">
        <f>+'Combined Rate'!R211</f>
        <v>0</v>
      </c>
      <c r="Q158" s="69">
        <f>+'Combined Rate'!S211</f>
        <v>1E-3</v>
      </c>
      <c r="R158" s="69">
        <f>+'Combined Rate'!T211</f>
        <v>0</v>
      </c>
      <c r="S158" s="69">
        <f>+'Combined Rate'!U211</f>
        <v>0</v>
      </c>
      <c r="T158" s="69">
        <f>+'Combined Rate'!V211</f>
        <v>0</v>
      </c>
      <c r="U158" s="69">
        <f>+'Combined Rate'!W211</f>
        <v>0</v>
      </c>
      <c r="V158" s="213">
        <f>+'Other Taxes'!D210</f>
        <v>4.2500000000000003E-2</v>
      </c>
      <c r="W158" s="213">
        <f>+'Other Taxes'!E210</f>
        <v>1.32E-2</v>
      </c>
      <c r="X158" s="213">
        <f>+'Other Taxes'!F210</f>
        <v>1.4999999999999999E-2</v>
      </c>
      <c r="Y158" s="213">
        <f>+'Other Taxes'!G210</f>
        <v>5.0000000000000001E-3</v>
      </c>
      <c r="Z158" s="213">
        <f>+'Other Taxes'!H210</f>
        <v>0</v>
      </c>
      <c r="AA158" s="213">
        <f>+'Other Taxes'!J210</f>
        <v>2.5000000000000001E-2</v>
      </c>
      <c r="AB158" s="213">
        <f>+'Other Taxes'!K210</f>
        <v>7.0000000000000007E-2</v>
      </c>
      <c r="AC158" s="213">
        <f>+'Other Taxes'!M210</f>
        <v>0</v>
      </c>
      <c r="AD158" s="213">
        <f>+'Other Taxes'!N210</f>
        <v>0.01</v>
      </c>
      <c r="AE158" s="214">
        <f>+'Other Taxes'!O210</f>
        <v>0.73</v>
      </c>
      <c r="AF158" s="214">
        <f>+'Other Taxes'!P210</f>
        <v>0.25</v>
      </c>
      <c r="AG158" s="214">
        <f>+'Other Taxes'!Q210</f>
        <v>0.27</v>
      </c>
      <c r="AH158" s="213">
        <f>+'Other Taxes'!S210</f>
        <v>3.5000000000000003E-2</v>
      </c>
      <c r="AI158" s="213">
        <f>+'Other Taxes'!T210</f>
        <v>0.06</v>
      </c>
      <c r="AJ158" s="213">
        <f t="shared" si="2"/>
        <v>1.6176999999999999</v>
      </c>
    </row>
    <row r="159" spans="1:36" ht="13.2" x14ac:dyDescent="0.25">
      <c r="A159" s="68" t="s">
        <v>1542</v>
      </c>
      <c r="B159" s="28" t="s">
        <v>347</v>
      </c>
      <c r="C159" s="69">
        <f>+'Combined Rate'!E212</f>
        <v>4.8500000000000001E-2</v>
      </c>
      <c r="D159" s="69">
        <v>1.7500000000000002E-2</v>
      </c>
      <c r="E159" s="69">
        <f>+'Combined Rate'!G212</f>
        <v>0.01</v>
      </c>
      <c r="F159" s="69">
        <f>+'Combined Rate'!H212</f>
        <v>2.5000000000000001E-3</v>
      </c>
      <c r="G159" s="69">
        <f>+'Combined Rate'!I212</f>
        <v>3.0000000000000001E-3</v>
      </c>
      <c r="H159" s="69">
        <f>+'Combined Rate'!J212</f>
        <v>2.5000000000000001E-3</v>
      </c>
      <c r="I159" s="69">
        <f>+'Combined Rate'!K212</f>
        <v>0</v>
      </c>
      <c r="J159" s="69">
        <f>+'Combined Rate'!L212</f>
        <v>2.5000000000000001E-3</v>
      </c>
      <c r="K159" s="69">
        <f>+'Combined Rate'!M212</f>
        <v>0</v>
      </c>
      <c r="L159" s="69">
        <f>+'Combined Rate'!N212</f>
        <v>0</v>
      </c>
      <c r="M159" s="69">
        <f>+'Combined Rate'!O212</f>
        <v>2.5000000000000001E-3</v>
      </c>
      <c r="N159" s="69">
        <f>+'Combined Rate'!P212</f>
        <v>2E-3</v>
      </c>
      <c r="O159" s="69">
        <f>+'Combined Rate'!Q212</f>
        <v>0</v>
      </c>
      <c r="P159" s="69">
        <f>+'Combined Rate'!R212</f>
        <v>0</v>
      </c>
      <c r="Q159" s="69">
        <f>+'Combined Rate'!S212</f>
        <v>1E-3</v>
      </c>
      <c r="R159" s="69">
        <f>+'Combined Rate'!T212</f>
        <v>0</v>
      </c>
      <c r="S159" s="69">
        <f>+'Combined Rate'!U212</f>
        <v>0</v>
      </c>
      <c r="T159" s="69">
        <f>+'Combined Rate'!V212</f>
        <v>0</v>
      </c>
      <c r="U159" s="69">
        <f>+'Combined Rate'!W212</f>
        <v>0</v>
      </c>
      <c r="V159" s="213">
        <f>+'Other Taxes'!D211</f>
        <v>4.2500000000000003E-2</v>
      </c>
      <c r="W159" s="213">
        <f>+'Other Taxes'!E211</f>
        <v>1.32E-2</v>
      </c>
      <c r="X159" s="213">
        <f>+'Other Taxes'!F211</f>
        <v>0.01</v>
      </c>
      <c r="Y159" s="213">
        <f>+'Other Taxes'!G211</f>
        <v>5.0000000000000001E-3</v>
      </c>
      <c r="Z159" s="213">
        <f>+'Other Taxes'!H211</f>
        <v>0</v>
      </c>
      <c r="AA159" s="213">
        <f>+'Other Taxes'!J211</f>
        <v>2.5000000000000001E-2</v>
      </c>
      <c r="AB159" s="213">
        <f>+'Other Taxes'!K211</f>
        <v>7.0000000000000007E-2</v>
      </c>
      <c r="AC159" s="213">
        <f>+'Other Taxes'!M211</f>
        <v>0</v>
      </c>
      <c r="AD159" s="213">
        <f>+'Other Taxes'!N211</f>
        <v>0.01</v>
      </c>
      <c r="AE159" s="214">
        <f>+'Other Taxes'!O211</f>
        <v>0.73</v>
      </c>
      <c r="AF159" s="214">
        <f>+'Other Taxes'!P211</f>
        <v>0.25</v>
      </c>
      <c r="AG159" s="214">
        <f>+'Other Taxes'!Q211</f>
        <v>0.27</v>
      </c>
      <c r="AH159" s="213">
        <f>+'Other Taxes'!S211</f>
        <v>3.5000000000000003E-2</v>
      </c>
      <c r="AI159" s="213">
        <f>+'Other Taxes'!T211</f>
        <v>0.06</v>
      </c>
      <c r="AJ159" s="213">
        <f t="shared" si="2"/>
        <v>1.6127</v>
      </c>
    </row>
    <row r="160" spans="1:36" ht="13.2" x14ac:dyDescent="0.25">
      <c r="A160" s="68" t="s">
        <v>1543</v>
      </c>
      <c r="B160" s="28" t="s">
        <v>349</v>
      </c>
      <c r="C160" s="69">
        <f>+'Combined Rate'!E213</f>
        <v>4.8500000000000001E-2</v>
      </c>
      <c r="D160" s="69">
        <v>1.7500000000000002E-2</v>
      </c>
      <c r="E160" s="69">
        <f>+'Combined Rate'!G213</f>
        <v>0.01</v>
      </c>
      <c r="F160" s="69">
        <f>+'Combined Rate'!H213</f>
        <v>2.5000000000000001E-3</v>
      </c>
      <c r="G160" s="69">
        <f>+'Combined Rate'!I213</f>
        <v>3.0000000000000001E-3</v>
      </c>
      <c r="H160" s="69">
        <f>+'Combined Rate'!J213</f>
        <v>2.5000000000000001E-3</v>
      </c>
      <c r="I160" s="69">
        <f>+'Combined Rate'!K213</f>
        <v>0</v>
      </c>
      <c r="J160" s="69">
        <f>+'Combined Rate'!L213</f>
        <v>2.5000000000000001E-3</v>
      </c>
      <c r="K160" s="69">
        <f>+'Combined Rate'!M213</f>
        <v>0</v>
      </c>
      <c r="L160" s="69">
        <f>+'Combined Rate'!N213</f>
        <v>0</v>
      </c>
      <c r="M160" s="69">
        <f>+'Combined Rate'!O213</f>
        <v>2.5000000000000001E-3</v>
      </c>
      <c r="N160" s="69">
        <f>+'Combined Rate'!P213</f>
        <v>2E-3</v>
      </c>
      <c r="O160" s="69">
        <f>+'Combined Rate'!Q213</f>
        <v>0</v>
      </c>
      <c r="P160" s="69">
        <f>+'Combined Rate'!R213</f>
        <v>0</v>
      </c>
      <c r="Q160" s="69">
        <f>+'Combined Rate'!S213</f>
        <v>1E-3</v>
      </c>
      <c r="R160" s="69">
        <f>+'Combined Rate'!T213</f>
        <v>0</v>
      </c>
      <c r="S160" s="69">
        <f>+'Combined Rate'!U213</f>
        <v>2E-3</v>
      </c>
      <c r="T160" s="69">
        <f>+'Combined Rate'!V213</f>
        <v>0</v>
      </c>
      <c r="U160" s="69">
        <f>+'Combined Rate'!W213</f>
        <v>0</v>
      </c>
      <c r="V160" s="213">
        <f>+'Other Taxes'!D212</f>
        <v>4.2500000000000003E-2</v>
      </c>
      <c r="W160" s="213">
        <f>+'Other Taxes'!E212</f>
        <v>1.32E-2</v>
      </c>
      <c r="X160" s="213">
        <f>+'Other Taxes'!F212</f>
        <v>0.01</v>
      </c>
      <c r="Y160" s="213">
        <f>+'Other Taxes'!G212</f>
        <v>5.0000000000000001E-3</v>
      </c>
      <c r="Z160" s="213">
        <f>+'Other Taxes'!H212</f>
        <v>0</v>
      </c>
      <c r="AA160" s="213">
        <f>+'Other Taxes'!J212</f>
        <v>2.5000000000000001E-2</v>
      </c>
      <c r="AB160" s="213">
        <f>+'Other Taxes'!K212</f>
        <v>7.0000000000000007E-2</v>
      </c>
      <c r="AC160" s="213">
        <f>+'Other Taxes'!M212</f>
        <v>0</v>
      </c>
      <c r="AD160" s="213">
        <f>+'Other Taxes'!N212</f>
        <v>0.01</v>
      </c>
      <c r="AE160" s="214">
        <f>+'Other Taxes'!O212</f>
        <v>0.73</v>
      </c>
      <c r="AF160" s="214">
        <f>+'Other Taxes'!P212</f>
        <v>0.25</v>
      </c>
      <c r="AG160" s="214">
        <f>+'Other Taxes'!Q212</f>
        <v>0.27</v>
      </c>
      <c r="AH160" s="213">
        <f>+'Other Taxes'!S212</f>
        <v>3.5000000000000003E-2</v>
      </c>
      <c r="AI160" s="213">
        <f>+'Other Taxes'!T212</f>
        <v>0.06</v>
      </c>
      <c r="AJ160" s="213">
        <f t="shared" si="2"/>
        <v>1.6147</v>
      </c>
    </row>
    <row r="161" spans="1:36" ht="13.2" x14ac:dyDescent="0.25">
      <c r="A161" s="207" t="s">
        <v>1544</v>
      </c>
      <c r="B161" s="82" t="s">
        <v>351</v>
      </c>
      <c r="C161" s="69">
        <f>+'Combined Rate'!E214</f>
        <v>4.8500000000000001E-2</v>
      </c>
      <c r="D161" s="69">
        <v>1.7500000000000002E-2</v>
      </c>
      <c r="E161" s="69">
        <f>+'Combined Rate'!G214</f>
        <v>0.01</v>
      </c>
      <c r="F161" s="69">
        <f>+'Combined Rate'!H214</f>
        <v>2.5000000000000001E-3</v>
      </c>
      <c r="G161" s="69">
        <f>+'Combined Rate'!I214</f>
        <v>3.0000000000000001E-3</v>
      </c>
      <c r="H161" s="69">
        <f>+'Combined Rate'!J214</f>
        <v>2.5000000000000001E-3</v>
      </c>
      <c r="I161" s="69">
        <f>+'Combined Rate'!K214</f>
        <v>0</v>
      </c>
      <c r="J161" s="69">
        <f>+'Combined Rate'!L214</f>
        <v>2.5000000000000001E-3</v>
      </c>
      <c r="K161" s="69">
        <f>+'Combined Rate'!M214</f>
        <v>0</v>
      </c>
      <c r="L161" s="69">
        <f>+'Combined Rate'!N214</f>
        <v>0</v>
      </c>
      <c r="M161" s="69">
        <f>+'Combined Rate'!O214</f>
        <v>2.5000000000000001E-3</v>
      </c>
      <c r="N161" s="69">
        <f>+'Combined Rate'!P214</f>
        <v>2E-3</v>
      </c>
      <c r="O161" s="69">
        <f>+'Combined Rate'!Q214</f>
        <v>0</v>
      </c>
      <c r="P161" s="69">
        <f>+'Combined Rate'!R214</f>
        <v>0</v>
      </c>
      <c r="Q161" s="69">
        <f>+'Combined Rate'!S214</f>
        <v>1E-3</v>
      </c>
      <c r="R161" s="69">
        <f>+'Combined Rate'!T214</f>
        <v>0</v>
      </c>
      <c r="S161" s="69">
        <f>+'Combined Rate'!U214</f>
        <v>0</v>
      </c>
      <c r="T161" s="69">
        <f>+'Combined Rate'!V214</f>
        <v>0</v>
      </c>
      <c r="U161" s="69">
        <f>+'Combined Rate'!W214</f>
        <v>0</v>
      </c>
      <c r="V161" s="213">
        <f>+'Other Taxes'!D213</f>
        <v>4.2500000000000003E-2</v>
      </c>
      <c r="W161" s="213">
        <f>+'Other Taxes'!E213</f>
        <v>1.32E-2</v>
      </c>
      <c r="X161" s="213">
        <f>+'Other Taxes'!F213</f>
        <v>0.01</v>
      </c>
      <c r="Y161" s="213">
        <f>+'Other Taxes'!G213</f>
        <v>5.0000000000000001E-3</v>
      </c>
      <c r="Z161" s="213">
        <f>+'Other Taxes'!H213</f>
        <v>0</v>
      </c>
      <c r="AA161" s="213">
        <f>+'Other Taxes'!J213</f>
        <v>2.5000000000000001E-2</v>
      </c>
      <c r="AB161" s="213">
        <f>+'Other Taxes'!K213</f>
        <v>7.0000000000000007E-2</v>
      </c>
      <c r="AC161" s="213">
        <f>+'Other Taxes'!M213</f>
        <v>0</v>
      </c>
      <c r="AD161" s="213">
        <f>+'Other Taxes'!N213</f>
        <v>0.01</v>
      </c>
      <c r="AE161" s="214">
        <f>+'Other Taxes'!O213</f>
        <v>0.73</v>
      </c>
      <c r="AF161" s="214">
        <f>+'Other Taxes'!P213</f>
        <v>0.25</v>
      </c>
      <c r="AG161" s="214">
        <f>+'Other Taxes'!Q213</f>
        <v>0.27</v>
      </c>
      <c r="AH161" s="213">
        <f>+'Other Taxes'!S213</f>
        <v>3.5000000000000003E-2</v>
      </c>
      <c r="AI161" s="213">
        <f>+'Other Taxes'!T213</f>
        <v>0.06</v>
      </c>
      <c r="AJ161" s="213">
        <f t="shared" si="2"/>
        <v>1.6127</v>
      </c>
    </row>
    <row r="162" spans="1:36" ht="13.2" x14ac:dyDescent="0.25">
      <c r="A162" s="68" t="s">
        <v>1545</v>
      </c>
      <c r="B162" s="28" t="s">
        <v>353</v>
      </c>
      <c r="C162" s="69">
        <f>+'Combined Rate'!E215</f>
        <v>4.8500000000000001E-2</v>
      </c>
      <c r="D162" s="69">
        <v>1.7500000000000002E-2</v>
      </c>
      <c r="E162" s="69">
        <f>+'Combined Rate'!G215</f>
        <v>0.01</v>
      </c>
      <c r="F162" s="69">
        <f>+'Combined Rate'!H215</f>
        <v>2.5000000000000001E-3</v>
      </c>
      <c r="G162" s="69">
        <f>+'Combined Rate'!I215</f>
        <v>3.0000000000000001E-3</v>
      </c>
      <c r="H162" s="69">
        <f>+'Combined Rate'!J215</f>
        <v>2.5000000000000001E-3</v>
      </c>
      <c r="I162" s="69">
        <f>+'Combined Rate'!K215</f>
        <v>0</v>
      </c>
      <c r="J162" s="69">
        <f>+'Combined Rate'!L215</f>
        <v>2.5000000000000001E-3</v>
      </c>
      <c r="K162" s="69">
        <f>+'Combined Rate'!M215</f>
        <v>0</v>
      </c>
      <c r="L162" s="69">
        <f>+'Combined Rate'!N215</f>
        <v>0</v>
      </c>
      <c r="M162" s="69">
        <f>+'Combined Rate'!O215</f>
        <v>2.5000000000000001E-3</v>
      </c>
      <c r="N162" s="69">
        <f>+'Combined Rate'!P215</f>
        <v>2E-3</v>
      </c>
      <c r="O162" s="69">
        <f>+'Combined Rate'!Q215</f>
        <v>0</v>
      </c>
      <c r="P162" s="69">
        <f>+'Combined Rate'!R215</f>
        <v>0</v>
      </c>
      <c r="Q162" s="69">
        <f>+'Combined Rate'!S215</f>
        <v>1E-3</v>
      </c>
      <c r="R162" s="69">
        <f>+'Combined Rate'!T215</f>
        <v>0</v>
      </c>
      <c r="S162" s="69">
        <f>+'Combined Rate'!U215</f>
        <v>0</v>
      </c>
      <c r="T162" s="69">
        <f>+'Combined Rate'!V215</f>
        <v>0</v>
      </c>
      <c r="U162" s="69">
        <f>+'Combined Rate'!W215</f>
        <v>0</v>
      </c>
      <c r="V162" s="213">
        <f>+'Other Taxes'!D214</f>
        <v>4.2500000000000003E-2</v>
      </c>
      <c r="W162" s="213">
        <f>+'Other Taxes'!E214</f>
        <v>1.32E-2</v>
      </c>
      <c r="X162" s="213">
        <f>+'Other Taxes'!F214</f>
        <v>0.01</v>
      </c>
      <c r="Y162" s="213">
        <f>+'Other Taxes'!G214</f>
        <v>5.0000000000000001E-3</v>
      </c>
      <c r="Z162" s="213">
        <f>+'Other Taxes'!H214</f>
        <v>0</v>
      </c>
      <c r="AA162" s="213">
        <f>+'Other Taxes'!J214</f>
        <v>2.5000000000000001E-2</v>
      </c>
      <c r="AB162" s="213">
        <f>+'Other Taxes'!K214</f>
        <v>7.0000000000000007E-2</v>
      </c>
      <c r="AC162" s="213">
        <f>+'Other Taxes'!M214</f>
        <v>0</v>
      </c>
      <c r="AD162" s="213">
        <f>+'Other Taxes'!N214</f>
        <v>0.01</v>
      </c>
      <c r="AE162" s="214">
        <f>+'Other Taxes'!O214</f>
        <v>0.73</v>
      </c>
      <c r="AF162" s="214">
        <f>+'Other Taxes'!P214</f>
        <v>0.25</v>
      </c>
      <c r="AG162" s="214">
        <f>+'Other Taxes'!Q214</f>
        <v>0.27</v>
      </c>
      <c r="AH162" s="213">
        <f>+'Other Taxes'!S214</f>
        <v>3.5000000000000003E-2</v>
      </c>
      <c r="AI162" s="213">
        <f>+'Other Taxes'!T214</f>
        <v>0.06</v>
      </c>
      <c r="AJ162" s="213">
        <f t="shared" si="2"/>
        <v>1.6127</v>
      </c>
    </row>
    <row r="163" spans="1:36" ht="13.2" x14ac:dyDescent="0.25">
      <c r="A163" s="68" t="s">
        <v>1546</v>
      </c>
      <c r="B163" s="28" t="s">
        <v>645</v>
      </c>
      <c r="C163" s="69">
        <f>+'Combined Rate'!E216</f>
        <v>4.8500000000000001E-2</v>
      </c>
      <c r="D163" s="69">
        <v>1.7500000000000002E-2</v>
      </c>
      <c r="E163" s="69">
        <f>+'Combined Rate'!G216</f>
        <v>0.01</v>
      </c>
      <c r="F163" s="69">
        <f>+'Combined Rate'!H216</f>
        <v>2.5000000000000001E-3</v>
      </c>
      <c r="G163" s="69">
        <f>+'Combined Rate'!I216</f>
        <v>3.0000000000000001E-3</v>
      </c>
      <c r="H163" s="69">
        <f>+'Combined Rate'!J216</f>
        <v>2.5000000000000001E-3</v>
      </c>
      <c r="I163" s="69">
        <f>+'Combined Rate'!K216</f>
        <v>0</v>
      </c>
      <c r="J163" s="69">
        <f>+'Combined Rate'!L216</f>
        <v>2.5000000000000001E-3</v>
      </c>
      <c r="K163" s="69">
        <f>+'Combined Rate'!M216</f>
        <v>0</v>
      </c>
      <c r="L163" s="69">
        <f>+'Combined Rate'!N216</f>
        <v>0</v>
      </c>
      <c r="M163" s="69">
        <f>+'Combined Rate'!O216</f>
        <v>2.5000000000000001E-3</v>
      </c>
      <c r="N163" s="69">
        <f>+'Combined Rate'!P216</f>
        <v>2E-3</v>
      </c>
      <c r="O163" s="69">
        <f>+'Combined Rate'!Q216</f>
        <v>0</v>
      </c>
      <c r="P163" s="69">
        <f>+'Combined Rate'!R216</f>
        <v>0</v>
      </c>
      <c r="Q163" s="69">
        <f>+'Combined Rate'!S216</f>
        <v>1E-3</v>
      </c>
      <c r="R163" s="69">
        <f>+'Combined Rate'!T216</f>
        <v>0</v>
      </c>
      <c r="S163" s="69">
        <f>+'Combined Rate'!U216</f>
        <v>0</v>
      </c>
      <c r="T163" s="69">
        <f>+'Combined Rate'!V216</f>
        <v>0</v>
      </c>
      <c r="U163" s="69">
        <f>+'Combined Rate'!W216</f>
        <v>0</v>
      </c>
      <c r="V163" s="213">
        <f>+'Other Taxes'!D215</f>
        <v>4.2500000000000003E-2</v>
      </c>
      <c r="W163" s="213">
        <f>+'Other Taxes'!E215</f>
        <v>1.32E-2</v>
      </c>
      <c r="X163" s="213">
        <f>+'Other Taxes'!F215</f>
        <v>1.4999999999999999E-2</v>
      </c>
      <c r="Y163" s="213">
        <f>+'Other Taxes'!G215</f>
        <v>5.0000000000000001E-3</v>
      </c>
      <c r="Z163" s="213">
        <f>+'Other Taxes'!H215</f>
        <v>0</v>
      </c>
      <c r="AA163" s="213">
        <f>+'Other Taxes'!J215</f>
        <v>2.5000000000000001E-2</v>
      </c>
      <c r="AB163" s="213">
        <f>+'Other Taxes'!K215</f>
        <v>7.0000000000000007E-2</v>
      </c>
      <c r="AC163" s="213">
        <f>+'Other Taxes'!M215</f>
        <v>0</v>
      </c>
      <c r="AD163" s="213">
        <f>+'Other Taxes'!N215</f>
        <v>0.01</v>
      </c>
      <c r="AE163" s="214">
        <f>+'Other Taxes'!O215</f>
        <v>0.73</v>
      </c>
      <c r="AF163" s="214">
        <f>+'Other Taxes'!P215</f>
        <v>0.25</v>
      </c>
      <c r="AG163" s="214">
        <f>+'Other Taxes'!Q215</f>
        <v>0.27</v>
      </c>
      <c r="AH163" s="213">
        <f>+'Other Taxes'!S215</f>
        <v>3.5000000000000003E-2</v>
      </c>
      <c r="AI163" s="213">
        <f>+'Other Taxes'!T215</f>
        <v>0.06</v>
      </c>
      <c r="AJ163" s="213">
        <f t="shared" si="2"/>
        <v>1.6176999999999999</v>
      </c>
    </row>
    <row r="164" spans="1:36" ht="13.2" x14ac:dyDescent="0.25">
      <c r="A164" s="68" t="s">
        <v>1547</v>
      </c>
      <c r="B164" s="82" t="s">
        <v>1194</v>
      </c>
      <c r="C164" s="69">
        <f>+'Combined Rate'!E217</f>
        <v>4.8500000000000001E-2</v>
      </c>
      <c r="D164" s="69">
        <v>1.7500000000000002E-2</v>
      </c>
      <c r="E164" s="69">
        <f>+'Combined Rate'!G217</f>
        <v>0.01</v>
      </c>
      <c r="F164" s="69">
        <f>+'Combined Rate'!H217</f>
        <v>2.5000000000000001E-3</v>
      </c>
      <c r="G164" s="69">
        <f>+'Combined Rate'!I217</f>
        <v>3.0000000000000001E-3</v>
      </c>
      <c r="H164" s="69">
        <f>+'Combined Rate'!J217</f>
        <v>2.5000000000000001E-3</v>
      </c>
      <c r="I164" s="69">
        <f>+'Combined Rate'!K217</f>
        <v>0</v>
      </c>
      <c r="J164" s="69">
        <f>+'Combined Rate'!L217</f>
        <v>2.5000000000000001E-3</v>
      </c>
      <c r="K164" s="69">
        <f>+'Combined Rate'!M217</f>
        <v>0</v>
      </c>
      <c r="L164" s="69">
        <f>+'Combined Rate'!N217</f>
        <v>0</v>
      </c>
      <c r="M164" s="69">
        <f>+'Combined Rate'!O217</f>
        <v>2.5000000000000001E-3</v>
      </c>
      <c r="N164" s="69">
        <f>+'Combined Rate'!P217</f>
        <v>2E-3</v>
      </c>
      <c r="O164" s="69">
        <f>+'Combined Rate'!Q217</f>
        <v>0</v>
      </c>
      <c r="P164" s="69">
        <f>+'Combined Rate'!R217</f>
        <v>0</v>
      </c>
      <c r="Q164" s="69">
        <f>+'Combined Rate'!S217</f>
        <v>1E-3</v>
      </c>
      <c r="R164" s="69">
        <f>+'Combined Rate'!T217</f>
        <v>0</v>
      </c>
      <c r="S164" s="69">
        <f>+'Combined Rate'!U217</f>
        <v>0</v>
      </c>
      <c r="T164" s="69">
        <f>+'Combined Rate'!V217</f>
        <v>0</v>
      </c>
      <c r="U164" s="69">
        <f>+'Combined Rate'!W217</f>
        <v>0</v>
      </c>
      <c r="V164" s="213">
        <f>+'Other Taxes'!D216</f>
        <v>4.2500000000000003E-2</v>
      </c>
      <c r="W164" s="213">
        <f>+'Other Taxes'!E216</f>
        <v>1.32E-2</v>
      </c>
      <c r="X164" s="213">
        <f>+'Other Taxes'!F216</f>
        <v>0</v>
      </c>
      <c r="Y164" s="213">
        <f>+'Other Taxes'!G216</f>
        <v>5.0000000000000001E-3</v>
      </c>
      <c r="Z164" s="213">
        <f>+'Other Taxes'!H216</f>
        <v>0</v>
      </c>
      <c r="AA164" s="213">
        <f>+'Other Taxes'!J216</f>
        <v>2.5000000000000001E-2</v>
      </c>
      <c r="AB164" s="213">
        <f>+'Other Taxes'!K216</f>
        <v>7.0000000000000007E-2</v>
      </c>
      <c r="AC164" s="213">
        <f>+'Other Taxes'!M216</f>
        <v>0</v>
      </c>
      <c r="AD164" s="213">
        <f>+'Other Taxes'!N216</f>
        <v>0.01</v>
      </c>
      <c r="AE164" s="214">
        <f>+'Other Taxes'!O216</f>
        <v>0.73</v>
      </c>
      <c r="AF164" s="214">
        <f>+'Other Taxes'!P216</f>
        <v>0.25</v>
      </c>
      <c r="AG164" s="214">
        <f>+'Other Taxes'!Q216</f>
        <v>0.27</v>
      </c>
      <c r="AH164" s="213">
        <f>+'Other Taxes'!S216</f>
        <v>0</v>
      </c>
      <c r="AI164" s="213">
        <f>+'Other Taxes'!T216</f>
        <v>0</v>
      </c>
      <c r="AJ164" s="213">
        <f t="shared" si="2"/>
        <v>1.5077</v>
      </c>
    </row>
    <row r="165" spans="1:36" ht="13.2" x14ac:dyDescent="0.25">
      <c r="A165" s="68" t="s">
        <v>1548</v>
      </c>
      <c r="B165" s="28" t="s">
        <v>1277</v>
      </c>
      <c r="C165" s="69">
        <f>+'Combined Rate'!E223</f>
        <v>4.8500000000000001E-2</v>
      </c>
      <c r="D165" s="69">
        <v>1.7500000000000002E-2</v>
      </c>
      <c r="E165" s="69">
        <f>+'Combined Rate'!G223</f>
        <v>0.01</v>
      </c>
      <c r="F165" s="69">
        <f>+'Combined Rate'!H223</f>
        <v>2.5000000000000001E-3</v>
      </c>
      <c r="G165" s="69">
        <f>+'Combined Rate'!I223</f>
        <v>3.0000000000000001E-3</v>
      </c>
      <c r="H165" s="69">
        <f>+'Combined Rate'!J223</f>
        <v>2.5000000000000001E-3</v>
      </c>
      <c r="I165" s="69">
        <f>+'Combined Rate'!K223</f>
        <v>0</v>
      </c>
      <c r="J165" s="69">
        <f>+'Combined Rate'!L223</f>
        <v>2.5000000000000001E-3</v>
      </c>
      <c r="K165" s="69">
        <f>+'Combined Rate'!M223</f>
        <v>0</v>
      </c>
      <c r="L165" s="69">
        <f>+'Combined Rate'!N223</f>
        <v>0</v>
      </c>
      <c r="M165" s="69">
        <f>+'Combined Rate'!O223</f>
        <v>2.5000000000000001E-3</v>
      </c>
      <c r="N165" s="69">
        <f>+'Combined Rate'!P223</f>
        <v>2E-3</v>
      </c>
      <c r="O165" s="69">
        <f>+'Combined Rate'!Q223</f>
        <v>0</v>
      </c>
      <c r="P165" s="69">
        <f>+'Combined Rate'!R223</f>
        <v>0</v>
      </c>
      <c r="Q165" s="69">
        <f>+'Combined Rate'!S223</f>
        <v>1E-3</v>
      </c>
      <c r="R165" s="69">
        <f>+'Combined Rate'!T223</f>
        <v>0</v>
      </c>
      <c r="S165" s="69">
        <f>+'Combined Rate'!U223</f>
        <v>0</v>
      </c>
      <c r="T165" s="69">
        <f>+'Combined Rate'!V223</f>
        <v>0</v>
      </c>
      <c r="U165" s="69">
        <f>+'Combined Rate'!W223</f>
        <v>0</v>
      </c>
      <c r="V165" s="213">
        <f>+'Other Taxes'!D222</f>
        <v>4.2500000000000003E-2</v>
      </c>
      <c r="W165" s="213">
        <f>+'Other Taxes'!E222</f>
        <v>1.32E-2</v>
      </c>
      <c r="X165" s="213">
        <f>+'Other Taxes'!F222</f>
        <v>0</v>
      </c>
      <c r="Y165" s="213">
        <f>+'Other Taxes'!G222</f>
        <v>5.0000000000000001E-3</v>
      </c>
      <c r="Z165" s="213">
        <f>+'Other Taxes'!H222</f>
        <v>0</v>
      </c>
      <c r="AA165" s="213">
        <f>+'Other Taxes'!J222</f>
        <v>2.5000000000000001E-2</v>
      </c>
      <c r="AB165" s="213">
        <f>+'Other Taxes'!K222</f>
        <v>7.0000000000000007E-2</v>
      </c>
      <c r="AC165" s="213">
        <f>+'Other Taxes'!M222</f>
        <v>0</v>
      </c>
      <c r="AD165" s="213">
        <f>+'Other Taxes'!N222</f>
        <v>0.01</v>
      </c>
      <c r="AE165" s="214">
        <f>+'Other Taxes'!O222</f>
        <v>0.73</v>
      </c>
      <c r="AF165" s="214">
        <f>+'Other Taxes'!P222</f>
        <v>0.25</v>
      </c>
      <c r="AG165" s="214">
        <f>+'Other Taxes'!Q222</f>
        <v>0.27</v>
      </c>
      <c r="AH165" s="213">
        <f>+'Other Taxes'!S222</f>
        <v>0</v>
      </c>
      <c r="AI165" s="213">
        <f>+'Other Taxes'!T222</f>
        <v>0</v>
      </c>
      <c r="AJ165" s="213">
        <f t="shared" si="2"/>
        <v>1.5077</v>
      </c>
    </row>
    <row r="166" spans="1:36" ht="13.2" x14ac:dyDescent="0.25">
      <c r="A166" s="68" t="s">
        <v>1549</v>
      </c>
      <c r="B166" s="28" t="s">
        <v>1278</v>
      </c>
      <c r="C166" s="69">
        <f>+'Combined Rate'!E224</f>
        <v>4.8500000000000001E-2</v>
      </c>
      <c r="D166" s="69">
        <v>1.7500000000000002E-2</v>
      </c>
      <c r="E166" s="69">
        <f>+'Combined Rate'!G224</f>
        <v>0.01</v>
      </c>
      <c r="F166" s="69">
        <f>+'Combined Rate'!H224</f>
        <v>2.5000000000000001E-3</v>
      </c>
      <c r="G166" s="69">
        <f>+'Combined Rate'!I224</f>
        <v>3.0000000000000001E-3</v>
      </c>
      <c r="H166" s="69">
        <f>+'Combined Rate'!J224</f>
        <v>2.5000000000000001E-3</v>
      </c>
      <c r="I166" s="69">
        <f>+'Combined Rate'!K224</f>
        <v>0</v>
      </c>
      <c r="J166" s="69">
        <f>+'Combined Rate'!L224</f>
        <v>2.5000000000000001E-3</v>
      </c>
      <c r="K166" s="69">
        <f>+'Combined Rate'!M224</f>
        <v>0</v>
      </c>
      <c r="L166" s="69">
        <f>+'Combined Rate'!N224</f>
        <v>0</v>
      </c>
      <c r="M166" s="69">
        <f>+'Combined Rate'!O224</f>
        <v>2.5000000000000001E-3</v>
      </c>
      <c r="N166" s="69">
        <f>+'Combined Rate'!P224</f>
        <v>2E-3</v>
      </c>
      <c r="O166" s="69">
        <f>+'Combined Rate'!Q224</f>
        <v>0</v>
      </c>
      <c r="P166" s="69">
        <f>+'Combined Rate'!R224</f>
        <v>0</v>
      </c>
      <c r="Q166" s="69">
        <f>+'Combined Rate'!S224</f>
        <v>1E-3</v>
      </c>
      <c r="R166" s="69">
        <f>+'Combined Rate'!T224</f>
        <v>0</v>
      </c>
      <c r="S166" s="69">
        <f>+'Combined Rate'!U224</f>
        <v>0</v>
      </c>
      <c r="T166" s="69">
        <f>+'Combined Rate'!V224</f>
        <v>0</v>
      </c>
      <c r="U166" s="69">
        <f>+'Combined Rate'!W224</f>
        <v>0</v>
      </c>
      <c r="V166" s="213">
        <f>+'Other Taxes'!D223</f>
        <v>4.2500000000000003E-2</v>
      </c>
      <c r="W166" s="213">
        <f>+'Other Taxes'!E223</f>
        <v>1.32E-2</v>
      </c>
      <c r="X166" s="213">
        <f>+'Other Taxes'!F223</f>
        <v>0</v>
      </c>
      <c r="Y166" s="213">
        <f>+'Other Taxes'!G223</f>
        <v>5.0000000000000001E-3</v>
      </c>
      <c r="Z166" s="213">
        <f>+'Other Taxes'!H223</f>
        <v>0</v>
      </c>
      <c r="AA166" s="213">
        <f>+'Other Taxes'!J223</f>
        <v>2.5000000000000001E-2</v>
      </c>
      <c r="AB166" s="213">
        <f>+'Other Taxes'!K223</f>
        <v>7.0000000000000007E-2</v>
      </c>
      <c r="AC166" s="213">
        <f>+'Other Taxes'!M223</f>
        <v>0</v>
      </c>
      <c r="AD166" s="213">
        <f>+'Other Taxes'!N223</f>
        <v>0.01</v>
      </c>
      <c r="AE166" s="214">
        <f>+'Other Taxes'!O223</f>
        <v>0.73</v>
      </c>
      <c r="AF166" s="214">
        <f>+'Other Taxes'!P223</f>
        <v>0.25</v>
      </c>
      <c r="AG166" s="214">
        <f>+'Other Taxes'!Q223</f>
        <v>0.27</v>
      </c>
      <c r="AH166" s="213">
        <f>+'Other Taxes'!S223</f>
        <v>0</v>
      </c>
      <c r="AI166" s="213">
        <f>+'Other Taxes'!T223</f>
        <v>0</v>
      </c>
      <c r="AJ166" s="213">
        <f t="shared" si="2"/>
        <v>1.5077</v>
      </c>
    </row>
    <row r="167" spans="1:36" ht="13.2" x14ac:dyDescent="0.25">
      <c r="A167" s="68" t="s">
        <v>1550</v>
      </c>
      <c r="B167" s="28" t="s">
        <v>1279</v>
      </c>
      <c r="C167" s="69">
        <f>+'Combined Rate'!E225</f>
        <v>4.8500000000000001E-2</v>
      </c>
      <c r="D167" s="69">
        <v>1.7500000000000002E-2</v>
      </c>
      <c r="E167" s="69">
        <f>+'Combined Rate'!G225</f>
        <v>0.01</v>
      </c>
      <c r="F167" s="69">
        <f>+'Combined Rate'!H225</f>
        <v>2.5000000000000001E-3</v>
      </c>
      <c r="G167" s="69">
        <f>+'Combined Rate'!I225</f>
        <v>3.0000000000000001E-3</v>
      </c>
      <c r="H167" s="69">
        <f>+'Combined Rate'!J225</f>
        <v>2.5000000000000001E-3</v>
      </c>
      <c r="I167" s="69">
        <f>+'Combined Rate'!K225</f>
        <v>0</v>
      </c>
      <c r="J167" s="69">
        <f>+'Combined Rate'!L225</f>
        <v>2.5000000000000001E-3</v>
      </c>
      <c r="K167" s="69">
        <f>+'Combined Rate'!M225</f>
        <v>0</v>
      </c>
      <c r="L167" s="69">
        <f>+'Combined Rate'!N225</f>
        <v>0</v>
      </c>
      <c r="M167" s="69">
        <f>+'Combined Rate'!O225</f>
        <v>2.5000000000000001E-3</v>
      </c>
      <c r="N167" s="69">
        <f>+'Combined Rate'!P225</f>
        <v>2E-3</v>
      </c>
      <c r="O167" s="69">
        <f>+'Combined Rate'!Q225</f>
        <v>0</v>
      </c>
      <c r="P167" s="69">
        <f>+'Combined Rate'!R225</f>
        <v>0</v>
      </c>
      <c r="Q167" s="69">
        <f>+'Combined Rate'!S225</f>
        <v>1E-3</v>
      </c>
      <c r="R167" s="69">
        <f>+'Combined Rate'!T225</f>
        <v>0</v>
      </c>
      <c r="S167" s="69">
        <f>+'Combined Rate'!U225</f>
        <v>0</v>
      </c>
      <c r="T167" s="69">
        <f>+'Combined Rate'!V225</f>
        <v>0</v>
      </c>
      <c r="U167" s="69">
        <f>+'Combined Rate'!W225</f>
        <v>0</v>
      </c>
      <c r="V167" s="213">
        <f>+'Other Taxes'!D224</f>
        <v>4.2500000000000003E-2</v>
      </c>
      <c r="W167" s="213">
        <f>+'Other Taxes'!E224</f>
        <v>1.32E-2</v>
      </c>
      <c r="X167" s="213">
        <f>+'Other Taxes'!F224</f>
        <v>0</v>
      </c>
      <c r="Y167" s="213">
        <f>+'Other Taxes'!G224</f>
        <v>5.0000000000000001E-3</v>
      </c>
      <c r="Z167" s="213">
        <f>+'Other Taxes'!H224</f>
        <v>0</v>
      </c>
      <c r="AA167" s="213">
        <f>+'Other Taxes'!J224</f>
        <v>2.5000000000000001E-2</v>
      </c>
      <c r="AB167" s="213">
        <f>+'Other Taxes'!K224</f>
        <v>7.0000000000000007E-2</v>
      </c>
      <c r="AC167" s="213">
        <f>+'Other Taxes'!M224</f>
        <v>0</v>
      </c>
      <c r="AD167" s="213">
        <f>+'Other Taxes'!N224</f>
        <v>0.01</v>
      </c>
      <c r="AE167" s="214">
        <f>+'Other Taxes'!O224</f>
        <v>0.73</v>
      </c>
      <c r="AF167" s="214">
        <f>+'Other Taxes'!P224</f>
        <v>0.25</v>
      </c>
      <c r="AG167" s="214">
        <f>+'Other Taxes'!Q224</f>
        <v>0.27</v>
      </c>
      <c r="AH167" s="213">
        <f>+'Other Taxes'!S224</f>
        <v>3.5000000000000003E-2</v>
      </c>
      <c r="AI167" s="213">
        <f>+'Other Taxes'!T224</f>
        <v>0.06</v>
      </c>
      <c r="AJ167" s="213">
        <f t="shared" si="2"/>
        <v>1.6027</v>
      </c>
    </row>
    <row r="168" spans="1:36" ht="13.2" x14ac:dyDescent="0.25">
      <c r="A168" s="68" t="s">
        <v>1551</v>
      </c>
      <c r="B168" s="28" t="s">
        <v>1280</v>
      </c>
      <c r="C168" s="69">
        <f>+'Combined Rate'!E226</f>
        <v>4.8500000000000001E-2</v>
      </c>
      <c r="D168" s="69">
        <v>1.7500000000000002E-2</v>
      </c>
      <c r="E168" s="69">
        <f>+'Combined Rate'!G226</f>
        <v>0.01</v>
      </c>
      <c r="F168" s="69">
        <f>+'Combined Rate'!H226</f>
        <v>2.5000000000000001E-3</v>
      </c>
      <c r="G168" s="69">
        <f>+'Combined Rate'!I226</f>
        <v>3.0000000000000001E-3</v>
      </c>
      <c r="H168" s="69">
        <f>+'Combined Rate'!J226</f>
        <v>2.5000000000000001E-3</v>
      </c>
      <c r="I168" s="69">
        <f>+'Combined Rate'!K226</f>
        <v>0</v>
      </c>
      <c r="J168" s="69">
        <f>+'Combined Rate'!L226</f>
        <v>2.5000000000000001E-3</v>
      </c>
      <c r="K168" s="69">
        <f>+'Combined Rate'!M226</f>
        <v>0</v>
      </c>
      <c r="L168" s="69">
        <f>+'Combined Rate'!N226</f>
        <v>0</v>
      </c>
      <c r="M168" s="69">
        <f>+'Combined Rate'!O226</f>
        <v>2.5000000000000001E-3</v>
      </c>
      <c r="N168" s="69">
        <f>+'Combined Rate'!P226</f>
        <v>2E-3</v>
      </c>
      <c r="O168" s="69">
        <f>+'Combined Rate'!Q226</f>
        <v>0</v>
      </c>
      <c r="P168" s="69">
        <f>+'Combined Rate'!R226</f>
        <v>0</v>
      </c>
      <c r="Q168" s="69">
        <f>+'Combined Rate'!S226</f>
        <v>1E-3</v>
      </c>
      <c r="R168" s="69">
        <f>+'Combined Rate'!T226</f>
        <v>0</v>
      </c>
      <c r="S168" s="69">
        <f>+'Combined Rate'!U226</f>
        <v>0</v>
      </c>
      <c r="T168" s="69">
        <f>+'Combined Rate'!V226</f>
        <v>0</v>
      </c>
      <c r="U168" s="69">
        <f>+'Combined Rate'!W226</f>
        <v>0</v>
      </c>
      <c r="V168" s="213">
        <f>+'Other Taxes'!D225</f>
        <v>4.2500000000000003E-2</v>
      </c>
      <c r="W168" s="213">
        <f>+'Other Taxes'!E225</f>
        <v>1.32E-2</v>
      </c>
      <c r="X168" s="213">
        <f>+'Other Taxes'!F225</f>
        <v>0</v>
      </c>
      <c r="Y168" s="213">
        <f>+'Other Taxes'!G225</f>
        <v>5.0000000000000001E-3</v>
      </c>
      <c r="Z168" s="213">
        <f>+'Other Taxes'!H225</f>
        <v>0</v>
      </c>
      <c r="AA168" s="213">
        <f>+'Other Taxes'!J225</f>
        <v>2.5000000000000001E-2</v>
      </c>
      <c r="AB168" s="213">
        <f>+'Other Taxes'!K225</f>
        <v>7.0000000000000007E-2</v>
      </c>
      <c r="AC168" s="213">
        <f>+'Other Taxes'!M225</f>
        <v>0</v>
      </c>
      <c r="AD168" s="213">
        <f>+'Other Taxes'!N225</f>
        <v>0.01</v>
      </c>
      <c r="AE168" s="214">
        <f>+'Other Taxes'!O225</f>
        <v>0.73</v>
      </c>
      <c r="AF168" s="214">
        <f>+'Other Taxes'!P225</f>
        <v>0.25</v>
      </c>
      <c r="AG168" s="214">
        <f>+'Other Taxes'!Q225</f>
        <v>0.27</v>
      </c>
      <c r="AH168" s="213">
        <f>+'Other Taxes'!S225</f>
        <v>3.5000000000000003E-2</v>
      </c>
      <c r="AI168" s="213">
        <f>+'Other Taxes'!T225</f>
        <v>0.06</v>
      </c>
      <c r="AJ168" s="213">
        <f t="shared" si="2"/>
        <v>1.6027</v>
      </c>
    </row>
    <row r="169" spans="1:36" ht="13.2" x14ac:dyDescent="0.25">
      <c r="A169" s="68" t="s">
        <v>1552</v>
      </c>
      <c r="B169" s="28" t="s">
        <v>1281</v>
      </c>
      <c r="C169" s="69">
        <f>+'Combined Rate'!E227</f>
        <v>4.8500000000000001E-2</v>
      </c>
      <c r="D169" s="69">
        <v>1.7500000000000002E-2</v>
      </c>
      <c r="E169" s="69">
        <f>+'Combined Rate'!G227</f>
        <v>0.01</v>
      </c>
      <c r="F169" s="69">
        <f>+'Combined Rate'!H227</f>
        <v>2.5000000000000001E-3</v>
      </c>
      <c r="G169" s="69">
        <f>+'Combined Rate'!I227</f>
        <v>3.0000000000000001E-3</v>
      </c>
      <c r="H169" s="69">
        <f>+'Combined Rate'!J227</f>
        <v>2.5000000000000001E-3</v>
      </c>
      <c r="I169" s="69">
        <f>+'Combined Rate'!K227</f>
        <v>0</v>
      </c>
      <c r="J169" s="69">
        <f>+'Combined Rate'!L227</f>
        <v>2.5000000000000001E-3</v>
      </c>
      <c r="K169" s="69">
        <f>+'Combined Rate'!M227</f>
        <v>0</v>
      </c>
      <c r="L169" s="69">
        <f>+'Combined Rate'!N227</f>
        <v>0</v>
      </c>
      <c r="M169" s="69">
        <f>+'Combined Rate'!O227</f>
        <v>2.5000000000000001E-3</v>
      </c>
      <c r="N169" s="69">
        <f>+'Combined Rate'!P227</f>
        <v>2E-3</v>
      </c>
      <c r="O169" s="69">
        <f>+'Combined Rate'!Q227</f>
        <v>0</v>
      </c>
      <c r="P169" s="69">
        <f>+'Combined Rate'!R227</f>
        <v>0</v>
      </c>
      <c r="Q169" s="69">
        <f>+'Combined Rate'!S227</f>
        <v>1E-3</v>
      </c>
      <c r="R169" s="69">
        <f>+'Combined Rate'!T227</f>
        <v>0</v>
      </c>
      <c r="S169" s="69">
        <f>+'Combined Rate'!U227</f>
        <v>0</v>
      </c>
      <c r="T169" s="69">
        <f>+'Combined Rate'!V227</f>
        <v>0</v>
      </c>
      <c r="U169" s="69">
        <f>+'Combined Rate'!W227</f>
        <v>0</v>
      </c>
      <c r="V169" s="213">
        <f>+'Other Taxes'!D226</f>
        <v>4.2500000000000003E-2</v>
      </c>
      <c r="W169" s="213">
        <f>+'Other Taxes'!E226</f>
        <v>1.32E-2</v>
      </c>
      <c r="X169" s="213">
        <f>+'Other Taxes'!F226</f>
        <v>0</v>
      </c>
      <c r="Y169" s="213">
        <f>+'Other Taxes'!G226</f>
        <v>5.0000000000000001E-3</v>
      </c>
      <c r="Z169" s="213">
        <f>+'Other Taxes'!H226</f>
        <v>0</v>
      </c>
      <c r="AA169" s="213">
        <f>+'Other Taxes'!J226</f>
        <v>2.5000000000000001E-2</v>
      </c>
      <c r="AB169" s="213">
        <f>+'Other Taxes'!K226</f>
        <v>7.0000000000000007E-2</v>
      </c>
      <c r="AC169" s="213">
        <f>+'Other Taxes'!M226</f>
        <v>0</v>
      </c>
      <c r="AD169" s="213">
        <f>+'Other Taxes'!N226</f>
        <v>0.01</v>
      </c>
      <c r="AE169" s="214">
        <f>+'Other Taxes'!O226</f>
        <v>0.73</v>
      </c>
      <c r="AF169" s="214">
        <f>+'Other Taxes'!P226</f>
        <v>0.25</v>
      </c>
      <c r="AG169" s="214">
        <f>+'Other Taxes'!Q226</f>
        <v>0.27</v>
      </c>
      <c r="AH169" s="213">
        <f>+'Other Taxes'!S226</f>
        <v>3.5000000000000003E-2</v>
      </c>
      <c r="AI169" s="213">
        <f>+'Other Taxes'!T226</f>
        <v>0.06</v>
      </c>
      <c r="AJ169" s="213">
        <f t="shared" si="2"/>
        <v>1.6027</v>
      </c>
    </row>
    <row r="170" spans="1:36" ht="13.2" x14ac:dyDescent="0.25">
      <c r="A170" s="207" t="s">
        <v>1707</v>
      </c>
      <c r="B170" s="28" t="s">
        <v>1703</v>
      </c>
      <c r="C170" s="69">
        <f>+'Combined Rate'!E228</f>
        <v>4.8500000000000001E-2</v>
      </c>
      <c r="D170" s="69">
        <v>1.7500000000000002E-2</v>
      </c>
      <c r="E170" s="69">
        <f>+'Combined Rate'!G228</f>
        <v>0.01</v>
      </c>
      <c r="F170" s="69">
        <f>+'Combined Rate'!H228</f>
        <v>2.5000000000000001E-3</v>
      </c>
      <c r="G170" s="69">
        <f>+'Combined Rate'!I228</f>
        <v>3.0000000000000001E-3</v>
      </c>
      <c r="H170" s="69">
        <f>+'Combined Rate'!J228</f>
        <v>2.5000000000000001E-3</v>
      </c>
      <c r="I170" s="69">
        <f>+'Combined Rate'!K228</f>
        <v>0</v>
      </c>
      <c r="J170" s="69">
        <f>+'Combined Rate'!L228</f>
        <v>2.5000000000000001E-3</v>
      </c>
      <c r="K170" s="69">
        <f>+'Combined Rate'!M228</f>
        <v>0</v>
      </c>
      <c r="L170" s="69">
        <f>+'Combined Rate'!N228</f>
        <v>0</v>
      </c>
      <c r="M170" s="69">
        <f>+'Combined Rate'!O228</f>
        <v>2.5000000000000001E-3</v>
      </c>
      <c r="N170" s="69">
        <f>+'Combined Rate'!P228</f>
        <v>2E-3</v>
      </c>
      <c r="O170" s="69">
        <f>+'Combined Rate'!Q228</f>
        <v>0</v>
      </c>
      <c r="P170" s="69">
        <f>+'Combined Rate'!R228</f>
        <v>0</v>
      </c>
      <c r="Q170" s="69">
        <f>+'Combined Rate'!S228</f>
        <v>1E-3</v>
      </c>
      <c r="R170" s="69">
        <f>+'Combined Rate'!T228</f>
        <v>0</v>
      </c>
      <c r="S170" s="69">
        <f>+'Combined Rate'!U228</f>
        <v>0</v>
      </c>
      <c r="T170" s="69">
        <f>+'Combined Rate'!V228</f>
        <v>0</v>
      </c>
      <c r="U170" s="69">
        <f>+'Combined Rate'!W228</f>
        <v>5.0000000000000001E-3</v>
      </c>
      <c r="V170" s="213">
        <f>+'Other Taxes'!D227</f>
        <v>4.2500000000000003E-2</v>
      </c>
      <c r="W170" s="213">
        <f>+'Other Taxes'!E227</f>
        <v>1.32E-2</v>
      </c>
      <c r="X170" s="213">
        <f>+'Other Taxes'!F227</f>
        <v>0.01</v>
      </c>
      <c r="Y170" s="213">
        <f>+'Other Taxes'!G227</f>
        <v>5.0000000000000001E-3</v>
      </c>
      <c r="Z170" s="213">
        <f>+'Other Taxes'!H227</f>
        <v>0</v>
      </c>
      <c r="AA170" s="213">
        <f>+'Other Taxes'!J227</f>
        <v>2.5000000000000001E-2</v>
      </c>
      <c r="AB170" s="213">
        <f>+'Other Taxes'!K227</f>
        <v>7.0000000000000007E-2</v>
      </c>
      <c r="AC170" s="213">
        <f>+'Other Taxes'!M227</f>
        <v>0</v>
      </c>
      <c r="AD170" s="213">
        <f>+'Other Taxes'!N227</f>
        <v>0.01</v>
      </c>
      <c r="AE170" s="214">
        <f>+'Other Taxes'!O227</f>
        <v>0.73</v>
      </c>
      <c r="AF170" s="214">
        <f>+'Other Taxes'!P227</f>
        <v>0.25</v>
      </c>
      <c r="AG170" s="214">
        <f>+'Other Taxes'!Q227</f>
        <v>0.27</v>
      </c>
      <c r="AH170" s="213">
        <f>+'Other Taxes'!S227</f>
        <v>3.5000000000000003E-2</v>
      </c>
      <c r="AI170" s="213">
        <f>+'Other Taxes'!T227</f>
        <v>0.06</v>
      </c>
      <c r="AJ170" s="213">
        <f t="shared" si="2"/>
        <v>1.6176999999999999</v>
      </c>
    </row>
    <row r="171" spans="1:36" ht="13.2" x14ac:dyDescent="0.25">
      <c r="A171" s="207" t="s">
        <v>1708</v>
      </c>
      <c r="B171" s="28" t="s">
        <v>1704</v>
      </c>
      <c r="C171" s="69">
        <f>+'Combined Rate'!E229</f>
        <v>4.8500000000000001E-2</v>
      </c>
      <c r="D171" s="69">
        <v>1.7500000000000002E-2</v>
      </c>
      <c r="E171" s="69">
        <f>+'Combined Rate'!G229</f>
        <v>0.01</v>
      </c>
      <c r="F171" s="69">
        <f>+'Combined Rate'!H229</f>
        <v>2.5000000000000001E-3</v>
      </c>
      <c r="G171" s="69">
        <f>+'Combined Rate'!I229</f>
        <v>3.0000000000000001E-3</v>
      </c>
      <c r="H171" s="69">
        <f>+'Combined Rate'!J229</f>
        <v>2.5000000000000001E-3</v>
      </c>
      <c r="I171" s="69">
        <f>+'Combined Rate'!K229</f>
        <v>0</v>
      </c>
      <c r="J171" s="69">
        <f>+'Combined Rate'!L229</f>
        <v>2.5000000000000001E-3</v>
      </c>
      <c r="K171" s="69">
        <f>+'Combined Rate'!M229</f>
        <v>0</v>
      </c>
      <c r="L171" s="69">
        <f>+'Combined Rate'!N229</f>
        <v>0</v>
      </c>
      <c r="M171" s="69">
        <f>+'Combined Rate'!O229</f>
        <v>2.5000000000000001E-3</v>
      </c>
      <c r="N171" s="69">
        <f>+'Combined Rate'!P229</f>
        <v>2E-3</v>
      </c>
      <c r="O171" s="69">
        <f>+'Combined Rate'!Q229</f>
        <v>0</v>
      </c>
      <c r="P171" s="69">
        <f>+'Combined Rate'!R229</f>
        <v>0</v>
      </c>
      <c r="Q171" s="69">
        <f>+'Combined Rate'!S229</f>
        <v>1E-3</v>
      </c>
      <c r="R171" s="69">
        <f>+'Combined Rate'!T229</f>
        <v>0</v>
      </c>
      <c r="S171" s="69">
        <f>+'Combined Rate'!U229</f>
        <v>0</v>
      </c>
      <c r="T171" s="69">
        <f>+'Combined Rate'!V229</f>
        <v>0</v>
      </c>
      <c r="U171" s="69">
        <f>+'Combined Rate'!W229</f>
        <v>0</v>
      </c>
      <c r="V171" s="213">
        <f>+'Other Taxes'!D228</f>
        <v>4.2500000000000003E-2</v>
      </c>
      <c r="W171" s="213">
        <f>+'Other Taxes'!E228</f>
        <v>1.32E-2</v>
      </c>
      <c r="X171" s="213">
        <f>+'Other Taxes'!F228</f>
        <v>1.4999999999999999E-2</v>
      </c>
      <c r="Y171" s="213">
        <f>+'Other Taxes'!G228</f>
        <v>5.0000000000000001E-3</v>
      </c>
      <c r="Z171" s="213">
        <f>+'Other Taxes'!H228</f>
        <v>0</v>
      </c>
      <c r="AA171" s="213">
        <f>+'Other Taxes'!J228</f>
        <v>2.5000000000000001E-2</v>
      </c>
      <c r="AB171" s="213">
        <f>+'Other Taxes'!K228</f>
        <v>7.0000000000000007E-2</v>
      </c>
      <c r="AC171" s="213">
        <f>+'Other Taxes'!M228</f>
        <v>0</v>
      </c>
      <c r="AD171" s="213">
        <f>+'Other Taxes'!N228</f>
        <v>0.01</v>
      </c>
      <c r="AE171" s="214">
        <f>+'Other Taxes'!O228</f>
        <v>0.73</v>
      </c>
      <c r="AF171" s="214">
        <f>+'Other Taxes'!P228</f>
        <v>0.25</v>
      </c>
      <c r="AG171" s="214">
        <f>+'Other Taxes'!Q228</f>
        <v>0.27</v>
      </c>
      <c r="AH171" s="213">
        <f>+'Other Taxes'!S228</f>
        <v>3.5000000000000003E-2</v>
      </c>
      <c r="AI171" s="213">
        <f>+'Other Taxes'!T228</f>
        <v>0.06</v>
      </c>
      <c r="AJ171" s="213">
        <f t="shared" si="2"/>
        <v>1.6176999999999999</v>
      </c>
    </row>
    <row r="172" spans="1:36" ht="13.2" x14ac:dyDescent="0.25">
      <c r="A172" s="207" t="s">
        <v>1709</v>
      </c>
      <c r="B172" s="28" t="s">
        <v>1705</v>
      </c>
      <c r="C172" s="69">
        <f>+'Combined Rate'!E230</f>
        <v>4.8500000000000001E-2</v>
      </c>
      <c r="D172" s="69">
        <v>1.7500000000000002E-2</v>
      </c>
      <c r="E172" s="69">
        <f>+'Combined Rate'!G230</f>
        <v>0.01</v>
      </c>
      <c r="F172" s="69">
        <f>+'Combined Rate'!H230</f>
        <v>2.5000000000000001E-3</v>
      </c>
      <c r="G172" s="69">
        <f>+'Combined Rate'!I230</f>
        <v>3.0000000000000001E-3</v>
      </c>
      <c r="H172" s="69">
        <f>+'Combined Rate'!J230</f>
        <v>2.5000000000000001E-3</v>
      </c>
      <c r="I172" s="69">
        <f>+'Combined Rate'!K230</f>
        <v>0</v>
      </c>
      <c r="J172" s="69">
        <f>+'Combined Rate'!L230</f>
        <v>2.5000000000000001E-3</v>
      </c>
      <c r="K172" s="69">
        <f>+'Combined Rate'!M230</f>
        <v>0</v>
      </c>
      <c r="L172" s="69">
        <f>+'Combined Rate'!N230</f>
        <v>0</v>
      </c>
      <c r="M172" s="69">
        <f>+'Combined Rate'!O230</f>
        <v>2.5000000000000001E-3</v>
      </c>
      <c r="N172" s="69">
        <f>+'Combined Rate'!P230</f>
        <v>2E-3</v>
      </c>
      <c r="O172" s="69">
        <f>+'Combined Rate'!Q230</f>
        <v>0</v>
      </c>
      <c r="P172" s="69">
        <f>+'Combined Rate'!R230</f>
        <v>0</v>
      </c>
      <c r="Q172" s="69">
        <f>+'Combined Rate'!S230</f>
        <v>1E-3</v>
      </c>
      <c r="R172" s="69">
        <f>+'Combined Rate'!T230</f>
        <v>0</v>
      </c>
      <c r="S172" s="69">
        <f>+'Combined Rate'!U230</f>
        <v>0</v>
      </c>
      <c r="T172" s="69">
        <f>+'Combined Rate'!V230</f>
        <v>0</v>
      </c>
      <c r="U172" s="69">
        <f>+'Combined Rate'!W230</f>
        <v>0</v>
      </c>
      <c r="V172" s="213">
        <f>+'Other Taxes'!D229</f>
        <v>4.2500000000000003E-2</v>
      </c>
      <c r="W172" s="213">
        <f>+'Other Taxes'!E229</f>
        <v>1.32E-2</v>
      </c>
      <c r="X172" s="213">
        <f>+'Other Taxes'!F229</f>
        <v>0</v>
      </c>
      <c r="Y172" s="213">
        <f>+'Other Taxes'!G229</f>
        <v>5.0000000000000001E-3</v>
      </c>
      <c r="Z172" s="213">
        <f>+'Other Taxes'!H229</f>
        <v>0</v>
      </c>
      <c r="AA172" s="213">
        <f>+'Other Taxes'!J229</f>
        <v>2.5000000000000001E-2</v>
      </c>
      <c r="AB172" s="213">
        <f>+'Other Taxes'!K229</f>
        <v>7.0000000000000007E-2</v>
      </c>
      <c r="AC172" s="213">
        <f>+'Other Taxes'!M229</f>
        <v>0</v>
      </c>
      <c r="AD172" s="213">
        <f>+'Other Taxes'!N229</f>
        <v>0.01</v>
      </c>
      <c r="AE172" s="214">
        <f>+'Other Taxes'!O229</f>
        <v>0.73</v>
      </c>
      <c r="AF172" s="214">
        <f>+'Other Taxes'!P229</f>
        <v>0.25</v>
      </c>
      <c r="AG172" s="214">
        <f>+'Other Taxes'!Q229</f>
        <v>0.27</v>
      </c>
      <c r="AH172" s="213">
        <f>+'Other Taxes'!S229</f>
        <v>0</v>
      </c>
      <c r="AI172" s="213">
        <f>+'Other Taxes'!T229</f>
        <v>0</v>
      </c>
      <c r="AJ172" s="213">
        <f t="shared" si="2"/>
        <v>1.5077</v>
      </c>
    </row>
    <row r="173" spans="1:36" ht="13.2" x14ac:dyDescent="0.25">
      <c r="A173" s="207" t="s">
        <v>1710</v>
      </c>
      <c r="B173" s="28" t="s">
        <v>1706</v>
      </c>
      <c r="C173" s="69">
        <f>+'Combined Rate'!E231</f>
        <v>4.8500000000000001E-2</v>
      </c>
      <c r="D173" s="69">
        <v>1.7500000000000002E-2</v>
      </c>
      <c r="E173" s="69">
        <f>+'Combined Rate'!G231</f>
        <v>0.01</v>
      </c>
      <c r="F173" s="69">
        <f>+'Combined Rate'!H231</f>
        <v>2.5000000000000001E-3</v>
      </c>
      <c r="G173" s="69">
        <f>+'Combined Rate'!I231</f>
        <v>3.0000000000000001E-3</v>
      </c>
      <c r="H173" s="69">
        <f>+'Combined Rate'!J231</f>
        <v>2.5000000000000001E-3</v>
      </c>
      <c r="I173" s="69">
        <f>+'Combined Rate'!K231</f>
        <v>0</v>
      </c>
      <c r="J173" s="69">
        <f>+'Combined Rate'!L231</f>
        <v>2.5000000000000001E-3</v>
      </c>
      <c r="K173" s="69">
        <f>+'Combined Rate'!M231</f>
        <v>0</v>
      </c>
      <c r="L173" s="69">
        <f>+'Combined Rate'!N231</f>
        <v>0</v>
      </c>
      <c r="M173" s="69">
        <f>+'Combined Rate'!O231</f>
        <v>2.5000000000000001E-3</v>
      </c>
      <c r="N173" s="69">
        <f>+'Combined Rate'!P231</f>
        <v>2E-3</v>
      </c>
      <c r="O173" s="69">
        <f>+'Combined Rate'!Q231</f>
        <v>0</v>
      </c>
      <c r="P173" s="69">
        <f>+'Combined Rate'!R231</f>
        <v>0</v>
      </c>
      <c r="Q173" s="69">
        <f>+'Combined Rate'!S231</f>
        <v>1E-3</v>
      </c>
      <c r="R173" s="69">
        <f>+'Combined Rate'!T231</f>
        <v>0</v>
      </c>
      <c r="S173" s="69">
        <f>+'Combined Rate'!U231</f>
        <v>0</v>
      </c>
      <c r="T173" s="69">
        <f>+'Combined Rate'!V231</f>
        <v>0</v>
      </c>
      <c r="U173" s="69">
        <f>+'Combined Rate'!W231</f>
        <v>0</v>
      </c>
      <c r="V173" s="213">
        <f>+'Other Taxes'!D230</f>
        <v>4.2500000000000003E-2</v>
      </c>
      <c r="W173" s="213">
        <f>+'Other Taxes'!E230</f>
        <v>1.32E-2</v>
      </c>
      <c r="X173" s="213">
        <f>+'Other Taxes'!F230</f>
        <v>0</v>
      </c>
      <c r="Y173" s="213">
        <f>+'Other Taxes'!G230</f>
        <v>5.0000000000000001E-3</v>
      </c>
      <c r="Z173" s="213">
        <f>+'Other Taxes'!H230</f>
        <v>0</v>
      </c>
      <c r="AA173" s="213">
        <f>+'Other Taxes'!J230</f>
        <v>2.5000000000000001E-2</v>
      </c>
      <c r="AB173" s="213">
        <f>+'Other Taxes'!K230</f>
        <v>7.0000000000000007E-2</v>
      </c>
      <c r="AC173" s="213">
        <f>+'Other Taxes'!M230</f>
        <v>0</v>
      </c>
      <c r="AD173" s="213">
        <f>+'Other Taxes'!N230</f>
        <v>0.01</v>
      </c>
      <c r="AE173" s="214">
        <f>+'Other Taxes'!O230</f>
        <v>0.73</v>
      </c>
      <c r="AF173" s="214">
        <f>+'Other Taxes'!P230</f>
        <v>0.25</v>
      </c>
      <c r="AG173" s="214">
        <f>+'Other Taxes'!Q230</f>
        <v>0.27</v>
      </c>
      <c r="AH173" s="213">
        <f>+'Other Taxes'!S230</f>
        <v>0</v>
      </c>
      <c r="AI173" s="213">
        <f>+'Other Taxes'!T230</f>
        <v>0</v>
      </c>
      <c r="AJ173" s="213">
        <f t="shared" si="2"/>
        <v>1.5077</v>
      </c>
    </row>
    <row r="174" spans="1:36" ht="13.2" x14ac:dyDescent="0.25">
      <c r="A174" s="207" t="s">
        <v>1738</v>
      </c>
      <c r="B174" s="28" t="s">
        <v>1724</v>
      </c>
      <c r="C174" s="69">
        <f>+'Combined Rate'!E232</f>
        <v>4.8500000000000001E-2</v>
      </c>
      <c r="D174" s="69">
        <v>1.7500000000000002E-2</v>
      </c>
      <c r="E174" s="69">
        <f>+'Combined Rate'!G232</f>
        <v>0.01</v>
      </c>
      <c r="F174" s="69">
        <f>+'Combined Rate'!H232</f>
        <v>2.5000000000000001E-3</v>
      </c>
      <c r="G174" s="69">
        <f>+'Combined Rate'!I232</f>
        <v>3.0000000000000001E-3</v>
      </c>
      <c r="H174" s="69">
        <f>+'Combined Rate'!J232</f>
        <v>2.5000000000000001E-3</v>
      </c>
      <c r="I174" s="69">
        <f>+'Combined Rate'!K232</f>
        <v>0</v>
      </c>
      <c r="J174" s="69">
        <f>+'Combined Rate'!L232</f>
        <v>2.5000000000000001E-3</v>
      </c>
      <c r="K174" s="69">
        <f>+'Combined Rate'!M232</f>
        <v>0</v>
      </c>
      <c r="L174" s="69">
        <f>+'Combined Rate'!N232</f>
        <v>0</v>
      </c>
      <c r="M174" s="69">
        <f>+'Combined Rate'!O232</f>
        <v>2.5000000000000001E-3</v>
      </c>
      <c r="N174" s="69">
        <f>+'Combined Rate'!P232</f>
        <v>2E-3</v>
      </c>
      <c r="O174" s="69">
        <f>+'Combined Rate'!Q232</f>
        <v>0</v>
      </c>
      <c r="P174" s="69">
        <f>+'Combined Rate'!R232</f>
        <v>0</v>
      </c>
      <c r="Q174" s="69">
        <f>+'Combined Rate'!S232</f>
        <v>1E-3</v>
      </c>
      <c r="R174" s="69">
        <f>+'Combined Rate'!T232</f>
        <v>0</v>
      </c>
      <c r="S174" s="69">
        <f>+'Combined Rate'!U232</f>
        <v>0</v>
      </c>
      <c r="T174" s="69">
        <f>+'Combined Rate'!V232</f>
        <v>0</v>
      </c>
      <c r="U174" s="69">
        <f>+'Combined Rate'!W232</f>
        <v>5.0000000000000001E-3</v>
      </c>
      <c r="V174" s="213">
        <f>+'Other Taxes'!D231</f>
        <v>4.2500000000000003E-2</v>
      </c>
      <c r="W174" s="213">
        <f>+'Other Taxes'!E231</f>
        <v>1.32E-2</v>
      </c>
      <c r="X174" s="213">
        <f>+'Other Taxes'!F231</f>
        <v>0.01</v>
      </c>
      <c r="Y174" s="213">
        <f>+'Other Taxes'!G231</f>
        <v>5.0000000000000001E-3</v>
      </c>
      <c r="Z174" s="213">
        <f>+'Other Taxes'!H231</f>
        <v>0</v>
      </c>
      <c r="AA174" s="213">
        <f>+'Other Taxes'!J231</f>
        <v>2.5000000000000001E-2</v>
      </c>
      <c r="AB174" s="213">
        <f>+'Other Taxes'!K231</f>
        <v>7.0000000000000007E-2</v>
      </c>
      <c r="AC174" s="213">
        <f>+'Other Taxes'!M231</f>
        <v>0</v>
      </c>
      <c r="AD174" s="213">
        <f>+'Other Taxes'!N231</f>
        <v>0.01</v>
      </c>
      <c r="AE174" s="214">
        <f>+'Other Taxes'!O231</f>
        <v>0.73</v>
      </c>
      <c r="AF174" s="214">
        <f>+'Other Taxes'!P231</f>
        <v>0.25</v>
      </c>
      <c r="AG174" s="214">
        <f>+'Other Taxes'!Q231</f>
        <v>0.27</v>
      </c>
      <c r="AH174" s="213">
        <f>+'Other Taxes'!S231</f>
        <v>3.5000000000000003E-2</v>
      </c>
      <c r="AI174" s="213">
        <f>+'Other Taxes'!T231</f>
        <v>0.06</v>
      </c>
      <c r="AJ174" s="213">
        <f t="shared" si="2"/>
        <v>1.6176999999999999</v>
      </c>
    </row>
    <row r="175" spans="1:36" ht="13.2" x14ac:dyDescent="0.25">
      <c r="A175" s="68" t="s">
        <v>1553</v>
      </c>
      <c r="B175" s="28" t="s">
        <v>356</v>
      </c>
      <c r="C175" s="69">
        <f>+'Combined Rate'!E240</f>
        <v>4.8500000000000001E-2</v>
      </c>
      <c r="D175" s="69">
        <v>1.7500000000000002E-2</v>
      </c>
      <c r="E175" s="69">
        <f>+'Combined Rate'!G240</f>
        <v>0.01</v>
      </c>
      <c r="F175" s="69">
        <f>+'Combined Rate'!H240</f>
        <v>2.5000000000000001E-3</v>
      </c>
      <c r="G175" s="69">
        <f>+'Combined Rate'!I240</f>
        <v>0</v>
      </c>
      <c r="H175" s="69">
        <f>+'Combined Rate'!J240</f>
        <v>0</v>
      </c>
      <c r="I175" s="69">
        <f>+'Combined Rate'!K240</f>
        <v>0</v>
      </c>
      <c r="J175" s="69">
        <f>+'Combined Rate'!L240</f>
        <v>0</v>
      </c>
      <c r="K175" s="69">
        <f>+'Combined Rate'!M240</f>
        <v>0</v>
      </c>
      <c r="L175" s="69">
        <f>+'Combined Rate'!N240</f>
        <v>0</v>
      </c>
      <c r="M175" s="69">
        <f>+'Combined Rate'!O240</f>
        <v>2.5000000000000001E-3</v>
      </c>
      <c r="N175" s="69">
        <f>+'Combined Rate'!P240</f>
        <v>0</v>
      </c>
      <c r="O175" s="69">
        <f>+'Combined Rate'!Q240</f>
        <v>0</v>
      </c>
      <c r="P175" s="69">
        <f>+'Combined Rate'!R240</f>
        <v>0</v>
      </c>
      <c r="Q175" s="69">
        <f>+'Combined Rate'!S240</f>
        <v>0</v>
      </c>
      <c r="R175" s="69">
        <f>+'Combined Rate'!T240</f>
        <v>0</v>
      </c>
      <c r="S175" s="69">
        <f>+'Combined Rate'!U240</f>
        <v>0</v>
      </c>
      <c r="T175" s="69">
        <f>+'Combined Rate'!V240</f>
        <v>0</v>
      </c>
      <c r="U175" s="69">
        <f>+'Combined Rate'!W240</f>
        <v>0</v>
      </c>
      <c r="V175" s="213">
        <f>+'Other Taxes'!D239</f>
        <v>4.2500000000000003E-2</v>
      </c>
      <c r="W175" s="213">
        <f>+'Other Taxes'!E239</f>
        <v>1.0699999999999999E-2</v>
      </c>
      <c r="X175" s="213">
        <f>+'Other Taxes'!F239</f>
        <v>0</v>
      </c>
      <c r="Y175" s="213">
        <f>+'Other Taxes'!G239</f>
        <v>0</v>
      </c>
      <c r="Z175" s="213">
        <f>+'Other Taxes'!H239</f>
        <v>0</v>
      </c>
      <c r="AA175" s="213">
        <f>+'Other Taxes'!J239</f>
        <v>2.5000000000000001E-2</v>
      </c>
      <c r="AB175" s="213">
        <f>+'Other Taxes'!K239</f>
        <v>0</v>
      </c>
      <c r="AC175" s="213">
        <f>+'Other Taxes'!M239</f>
        <v>0</v>
      </c>
      <c r="AD175" s="213">
        <f>+'Other Taxes'!N239</f>
        <v>0.01</v>
      </c>
      <c r="AE175" s="214">
        <f>+'Other Taxes'!O239</f>
        <v>0.73</v>
      </c>
      <c r="AF175" s="214">
        <f>+'Other Taxes'!P239</f>
        <v>0.25</v>
      </c>
      <c r="AG175" s="214">
        <f>+'Other Taxes'!Q239</f>
        <v>0.27</v>
      </c>
      <c r="AH175" s="213">
        <f>+'Other Taxes'!S239</f>
        <v>0</v>
      </c>
      <c r="AI175" s="213">
        <f>+'Other Taxes'!T239</f>
        <v>0</v>
      </c>
      <c r="AJ175" s="213">
        <f t="shared" si="2"/>
        <v>1.4192</v>
      </c>
    </row>
    <row r="176" spans="1:36" ht="13.2" x14ac:dyDescent="0.25">
      <c r="A176" s="68" t="s">
        <v>1554</v>
      </c>
      <c r="B176" s="28" t="s">
        <v>358</v>
      </c>
      <c r="C176" s="69">
        <f>+'Combined Rate'!E241</f>
        <v>4.8500000000000001E-2</v>
      </c>
      <c r="D176" s="69">
        <v>1.7500000000000002E-2</v>
      </c>
      <c r="E176" s="69">
        <f>+'Combined Rate'!G241</f>
        <v>0.01</v>
      </c>
      <c r="F176" s="69">
        <f>+'Combined Rate'!H241</f>
        <v>2.5000000000000001E-3</v>
      </c>
      <c r="G176" s="69">
        <f>+'Combined Rate'!I241</f>
        <v>0</v>
      </c>
      <c r="H176" s="69">
        <f>+'Combined Rate'!J241</f>
        <v>0</v>
      </c>
      <c r="I176" s="69">
        <f>+'Combined Rate'!K241</f>
        <v>0</v>
      </c>
      <c r="J176" s="69">
        <f>+'Combined Rate'!L241</f>
        <v>0</v>
      </c>
      <c r="K176" s="69">
        <f>+'Combined Rate'!M241</f>
        <v>3.0000000000000001E-3</v>
      </c>
      <c r="L176" s="69">
        <f>+'Combined Rate'!N241</f>
        <v>0</v>
      </c>
      <c r="M176" s="69">
        <f>+'Combined Rate'!O241</f>
        <v>2.5000000000000001E-3</v>
      </c>
      <c r="N176" s="69">
        <f>+'Combined Rate'!P241</f>
        <v>0</v>
      </c>
      <c r="O176" s="69">
        <f>+'Combined Rate'!Q241</f>
        <v>0</v>
      </c>
      <c r="P176" s="69">
        <f>+'Combined Rate'!R241</f>
        <v>0</v>
      </c>
      <c r="Q176" s="69">
        <f>+'Combined Rate'!S241</f>
        <v>1E-3</v>
      </c>
      <c r="R176" s="69">
        <f>+'Combined Rate'!T241</f>
        <v>0</v>
      </c>
      <c r="S176" s="69">
        <f>+'Combined Rate'!U241</f>
        <v>0</v>
      </c>
      <c r="T176" s="69">
        <f>+'Combined Rate'!V241</f>
        <v>0</v>
      </c>
      <c r="U176" s="69">
        <f>+'Combined Rate'!W241</f>
        <v>0</v>
      </c>
      <c r="V176" s="213">
        <f>+'Other Taxes'!D240</f>
        <v>4.2500000000000003E-2</v>
      </c>
      <c r="W176" s="213">
        <f>+'Other Taxes'!E240</f>
        <v>1.0699999999999999E-2</v>
      </c>
      <c r="X176" s="213">
        <f>+'Other Taxes'!F240</f>
        <v>0.01</v>
      </c>
      <c r="Y176" s="213">
        <f>+'Other Taxes'!G240</f>
        <v>0</v>
      </c>
      <c r="Z176" s="213">
        <f>+'Other Taxes'!H240</f>
        <v>0</v>
      </c>
      <c r="AA176" s="213">
        <f>+'Other Taxes'!J240</f>
        <v>2.5000000000000001E-2</v>
      </c>
      <c r="AB176" s="213">
        <f>+'Other Taxes'!K240</f>
        <v>0</v>
      </c>
      <c r="AC176" s="213">
        <f>+'Other Taxes'!M240</f>
        <v>0</v>
      </c>
      <c r="AD176" s="213">
        <f>+'Other Taxes'!N240</f>
        <v>0.01</v>
      </c>
      <c r="AE176" s="214">
        <f>+'Other Taxes'!O240</f>
        <v>0.73</v>
      </c>
      <c r="AF176" s="214">
        <f>+'Other Taxes'!P240</f>
        <v>0.25</v>
      </c>
      <c r="AG176" s="214">
        <f>+'Other Taxes'!Q240</f>
        <v>0.27</v>
      </c>
      <c r="AH176" s="213">
        <f>+'Other Taxes'!S240</f>
        <v>0</v>
      </c>
      <c r="AI176" s="213">
        <f>+'Other Taxes'!T240</f>
        <v>0</v>
      </c>
      <c r="AJ176" s="213">
        <f t="shared" si="2"/>
        <v>1.4332</v>
      </c>
    </row>
    <row r="177" spans="1:36" ht="13.2" x14ac:dyDescent="0.25">
      <c r="A177" s="68" t="s">
        <v>1555</v>
      </c>
      <c r="B177" s="28" t="s">
        <v>1328</v>
      </c>
      <c r="C177" s="69">
        <f>+'Combined Rate'!E242</f>
        <v>4.8500000000000001E-2</v>
      </c>
      <c r="D177" s="69">
        <v>1.7500000000000002E-2</v>
      </c>
      <c r="E177" s="69">
        <f>+'Combined Rate'!G242</f>
        <v>0.01</v>
      </c>
      <c r="F177" s="69">
        <f>+'Combined Rate'!H242</f>
        <v>2.5000000000000001E-3</v>
      </c>
      <c r="G177" s="69">
        <f>+'Combined Rate'!I242</f>
        <v>0</v>
      </c>
      <c r="H177" s="69">
        <f>+'Combined Rate'!J242</f>
        <v>0</v>
      </c>
      <c r="I177" s="69">
        <f>+'Combined Rate'!K242</f>
        <v>0</v>
      </c>
      <c r="J177" s="69">
        <f>+'Combined Rate'!L242</f>
        <v>0</v>
      </c>
      <c r="K177" s="69">
        <f>+'Combined Rate'!M242</f>
        <v>0</v>
      </c>
      <c r="L177" s="69">
        <f>+'Combined Rate'!N242</f>
        <v>0</v>
      </c>
      <c r="M177" s="69">
        <f>+'Combined Rate'!O242</f>
        <v>2.5000000000000001E-3</v>
      </c>
      <c r="N177" s="69">
        <f>+'Combined Rate'!P242</f>
        <v>0</v>
      </c>
      <c r="O177" s="69">
        <f>+'Combined Rate'!Q242</f>
        <v>0</v>
      </c>
      <c r="P177" s="69">
        <f>+'Combined Rate'!R242</f>
        <v>0</v>
      </c>
      <c r="Q177" s="69">
        <f>+'Combined Rate'!S242</f>
        <v>0</v>
      </c>
      <c r="R177" s="69">
        <f>+'Combined Rate'!T242</f>
        <v>0</v>
      </c>
      <c r="S177" s="69">
        <f>+'Combined Rate'!U242</f>
        <v>0</v>
      </c>
      <c r="T177" s="69">
        <f>+'Combined Rate'!V242</f>
        <v>1.0999999999999999E-2</v>
      </c>
      <c r="U177" s="69">
        <f>+'Combined Rate'!W242</f>
        <v>0</v>
      </c>
      <c r="V177" s="213">
        <f>+'Other Taxes'!D241</f>
        <v>4.2500000000000003E-2</v>
      </c>
      <c r="W177" s="213">
        <f>+'Other Taxes'!E241</f>
        <v>1.0699999999999999E-2</v>
      </c>
      <c r="X177" s="213">
        <f>+'Other Taxes'!F241</f>
        <v>0.01</v>
      </c>
      <c r="Y177" s="213">
        <f>+'Other Taxes'!G241</f>
        <v>0</v>
      </c>
      <c r="Z177" s="213">
        <f>+'Other Taxes'!H241</f>
        <v>0</v>
      </c>
      <c r="AA177" s="213">
        <f>+'Other Taxes'!J241</f>
        <v>2.5000000000000001E-2</v>
      </c>
      <c r="AB177" s="213">
        <f>+'Other Taxes'!K241</f>
        <v>0</v>
      </c>
      <c r="AC177" s="213">
        <f>+'Other Taxes'!M241</f>
        <v>0</v>
      </c>
      <c r="AD177" s="213">
        <f>+'Other Taxes'!N241</f>
        <v>0.01</v>
      </c>
      <c r="AE177" s="214">
        <f>+'Other Taxes'!O241</f>
        <v>0.73</v>
      </c>
      <c r="AF177" s="214">
        <f>+'Other Taxes'!P241</f>
        <v>0.25</v>
      </c>
      <c r="AG177" s="214">
        <f>+'Other Taxes'!Q241</f>
        <v>0.27</v>
      </c>
      <c r="AH177" s="213">
        <f>+'Other Taxes'!S241</f>
        <v>0</v>
      </c>
      <c r="AI177" s="213">
        <f>+'Other Taxes'!T241</f>
        <v>0.03</v>
      </c>
      <c r="AJ177" s="213">
        <f t="shared" si="2"/>
        <v>1.4702</v>
      </c>
    </row>
    <row r="178" spans="1:36" ht="13.2" x14ac:dyDescent="0.25">
      <c r="A178" s="68" t="s">
        <v>1556</v>
      </c>
      <c r="B178" s="28" t="s">
        <v>360</v>
      </c>
      <c r="C178" s="69">
        <f>+'Combined Rate'!E243</f>
        <v>4.8500000000000001E-2</v>
      </c>
      <c r="D178" s="69">
        <v>1.7500000000000002E-2</v>
      </c>
      <c r="E178" s="69">
        <f>+'Combined Rate'!G243</f>
        <v>0.01</v>
      </c>
      <c r="F178" s="69">
        <f>+'Combined Rate'!H243</f>
        <v>2.5000000000000001E-3</v>
      </c>
      <c r="G178" s="69">
        <f>+'Combined Rate'!I243</f>
        <v>0</v>
      </c>
      <c r="H178" s="69">
        <f>+'Combined Rate'!J243</f>
        <v>0</v>
      </c>
      <c r="I178" s="69">
        <f>+'Combined Rate'!K243</f>
        <v>0</v>
      </c>
      <c r="J178" s="69">
        <f>+'Combined Rate'!L243</f>
        <v>0</v>
      </c>
      <c r="K178" s="69">
        <f>+'Combined Rate'!M243</f>
        <v>3.0000000000000001E-3</v>
      </c>
      <c r="L178" s="69">
        <f>+'Combined Rate'!N243</f>
        <v>0</v>
      </c>
      <c r="M178" s="69">
        <f>+'Combined Rate'!O243</f>
        <v>2.5000000000000001E-3</v>
      </c>
      <c r="N178" s="69">
        <f>+'Combined Rate'!P243</f>
        <v>0</v>
      </c>
      <c r="O178" s="69">
        <f>+'Combined Rate'!Q243</f>
        <v>0</v>
      </c>
      <c r="P178" s="69">
        <f>+'Combined Rate'!R243</f>
        <v>0</v>
      </c>
      <c r="Q178" s="69">
        <f>+'Combined Rate'!S243</f>
        <v>1E-3</v>
      </c>
      <c r="R178" s="69">
        <f>+'Combined Rate'!T243</f>
        <v>0</v>
      </c>
      <c r="S178" s="69">
        <f>+'Combined Rate'!U243</f>
        <v>0</v>
      </c>
      <c r="T178" s="69">
        <f>+'Combined Rate'!V243</f>
        <v>0</v>
      </c>
      <c r="U178" s="69">
        <f>+'Combined Rate'!W243</f>
        <v>0</v>
      </c>
      <c r="V178" s="213">
        <f>+'Other Taxes'!D242</f>
        <v>4.2500000000000003E-2</v>
      </c>
      <c r="W178" s="213">
        <f>+'Other Taxes'!E242</f>
        <v>1.0699999999999999E-2</v>
      </c>
      <c r="X178" s="213">
        <f>+'Other Taxes'!F242</f>
        <v>0.01</v>
      </c>
      <c r="Y178" s="213">
        <f>+'Other Taxes'!G242</f>
        <v>0</v>
      </c>
      <c r="Z178" s="213">
        <f>+'Other Taxes'!H242</f>
        <v>0</v>
      </c>
      <c r="AA178" s="213">
        <f>+'Other Taxes'!J242</f>
        <v>2.5000000000000001E-2</v>
      </c>
      <c r="AB178" s="213">
        <f>+'Other Taxes'!K242</f>
        <v>0</v>
      </c>
      <c r="AC178" s="213">
        <f>+'Other Taxes'!M242</f>
        <v>0</v>
      </c>
      <c r="AD178" s="213">
        <f>+'Other Taxes'!N242</f>
        <v>0.01</v>
      </c>
      <c r="AE178" s="214">
        <f>+'Other Taxes'!O242</f>
        <v>0.73</v>
      </c>
      <c r="AF178" s="214">
        <f>+'Other Taxes'!P242</f>
        <v>0.25</v>
      </c>
      <c r="AG178" s="214">
        <f>+'Other Taxes'!Q242</f>
        <v>0.27</v>
      </c>
      <c r="AH178" s="213">
        <f>+'Other Taxes'!S242</f>
        <v>3.5000000000000003E-2</v>
      </c>
      <c r="AI178" s="213">
        <f>+'Other Taxes'!T242</f>
        <v>0.06</v>
      </c>
      <c r="AJ178" s="213">
        <f t="shared" si="2"/>
        <v>1.5282</v>
      </c>
    </row>
    <row r="179" spans="1:36" ht="13.2" x14ac:dyDescent="0.25">
      <c r="A179" s="68" t="s">
        <v>1557</v>
      </c>
      <c r="B179" s="28" t="s">
        <v>362</v>
      </c>
      <c r="C179" s="69">
        <f>+'Combined Rate'!E246</f>
        <v>4.8500000000000001E-2</v>
      </c>
      <c r="D179" s="69">
        <v>1.7500000000000002E-2</v>
      </c>
      <c r="E179" s="69">
        <f>+'Combined Rate'!G246</f>
        <v>0.01</v>
      </c>
      <c r="F179" s="69">
        <f>+'Combined Rate'!H246</f>
        <v>2.5000000000000001E-3</v>
      </c>
      <c r="G179" s="69">
        <f>+'Combined Rate'!I246</f>
        <v>0</v>
      </c>
      <c r="H179" s="69">
        <f>+'Combined Rate'!J246</f>
        <v>0</v>
      </c>
      <c r="I179" s="69">
        <f>+'Combined Rate'!K246</f>
        <v>0</v>
      </c>
      <c r="J179" s="69">
        <f>+'Combined Rate'!L246</f>
        <v>0</v>
      </c>
      <c r="K179" s="69">
        <f>+'Combined Rate'!M246</f>
        <v>0</v>
      </c>
      <c r="L179" s="69">
        <f>+'Combined Rate'!N246</f>
        <v>0</v>
      </c>
      <c r="M179" s="69">
        <f>+'Combined Rate'!O246</f>
        <v>2.5000000000000001E-3</v>
      </c>
      <c r="N179" s="69">
        <f>+'Combined Rate'!P246</f>
        <v>0</v>
      </c>
      <c r="O179" s="69">
        <f>+'Combined Rate'!Q246</f>
        <v>0</v>
      </c>
      <c r="P179" s="69">
        <f>+'Combined Rate'!R246</f>
        <v>0</v>
      </c>
      <c r="Q179" s="69">
        <f>+'Combined Rate'!S246</f>
        <v>0</v>
      </c>
      <c r="R179" s="69">
        <f>+'Combined Rate'!T246</f>
        <v>0</v>
      </c>
      <c r="S179" s="69">
        <f>+'Combined Rate'!U246</f>
        <v>0</v>
      </c>
      <c r="T179" s="69">
        <f>+'Combined Rate'!V246</f>
        <v>0</v>
      </c>
      <c r="U179" s="69">
        <f>+'Combined Rate'!W246</f>
        <v>0</v>
      </c>
      <c r="V179" s="213">
        <f>+'Other Taxes'!D245</f>
        <v>4.2500000000000003E-2</v>
      </c>
      <c r="W179" s="213">
        <f>+'Other Taxes'!E245</f>
        <v>1.0699999999999999E-2</v>
      </c>
      <c r="X179" s="213">
        <f>+'Other Taxes'!F245</f>
        <v>0</v>
      </c>
      <c r="Y179" s="213">
        <f>+'Other Taxes'!G245</f>
        <v>0</v>
      </c>
      <c r="Z179" s="213">
        <f>+'Other Taxes'!H245</f>
        <v>0</v>
      </c>
      <c r="AA179" s="213">
        <f>+'Other Taxes'!J245</f>
        <v>2.5000000000000001E-2</v>
      </c>
      <c r="AB179" s="213">
        <f>+'Other Taxes'!K245</f>
        <v>0</v>
      </c>
      <c r="AC179" s="213">
        <f>+'Other Taxes'!M245</f>
        <v>0</v>
      </c>
      <c r="AD179" s="213">
        <f>+'Other Taxes'!N245</f>
        <v>0.01</v>
      </c>
      <c r="AE179" s="214">
        <f>+'Other Taxes'!O245</f>
        <v>0.73</v>
      </c>
      <c r="AF179" s="214">
        <f>+'Other Taxes'!P245</f>
        <v>0.25</v>
      </c>
      <c r="AG179" s="214">
        <f>+'Other Taxes'!Q245</f>
        <v>0.27</v>
      </c>
      <c r="AH179" s="213">
        <f>+'Other Taxes'!S245</f>
        <v>0</v>
      </c>
      <c r="AI179" s="213">
        <f>+'Other Taxes'!T245</f>
        <v>0</v>
      </c>
      <c r="AJ179" s="213">
        <f t="shared" si="2"/>
        <v>1.4192</v>
      </c>
    </row>
    <row r="180" spans="1:36" ht="13.2" x14ac:dyDescent="0.25">
      <c r="A180" s="68" t="s">
        <v>1558</v>
      </c>
      <c r="B180" s="28" t="s">
        <v>364</v>
      </c>
      <c r="C180" s="69">
        <f>+'Combined Rate'!E247</f>
        <v>4.8500000000000001E-2</v>
      </c>
      <c r="D180" s="69">
        <v>1.7500000000000002E-2</v>
      </c>
      <c r="E180" s="69">
        <f>+'Combined Rate'!G247</f>
        <v>0.01</v>
      </c>
      <c r="F180" s="69">
        <f>+'Combined Rate'!H247</f>
        <v>2.5000000000000001E-3</v>
      </c>
      <c r="G180" s="69">
        <f>+'Combined Rate'!I247</f>
        <v>0</v>
      </c>
      <c r="H180" s="69">
        <f>+'Combined Rate'!J247</f>
        <v>0</v>
      </c>
      <c r="I180" s="69">
        <f>+'Combined Rate'!K247</f>
        <v>0</v>
      </c>
      <c r="J180" s="69">
        <f>+'Combined Rate'!L247</f>
        <v>0</v>
      </c>
      <c r="K180" s="69">
        <f>+'Combined Rate'!M247</f>
        <v>0</v>
      </c>
      <c r="L180" s="69">
        <f>+'Combined Rate'!N247</f>
        <v>0</v>
      </c>
      <c r="M180" s="69">
        <f>+'Combined Rate'!O247</f>
        <v>2.5000000000000001E-3</v>
      </c>
      <c r="N180" s="69">
        <f>+'Combined Rate'!P247</f>
        <v>0</v>
      </c>
      <c r="O180" s="69">
        <f>+'Combined Rate'!Q247</f>
        <v>0</v>
      </c>
      <c r="P180" s="69">
        <f>+'Combined Rate'!R247</f>
        <v>0</v>
      </c>
      <c r="Q180" s="69">
        <f>+'Combined Rate'!S247</f>
        <v>1E-3</v>
      </c>
      <c r="R180" s="69">
        <f>+'Combined Rate'!T247</f>
        <v>0</v>
      </c>
      <c r="S180" s="69">
        <f>+'Combined Rate'!U247</f>
        <v>0</v>
      </c>
      <c r="T180" s="69">
        <f>+'Combined Rate'!V247</f>
        <v>0</v>
      </c>
      <c r="U180" s="69">
        <f>+'Combined Rate'!W247</f>
        <v>0</v>
      </c>
      <c r="V180" s="213">
        <f>+'Other Taxes'!D246</f>
        <v>4.2500000000000003E-2</v>
      </c>
      <c r="W180" s="213">
        <f>+'Other Taxes'!E246</f>
        <v>1.0699999999999999E-2</v>
      </c>
      <c r="X180" s="213">
        <f>+'Other Taxes'!F246</f>
        <v>0</v>
      </c>
      <c r="Y180" s="213">
        <f>+'Other Taxes'!G246</f>
        <v>0</v>
      </c>
      <c r="Z180" s="213">
        <f>+'Other Taxes'!H246</f>
        <v>0</v>
      </c>
      <c r="AA180" s="213">
        <f>+'Other Taxes'!J246</f>
        <v>2.5000000000000001E-2</v>
      </c>
      <c r="AB180" s="213">
        <f>+'Other Taxes'!K246</f>
        <v>0</v>
      </c>
      <c r="AC180" s="213">
        <f>+'Other Taxes'!M246</f>
        <v>0</v>
      </c>
      <c r="AD180" s="213">
        <f>+'Other Taxes'!N246</f>
        <v>0.01</v>
      </c>
      <c r="AE180" s="214">
        <f>+'Other Taxes'!O246</f>
        <v>0.73</v>
      </c>
      <c r="AF180" s="214">
        <f>+'Other Taxes'!P246</f>
        <v>0.25</v>
      </c>
      <c r="AG180" s="214">
        <f>+'Other Taxes'!Q246</f>
        <v>0.27</v>
      </c>
      <c r="AH180" s="213">
        <f>+'Other Taxes'!S246</f>
        <v>3.5000000000000003E-2</v>
      </c>
      <c r="AI180" s="213">
        <f>+'Other Taxes'!T246</f>
        <v>0.06</v>
      </c>
      <c r="AJ180" s="213">
        <f t="shared" si="2"/>
        <v>1.5151999999999999</v>
      </c>
    </row>
    <row r="181" spans="1:36" ht="13.2" x14ac:dyDescent="0.25">
      <c r="A181" s="68" t="s">
        <v>1559</v>
      </c>
      <c r="B181" s="28" t="s">
        <v>366</v>
      </c>
      <c r="C181" s="69">
        <f>+'Combined Rate'!E248</f>
        <v>4.8500000000000001E-2</v>
      </c>
      <c r="D181" s="69">
        <v>1.7500000000000002E-2</v>
      </c>
      <c r="E181" s="69">
        <f>+'Combined Rate'!G248</f>
        <v>0.01</v>
      </c>
      <c r="F181" s="69">
        <f>+'Combined Rate'!H248</f>
        <v>2.5000000000000001E-3</v>
      </c>
      <c r="G181" s="69">
        <f>+'Combined Rate'!I248</f>
        <v>0</v>
      </c>
      <c r="H181" s="69">
        <f>+'Combined Rate'!J248</f>
        <v>0</v>
      </c>
      <c r="I181" s="69">
        <f>+'Combined Rate'!K248</f>
        <v>0</v>
      </c>
      <c r="J181" s="69">
        <f>+'Combined Rate'!L248</f>
        <v>0</v>
      </c>
      <c r="K181" s="69">
        <f>+'Combined Rate'!M248</f>
        <v>3.0000000000000001E-3</v>
      </c>
      <c r="L181" s="69">
        <f>+'Combined Rate'!N248</f>
        <v>0</v>
      </c>
      <c r="M181" s="69">
        <f>+'Combined Rate'!O248</f>
        <v>2.5000000000000001E-3</v>
      </c>
      <c r="N181" s="69">
        <f>+'Combined Rate'!P248</f>
        <v>0</v>
      </c>
      <c r="O181" s="69">
        <f>+'Combined Rate'!Q248</f>
        <v>0</v>
      </c>
      <c r="P181" s="69">
        <f>+'Combined Rate'!R248</f>
        <v>0</v>
      </c>
      <c r="Q181" s="69">
        <f>+'Combined Rate'!S248</f>
        <v>1E-3</v>
      </c>
      <c r="R181" s="69">
        <f>+'Combined Rate'!T248</f>
        <v>0</v>
      </c>
      <c r="S181" s="69">
        <f>+'Combined Rate'!U248</f>
        <v>0</v>
      </c>
      <c r="T181" s="69">
        <f>+'Combined Rate'!V248</f>
        <v>0</v>
      </c>
      <c r="U181" s="69">
        <f>+'Combined Rate'!W248</f>
        <v>0</v>
      </c>
      <c r="V181" s="213">
        <f>+'Other Taxes'!D247</f>
        <v>4.2500000000000003E-2</v>
      </c>
      <c r="W181" s="213">
        <f>+'Other Taxes'!E247</f>
        <v>1.0699999999999999E-2</v>
      </c>
      <c r="X181" s="213">
        <f>+'Other Taxes'!F247</f>
        <v>0</v>
      </c>
      <c r="Y181" s="213">
        <f>+'Other Taxes'!G247</f>
        <v>0</v>
      </c>
      <c r="Z181" s="213">
        <f>+'Other Taxes'!H247</f>
        <v>0</v>
      </c>
      <c r="AA181" s="213">
        <f>+'Other Taxes'!J247</f>
        <v>2.5000000000000001E-2</v>
      </c>
      <c r="AB181" s="213">
        <f>+'Other Taxes'!K247</f>
        <v>0</v>
      </c>
      <c r="AC181" s="213">
        <f>+'Other Taxes'!M247</f>
        <v>0</v>
      </c>
      <c r="AD181" s="213">
        <f>+'Other Taxes'!N247</f>
        <v>0.01</v>
      </c>
      <c r="AE181" s="214">
        <f>+'Other Taxes'!O247</f>
        <v>0.73</v>
      </c>
      <c r="AF181" s="214">
        <f>+'Other Taxes'!P247</f>
        <v>0.25</v>
      </c>
      <c r="AG181" s="214">
        <f>+'Other Taxes'!Q247</f>
        <v>0.27</v>
      </c>
      <c r="AH181" s="213">
        <f>+'Other Taxes'!S247</f>
        <v>3.5000000000000003E-2</v>
      </c>
      <c r="AI181" s="213">
        <f>+'Other Taxes'!T247</f>
        <v>0.06</v>
      </c>
      <c r="AJ181" s="213">
        <f t="shared" si="2"/>
        <v>1.5182</v>
      </c>
    </row>
    <row r="182" spans="1:36" ht="13.2" x14ac:dyDescent="0.25">
      <c r="A182" s="68" t="s">
        <v>1560</v>
      </c>
      <c r="B182" s="28" t="s">
        <v>368</v>
      </c>
      <c r="C182" s="69">
        <f>+'Combined Rate'!E249</f>
        <v>4.8500000000000001E-2</v>
      </c>
      <c r="D182" s="69">
        <v>1.7500000000000002E-2</v>
      </c>
      <c r="E182" s="69">
        <f>+'Combined Rate'!G249</f>
        <v>0.01</v>
      </c>
      <c r="F182" s="69">
        <f>+'Combined Rate'!H249</f>
        <v>2.5000000000000001E-3</v>
      </c>
      <c r="G182" s="69">
        <f>+'Combined Rate'!I249</f>
        <v>0</v>
      </c>
      <c r="H182" s="69">
        <f>+'Combined Rate'!J249</f>
        <v>0</v>
      </c>
      <c r="I182" s="69">
        <f>+'Combined Rate'!K249</f>
        <v>0</v>
      </c>
      <c r="J182" s="69">
        <f>+'Combined Rate'!L249</f>
        <v>0</v>
      </c>
      <c r="K182" s="69">
        <f>+'Combined Rate'!M249</f>
        <v>3.0000000000000001E-3</v>
      </c>
      <c r="L182" s="69">
        <f>+'Combined Rate'!N249</f>
        <v>0</v>
      </c>
      <c r="M182" s="69">
        <f>+'Combined Rate'!O249</f>
        <v>2.5000000000000001E-3</v>
      </c>
      <c r="N182" s="69">
        <f>+'Combined Rate'!P249</f>
        <v>0</v>
      </c>
      <c r="O182" s="69">
        <f>+'Combined Rate'!Q249</f>
        <v>0</v>
      </c>
      <c r="P182" s="69">
        <f>+'Combined Rate'!R249</f>
        <v>0</v>
      </c>
      <c r="Q182" s="69">
        <f>+'Combined Rate'!S249</f>
        <v>1E-3</v>
      </c>
      <c r="R182" s="69">
        <f>+'Combined Rate'!T249</f>
        <v>0</v>
      </c>
      <c r="S182" s="69">
        <f>+'Combined Rate'!U249</f>
        <v>0</v>
      </c>
      <c r="T182" s="69">
        <f>+'Combined Rate'!V249</f>
        <v>0</v>
      </c>
      <c r="U182" s="69">
        <f>+'Combined Rate'!W249</f>
        <v>0</v>
      </c>
      <c r="V182" s="213">
        <f>+'Other Taxes'!D248</f>
        <v>4.2500000000000003E-2</v>
      </c>
      <c r="W182" s="213">
        <f>+'Other Taxes'!E248</f>
        <v>1.0699999999999999E-2</v>
      </c>
      <c r="X182" s="213">
        <f>+'Other Taxes'!F248</f>
        <v>0</v>
      </c>
      <c r="Y182" s="213">
        <f>+'Other Taxes'!G248</f>
        <v>0</v>
      </c>
      <c r="Z182" s="213">
        <f>+'Other Taxes'!H248</f>
        <v>0</v>
      </c>
      <c r="AA182" s="213">
        <f>+'Other Taxes'!J248</f>
        <v>2.5000000000000001E-2</v>
      </c>
      <c r="AB182" s="213">
        <f>+'Other Taxes'!K248</f>
        <v>0</v>
      </c>
      <c r="AC182" s="213">
        <f>+'Other Taxes'!M248</f>
        <v>0</v>
      </c>
      <c r="AD182" s="213">
        <f>+'Other Taxes'!N248</f>
        <v>0.01</v>
      </c>
      <c r="AE182" s="214">
        <f>+'Other Taxes'!O248</f>
        <v>0.73</v>
      </c>
      <c r="AF182" s="214">
        <f>+'Other Taxes'!P248</f>
        <v>0.25</v>
      </c>
      <c r="AG182" s="214">
        <f>+'Other Taxes'!Q248</f>
        <v>0.27</v>
      </c>
      <c r="AH182" s="213">
        <f>+'Other Taxes'!S248</f>
        <v>0</v>
      </c>
      <c r="AI182" s="213">
        <f>+'Other Taxes'!T248</f>
        <v>0</v>
      </c>
      <c r="AJ182" s="213">
        <f t="shared" si="2"/>
        <v>1.4232</v>
      </c>
    </row>
    <row r="183" spans="1:36" ht="13.2" x14ac:dyDescent="0.25">
      <c r="A183" s="68" t="s">
        <v>1561</v>
      </c>
      <c r="B183" s="28" t="s">
        <v>370</v>
      </c>
      <c r="C183" s="69">
        <f>+'Combined Rate'!E250</f>
        <v>4.8500000000000001E-2</v>
      </c>
      <c r="D183" s="69">
        <v>1.7500000000000002E-2</v>
      </c>
      <c r="E183" s="69">
        <f>+'Combined Rate'!G250</f>
        <v>0.01</v>
      </c>
      <c r="F183" s="69">
        <f>+'Combined Rate'!H250</f>
        <v>2.5000000000000001E-3</v>
      </c>
      <c r="G183" s="69">
        <f>+'Combined Rate'!I250</f>
        <v>0</v>
      </c>
      <c r="H183" s="69">
        <f>+'Combined Rate'!J250</f>
        <v>0</v>
      </c>
      <c r="I183" s="69">
        <f>+'Combined Rate'!K250</f>
        <v>0</v>
      </c>
      <c r="J183" s="69">
        <f>+'Combined Rate'!L250</f>
        <v>0</v>
      </c>
      <c r="K183" s="69">
        <f>+'Combined Rate'!M250</f>
        <v>0</v>
      </c>
      <c r="L183" s="69">
        <f>+'Combined Rate'!N250</f>
        <v>0</v>
      </c>
      <c r="M183" s="69">
        <f>+'Combined Rate'!O250</f>
        <v>2.5000000000000001E-3</v>
      </c>
      <c r="N183" s="69">
        <f>+'Combined Rate'!P250</f>
        <v>0</v>
      </c>
      <c r="O183" s="69">
        <f>+'Combined Rate'!Q250</f>
        <v>0</v>
      </c>
      <c r="P183" s="69">
        <f>+'Combined Rate'!R250</f>
        <v>0</v>
      </c>
      <c r="Q183" s="69">
        <f>+'Combined Rate'!S250</f>
        <v>0</v>
      </c>
      <c r="R183" s="69">
        <f>+'Combined Rate'!T250</f>
        <v>0</v>
      </c>
      <c r="S183" s="69">
        <f>+'Combined Rate'!U250</f>
        <v>0</v>
      </c>
      <c r="T183" s="69">
        <f>+'Combined Rate'!V250</f>
        <v>0</v>
      </c>
      <c r="U183" s="69">
        <f>+'Combined Rate'!W250</f>
        <v>0</v>
      </c>
      <c r="V183" s="213">
        <f>+'Other Taxes'!D249</f>
        <v>4.2500000000000003E-2</v>
      </c>
      <c r="W183" s="213">
        <f>+'Other Taxes'!E249</f>
        <v>1.0699999999999999E-2</v>
      </c>
      <c r="X183" s="213">
        <f>+'Other Taxes'!F249</f>
        <v>0</v>
      </c>
      <c r="Y183" s="213">
        <f>+'Other Taxes'!G249</f>
        <v>0</v>
      </c>
      <c r="Z183" s="213">
        <f>+'Other Taxes'!H249</f>
        <v>0</v>
      </c>
      <c r="AA183" s="213">
        <f>+'Other Taxes'!J249</f>
        <v>2.5000000000000001E-2</v>
      </c>
      <c r="AB183" s="213">
        <f>+'Other Taxes'!K249</f>
        <v>0</v>
      </c>
      <c r="AC183" s="213">
        <f>+'Other Taxes'!M249</f>
        <v>0</v>
      </c>
      <c r="AD183" s="213">
        <f>+'Other Taxes'!N249</f>
        <v>0.01</v>
      </c>
      <c r="AE183" s="214">
        <f>+'Other Taxes'!O249</f>
        <v>0.73</v>
      </c>
      <c r="AF183" s="214">
        <f>+'Other Taxes'!P249</f>
        <v>0.25</v>
      </c>
      <c r="AG183" s="214">
        <f>+'Other Taxes'!Q249</f>
        <v>0.27</v>
      </c>
      <c r="AH183" s="213">
        <f>+'Other Taxes'!S249</f>
        <v>0</v>
      </c>
      <c r="AI183" s="213">
        <f>+'Other Taxes'!T249</f>
        <v>0</v>
      </c>
      <c r="AJ183" s="213">
        <f t="shared" si="2"/>
        <v>1.4192</v>
      </c>
    </row>
    <row r="184" spans="1:36" ht="13.2" x14ac:dyDescent="0.25">
      <c r="A184" s="68" t="s">
        <v>1562</v>
      </c>
      <c r="B184" s="28" t="s">
        <v>372</v>
      </c>
      <c r="C184" s="69">
        <f>+'Combined Rate'!E251</f>
        <v>4.8500000000000001E-2</v>
      </c>
      <c r="D184" s="69">
        <v>1.7500000000000002E-2</v>
      </c>
      <c r="E184" s="69">
        <f>+'Combined Rate'!G251</f>
        <v>0.01</v>
      </c>
      <c r="F184" s="69">
        <f>+'Combined Rate'!H251</f>
        <v>2.5000000000000001E-3</v>
      </c>
      <c r="G184" s="69">
        <f>+'Combined Rate'!I251</f>
        <v>0</v>
      </c>
      <c r="H184" s="69">
        <f>+'Combined Rate'!J251</f>
        <v>0</v>
      </c>
      <c r="I184" s="69">
        <f>+'Combined Rate'!K251</f>
        <v>0</v>
      </c>
      <c r="J184" s="69">
        <f>+'Combined Rate'!L251</f>
        <v>0</v>
      </c>
      <c r="K184" s="69">
        <f>+'Combined Rate'!M251</f>
        <v>0</v>
      </c>
      <c r="L184" s="69">
        <f>+'Combined Rate'!N251</f>
        <v>0</v>
      </c>
      <c r="M184" s="69">
        <f>+'Combined Rate'!O251</f>
        <v>2.5000000000000001E-3</v>
      </c>
      <c r="N184" s="69">
        <f>+'Combined Rate'!P251</f>
        <v>0</v>
      </c>
      <c r="O184" s="69">
        <f>+'Combined Rate'!Q251</f>
        <v>0</v>
      </c>
      <c r="P184" s="69">
        <f>+'Combined Rate'!R251</f>
        <v>0</v>
      </c>
      <c r="Q184" s="69">
        <f>+'Combined Rate'!S251</f>
        <v>0</v>
      </c>
      <c r="R184" s="69">
        <f>+'Combined Rate'!T251</f>
        <v>0</v>
      </c>
      <c r="S184" s="69">
        <f>+'Combined Rate'!U251</f>
        <v>0</v>
      </c>
      <c r="T184" s="69">
        <f>+'Combined Rate'!V251</f>
        <v>0</v>
      </c>
      <c r="U184" s="69">
        <f>+'Combined Rate'!W251</f>
        <v>0</v>
      </c>
      <c r="V184" s="213">
        <f>+'Other Taxes'!D250</f>
        <v>4.2500000000000003E-2</v>
      </c>
      <c r="W184" s="213">
        <f>+'Other Taxes'!E250</f>
        <v>1.0699999999999999E-2</v>
      </c>
      <c r="X184" s="213">
        <f>+'Other Taxes'!F250</f>
        <v>0</v>
      </c>
      <c r="Y184" s="213">
        <f>+'Other Taxes'!G250</f>
        <v>0</v>
      </c>
      <c r="Z184" s="213">
        <f>+'Other Taxes'!H250</f>
        <v>0</v>
      </c>
      <c r="AA184" s="213">
        <f>+'Other Taxes'!J250</f>
        <v>2.5000000000000001E-2</v>
      </c>
      <c r="AB184" s="213">
        <f>+'Other Taxes'!K250</f>
        <v>0</v>
      </c>
      <c r="AC184" s="213">
        <f>+'Other Taxes'!M250</f>
        <v>0</v>
      </c>
      <c r="AD184" s="213">
        <f>+'Other Taxes'!N250</f>
        <v>0.01</v>
      </c>
      <c r="AE184" s="214">
        <f>+'Other Taxes'!O250</f>
        <v>0.73</v>
      </c>
      <c r="AF184" s="214">
        <f>+'Other Taxes'!P250</f>
        <v>0.25</v>
      </c>
      <c r="AG184" s="214">
        <f>+'Other Taxes'!Q250</f>
        <v>0.27</v>
      </c>
      <c r="AH184" s="213">
        <f>+'Other Taxes'!S250</f>
        <v>0</v>
      </c>
      <c r="AI184" s="213">
        <f>+'Other Taxes'!T250</f>
        <v>0.05</v>
      </c>
      <c r="AJ184" s="213">
        <f t="shared" si="2"/>
        <v>1.4692000000000001</v>
      </c>
    </row>
    <row r="185" spans="1:36" ht="13.2" x14ac:dyDescent="0.25">
      <c r="A185" s="68" t="s">
        <v>1563</v>
      </c>
      <c r="B185" s="82" t="s">
        <v>698</v>
      </c>
      <c r="C185" s="69">
        <f>+'Combined Rate'!E252</f>
        <v>4.8500000000000001E-2</v>
      </c>
      <c r="D185" s="69">
        <v>1.7500000000000002E-2</v>
      </c>
      <c r="E185" s="69">
        <f>+'Combined Rate'!G252</f>
        <v>0.01</v>
      </c>
      <c r="F185" s="69">
        <f>+'Combined Rate'!H252</f>
        <v>2.5000000000000001E-3</v>
      </c>
      <c r="G185" s="69">
        <f>+'Combined Rate'!I252</f>
        <v>0</v>
      </c>
      <c r="H185" s="69">
        <f>+'Combined Rate'!J252</f>
        <v>0</v>
      </c>
      <c r="I185" s="69">
        <f>+'Combined Rate'!K252</f>
        <v>0</v>
      </c>
      <c r="J185" s="69">
        <f>+'Combined Rate'!L252</f>
        <v>0</v>
      </c>
      <c r="K185" s="69">
        <f>+'Combined Rate'!M252</f>
        <v>3.0000000000000001E-3</v>
      </c>
      <c r="L185" s="69">
        <f>+'Combined Rate'!N252</f>
        <v>0</v>
      </c>
      <c r="M185" s="69">
        <f>+'Combined Rate'!O252</f>
        <v>2.5000000000000001E-3</v>
      </c>
      <c r="N185" s="69">
        <f>+'Combined Rate'!P252</f>
        <v>0</v>
      </c>
      <c r="O185" s="69">
        <f>+'Combined Rate'!Q252</f>
        <v>0</v>
      </c>
      <c r="P185" s="69">
        <f>+'Combined Rate'!R252</f>
        <v>0</v>
      </c>
      <c r="Q185" s="69">
        <f>+'Combined Rate'!S252</f>
        <v>1E-3</v>
      </c>
      <c r="R185" s="69">
        <f>+'Combined Rate'!T252</f>
        <v>0</v>
      </c>
      <c r="S185" s="69">
        <f>+'Combined Rate'!U252</f>
        <v>0</v>
      </c>
      <c r="T185" s="69">
        <f>+'Combined Rate'!V252</f>
        <v>0</v>
      </c>
      <c r="U185" s="69">
        <f>+'Combined Rate'!W252</f>
        <v>0</v>
      </c>
      <c r="V185" s="213">
        <f>+'Other Taxes'!D251</f>
        <v>4.2500000000000003E-2</v>
      </c>
      <c r="W185" s="213">
        <f>+'Other Taxes'!E251</f>
        <v>1.0699999999999999E-2</v>
      </c>
      <c r="X185" s="213">
        <f>+'Other Taxes'!F251</f>
        <v>0</v>
      </c>
      <c r="Y185" s="213">
        <f>+'Other Taxes'!G251</f>
        <v>0</v>
      </c>
      <c r="Z185" s="213">
        <f>+'Other Taxes'!H251</f>
        <v>0</v>
      </c>
      <c r="AA185" s="213">
        <f>+'Other Taxes'!J251</f>
        <v>2.5000000000000001E-2</v>
      </c>
      <c r="AB185" s="213">
        <f>+'Other Taxes'!K251</f>
        <v>0</v>
      </c>
      <c r="AC185" s="213">
        <f>+'Other Taxes'!M251</f>
        <v>0</v>
      </c>
      <c r="AD185" s="213">
        <f>+'Other Taxes'!N251</f>
        <v>0.01</v>
      </c>
      <c r="AE185" s="214">
        <f>+'Other Taxes'!O251</f>
        <v>0.73</v>
      </c>
      <c r="AF185" s="214">
        <f>+'Other Taxes'!P251</f>
        <v>0.25</v>
      </c>
      <c r="AG185" s="214">
        <f>+'Other Taxes'!Q251</f>
        <v>0.27</v>
      </c>
      <c r="AH185" s="213">
        <f>+'Other Taxes'!S251</f>
        <v>3.5000000000000003E-2</v>
      </c>
      <c r="AI185" s="213">
        <f>+'Other Taxes'!T251</f>
        <v>0.06</v>
      </c>
      <c r="AJ185" s="213">
        <f t="shared" si="2"/>
        <v>1.5182</v>
      </c>
    </row>
    <row r="186" spans="1:36" ht="13.2" x14ac:dyDescent="0.25">
      <c r="A186" s="68" t="s">
        <v>1564</v>
      </c>
      <c r="B186" s="28" t="s">
        <v>375</v>
      </c>
      <c r="C186" s="69">
        <f>+'Combined Rate'!E253</f>
        <v>4.8500000000000001E-2</v>
      </c>
      <c r="D186" s="69">
        <v>1.7500000000000002E-2</v>
      </c>
      <c r="E186" s="69">
        <f>+'Combined Rate'!G253</f>
        <v>0.01</v>
      </c>
      <c r="F186" s="69">
        <f>+'Combined Rate'!H253</f>
        <v>2.5000000000000001E-3</v>
      </c>
      <c r="G186" s="69">
        <f>+'Combined Rate'!I253</f>
        <v>0</v>
      </c>
      <c r="H186" s="69">
        <f>+'Combined Rate'!J253</f>
        <v>0</v>
      </c>
      <c r="I186" s="69">
        <f>+'Combined Rate'!K253</f>
        <v>0</v>
      </c>
      <c r="J186" s="69">
        <f>+'Combined Rate'!L253</f>
        <v>0</v>
      </c>
      <c r="K186" s="69">
        <f>+'Combined Rate'!M253</f>
        <v>3.0000000000000001E-3</v>
      </c>
      <c r="L186" s="69">
        <f>+'Combined Rate'!N253</f>
        <v>0</v>
      </c>
      <c r="M186" s="69">
        <f>+'Combined Rate'!O253</f>
        <v>2.5000000000000001E-3</v>
      </c>
      <c r="N186" s="69">
        <f>+'Combined Rate'!P253</f>
        <v>0</v>
      </c>
      <c r="O186" s="69">
        <f>+'Combined Rate'!Q253</f>
        <v>0</v>
      </c>
      <c r="P186" s="69">
        <f>+'Combined Rate'!R253</f>
        <v>0</v>
      </c>
      <c r="Q186" s="69">
        <f>+'Combined Rate'!S253</f>
        <v>0</v>
      </c>
      <c r="R186" s="69">
        <f>+'Combined Rate'!T253</f>
        <v>0</v>
      </c>
      <c r="S186" s="69">
        <f>+'Combined Rate'!U253</f>
        <v>0</v>
      </c>
      <c r="T186" s="69">
        <f>+'Combined Rate'!V253</f>
        <v>0</v>
      </c>
      <c r="U186" s="69">
        <f>+'Combined Rate'!W253</f>
        <v>0</v>
      </c>
      <c r="V186" s="213">
        <f>+'Other Taxes'!D252</f>
        <v>4.2500000000000003E-2</v>
      </c>
      <c r="W186" s="213">
        <f>+'Other Taxes'!E252</f>
        <v>1.0699999999999999E-2</v>
      </c>
      <c r="X186" s="213">
        <f>+'Other Taxes'!F252</f>
        <v>0.01</v>
      </c>
      <c r="Y186" s="213">
        <f>+'Other Taxes'!G252</f>
        <v>0</v>
      </c>
      <c r="Z186" s="213">
        <f>+'Other Taxes'!H252</f>
        <v>0</v>
      </c>
      <c r="AA186" s="213">
        <f>+'Other Taxes'!J252</f>
        <v>2.5000000000000001E-2</v>
      </c>
      <c r="AB186" s="213">
        <f>+'Other Taxes'!K252</f>
        <v>0</v>
      </c>
      <c r="AC186" s="213">
        <f>+'Other Taxes'!M252</f>
        <v>0</v>
      </c>
      <c r="AD186" s="213">
        <f>+'Other Taxes'!N252</f>
        <v>0.01</v>
      </c>
      <c r="AE186" s="214">
        <f>+'Other Taxes'!O252</f>
        <v>0.73</v>
      </c>
      <c r="AF186" s="214">
        <f>+'Other Taxes'!P252</f>
        <v>0.25</v>
      </c>
      <c r="AG186" s="214">
        <f>+'Other Taxes'!Q252</f>
        <v>0.27</v>
      </c>
      <c r="AH186" s="213">
        <f>+'Other Taxes'!S252</f>
        <v>0</v>
      </c>
      <c r="AI186" s="213">
        <f>+'Other Taxes'!T252</f>
        <v>0</v>
      </c>
      <c r="AJ186" s="213">
        <f t="shared" si="2"/>
        <v>1.4321999999999999</v>
      </c>
    </row>
    <row r="187" spans="1:36" ht="13.2" x14ac:dyDescent="0.25">
      <c r="A187" s="68" t="s">
        <v>1565</v>
      </c>
      <c r="B187" s="28" t="s">
        <v>377</v>
      </c>
      <c r="C187" s="69">
        <f>+'Combined Rate'!E254</f>
        <v>4.8500000000000001E-2</v>
      </c>
      <c r="D187" s="69">
        <v>1.7500000000000002E-2</v>
      </c>
      <c r="E187" s="69">
        <f>+'Combined Rate'!G254</f>
        <v>0.01</v>
      </c>
      <c r="F187" s="69">
        <f>+'Combined Rate'!H254</f>
        <v>2.5000000000000001E-3</v>
      </c>
      <c r="G187" s="69">
        <f>+'Combined Rate'!I254</f>
        <v>0</v>
      </c>
      <c r="H187" s="69">
        <f>+'Combined Rate'!J254</f>
        <v>0</v>
      </c>
      <c r="I187" s="69">
        <f>+'Combined Rate'!K254</f>
        <v>0</v>
      </c>
      <c r="J187" s="69">
        <f>+'Combined Rate'!L254</f>
        <v>0</v>
      </c>
      <c r="K187" s="69">
        <f>+'Combined Rate'!M254</f>
        <v>0</v>
      </c>
      <c r="L187" s="69">
        <f>+'Combined Rate'!N254</f>
        <v>0</v>
      </c>
      <c r="M187" s="69">
        <f>+'Combined Rate'!O254</f>
        <v>2.5000000000000001E-3</v>
      </c>
      <c r="N187" s="69">
        <f>+'Combined Rate'!P254</f>
        <v>0</v>
      </c>
      <c r="O187" s="69">
        <f>+'Combined Rate'!Q254</f>
        <v>0</v>
      </c>
      <c r="P187" s="69">
        <f>+'Combined Rate'!R254</f>
        <v>0</v>
      </c>
      <c r="Q187" s="69">
        <f>+'Combined Rate'!S254</f>
        <v>1E-3</v>
      </c>
      <c r="R187" s="69">
        <f>+'Combined Rate'!T254</f>
        <v>0</v>
      </c>
      <c r="S187" s="69">
        <f>+'Combined Rate'!U254</f>
        <v>0</v>
      </c>
      <c r="T187" s="69">
        <f>+'Combined Rate'!V254</f>
        <v>0</v>
      </c>
      <c r="U187" s="69">
        <f>+'Combined Rate'!W254</f>
        <v>0</v>
      </c>
      <c r="V187" s="213">
        <f>+'Other Taxes'!D253</f>
        <v>4.2500000000000003E-2</v>
      </c>
      <c r="W187" s="213">
        <f>+'Other Taxes'!E253</f>
        <v>1.0699999999999999E-2</v>
      </c>
      <c r="X187" s="213">
        <f>+'Other Taxes'!F253</f>
        <v>0</v>
      </c>
      <c r="Y187" s="213">
        <f>+'Other Taxes'!G253</f>
        <v>0</v>
      </c>
      <c r="Z187" s="213">
        <f>+'Other Taxes'!H253</f>
        <v>0</v>
      </c>
      <c r="AA187" s="213">
        <f>+'Other Taxes'!J253</f>
        <v>2.5000000000000001E-2</v>
      </c>
      <c r="AB187" s="213">
        <f>+'Other Taxes'!K253</f>
        <v>0</v>
      </c>
      <c r="AC187" s="213">
        <f>+'Other Taxes'!M253</f>
        <v>0</v>
      </c>
      <c r="AD187" s="213">
        <f>+'Other Taxes'!N253</f>
        <v>0.01</v>
      </c>
      <c r="AE187" s="214">
        <f>+'Other Taxes'!O253</f>
        <v>0.73</v>
      </c>
      <c r="AF187" s="214">
        <f>+'Other Taxes'!P253</f>
        <v>0.25</v>
      </c>
      <c r="AG187" s="214">
        <f>+'Other Taxes'!Q253</f>
        <v>0.27</v>
      </c>
      <c r="AH187" s="213">
        <f>+'Other Taxes'!S253</f>
        <v>3.5000000000000003E-2</v>
      </c>
      <c r="AI187" s="213">
        <f>+'Other Taxes'!T253</f>
        <v>0</v>
      </c>
      <c r="AJ187" s="213">
        <f t="shared" si="2"/>
        <v>1.4551999999999998</v>
      </c>
    </row>
    <row r="188" spans="1:36" ht="13.2" x14ac:dyDescent="0.25">
      <c r="A188" s="68" t="s">
        <v>1566</v>
      </c>
      <c r="B188" s="28" t="s">
        <v>379</v>
      </c>
      <c r="C188" s="69">
        <f>+'Combined Rate'!E255</f>
        <v>4.8500000000000001E-2</v>
      </c>
      <c r="D188" s="69">
        <v>1.7500000000000002E-2</v>
      </c>
      <c r="E188" s="69">
        <f>+'Combined Rate'!G255</f>
        <v>0.01</v>
      </c>
      <c r="F188" s="69">
        <f>+'Combined Rate'!H255</f>
        <v>2.5000000000000001E-3</v>
      </c>
      <c r="G188" s="69">
        <f>+'Combined Rate'!I255</f>
        <v>0</v>
      </c>
      <c r="H188" s="69">
        <f>+'Combined Rate'!J255</f>
        <v>0</v>
      </c>
      <c r="I188" s="69">
        <f>+'Combined Rate'!K255</f>
        <v>0</v>
      </c>
      <c r="J188" s="69">
        <f>+'Combined Rate'!L255</f>
        <v>0</v>
      </c>
      <c r="K188" s="69">
        <f>+'Combined Rate'!M255</f>
        <v>0</v>
      </c>
      <c r="L188" s="69">
        <f>+'Combined Rate'!N255</f>
        <v>0</v>
      </c>
      <c r="M188" s="69">
        <f>+'Combined Rate'!O255</f>
        <v>2.5000000000000001E-3</v>
      </c>
      <c r="N188" s="69">
        <f>+'Combined Rate'!P255</f>
        <v>0</v>
      </c>
      <c r="O188" s="69">
        <f>+'Combined Rate'!Q255</f>
        <v>0</v>
      </c>
      <c r="P188" s="69">
        <f>+'Combined Rate'!R255</f>
        <v>0</v>
      </c>
      <c r="Q188" s="69">
        <f>+'Combined Rate'!S255</f>
        <v>0</v>
      </c>
      <c r="R188" s="69">
        <f>+'Combined Rate'!T255</f>
        <v>0</v>
      </c>
      <c r="S188" s="69">
        <f>+'Combined Rate'!U255</f>
        <v>0</v>
      </c>
      <c r="T188" s="69">
        <f>+'Combined Rate'!V255</f>
        <v>0</v>
      </c>
      <c r="U188" s="69">
        <f>+'Combined Rate'!W255</f>
        <v>0</v>
      </c>
      <c r="V188" s="213">
        <f>+'Other Taxes'!D254</f>
        <v>4.2500000000000003E-2</v>
      </c>
      <c r="W188" s="213">
        <f>+'Other Taxes'!E254</f>
        <v>1.0699999999999999E-2</v>
      </c>
      <c r="X188" s="213">
        <f>+'Other Taxes'!F254</f>
        <v>0</v>
      </c>
      <c r="Y188" s="213">
        <f>+'Other Taxes'!G254</f>
        <v>0</v>
      </c>
      <c r="Z188" s="213">
        <f>+'Other Taxes'!H254</f>
        <v>0</v>
      </c>
      <c r="AA188" s="213">
        <f>+'Other Taxes'!J254</f>
        <v>2.5000000000000001E-2</v>
      </c>
      <c r="AB188" s="213">
        <f>+'Other Taxes'!K254</f>
        <v>0</v>
      </c>
      <c r="AC188" s="213">
        <f>+'Other Taxes'!M254</f>
        <v>0</v>
      </c>
      <c r="AD188" s="213">
        <f>+'Other Taxes'!N254</f>
        <v>0.01</v>
      </c>
      <c r="AE188" s="214">
        <f>+'Other Taxes'!O254</f>
        <v>0.73</v>
      </c>
      <c r="AF188" s="214">
        <f>+'Other Taxes'!P254</f>
        <v>0.25</v>
      </c>
      <c r="AG188" s="214">
        <f>+'Other Taxes'!Q254</f>
        <v>0.27</v>
      </c>
      <c r="AH188" s="213">
        <f>+'Other Taxes'!S254</f>
        <v>3.5000000000000003E-2</v>
      </c>
      <c r="AI188" s="213">
        <f>+'Other Taxes'!T254</f>
        <v>0</v>
      </c>
      <c r="AJ188" s="213">
        <f t="shared" si="2"/>
        <v>1.4541999999999999</v>
      </c>
    </row>
    <row r="189" spans="1:36" ht="13.2" x14ac:dyDescent="0.25">
      <c r="A189" s="68" t="s">
        <v>1567</v>
      </c>
      <c r="B189" s="28" t="s">
        <v>381</v>
      </c>
      <c r="C189" s="69">
        <f>+'Combined Rate'!E256</f>
        <v>4.8500000000000001E-2</v>
      </c>
      <c r="D189" s="69">
        <v>1.7500000000000002E-2</v>
      </c>
      <c r="E189" s="69">
        <f>+'Combined Rate'!G256</f>
        <v>0.01</v>
      </c>
      <c r="F189" s="69">
        <f>+'Combined Rate'!H256</f>
        <v>2.5000000000000001E-3</v>
      </c>
      <c r="G189" s="69">
        <f>+'Combined Rate'!I256</f>
        <v>0</v>
      </c>
      <c r="H189" s="69">
        <f>+'Combined Rate'!J256</f>
        <v>0</v>
      </c>
      <c r="I189" s="69">
        <f>+'Combined Rate'!K256</f>
        <v>0</v>
      </c>
      <c r="J189" s="69">
        <f>+'Combined Rate'!L256</f>
        <v>0</v>
      </c>
      <c r="K189" s="69">
        <f>+'Combined Rate'!M256</f>
        <v>3.0000000000000001E-3</v>
      </c>
      <c r="L189" s="69">
        <f>+'Combined Rate'!N256</f>
        <v>0</v>
      </c>
      <c r="M189" s="69">
        <f>+'Combined Rate'!O256</f>
        <v>2.5000000000000001E-3</v>
      </c>
      <c r="N189" s="69">
        <f>+'Combined Rate'!P256</f>
        <v>0</v>
      </c>
      <c r="O189" s="69">
        <f>+'Combined Rate'!Q256</f>
        <v>0</v>
      </c>
      <c r="P189" s="69">
        <f>+'Combined Rate'!R256</f>
        <v>0</v>
      </c>
      <c r="Q189" s="69">
        <f>+'Combined Rate'!S256</f>
        <v>1E-3</v>
      </c>
      <c r="R189" s="69">
        <f>+'Combined Rate'!T256</f>
        <v>0</v>
      </c>
      <c r="S189" s="69">
        <f>+'Combined Rate'!U256</f>
        <v>0</v>
      </c>
      <c r="T189" s="69">
        <f>+'Combined Rate'!V256</f>
        <v>0</v>
      </c>
      <c r="U189" s="69">
        <f>+'Combined Rate'!W256</f>
        <v>0</v>
      </c>
      <c r="V189" s="213">
        <f>+'Other Taxes'!D255</f>
        <v>4.2500000000000003E-2</v>
      </c>
      <c r="W189" s="213">
        <f>+'Other Taxes'!E255</f>
        <v>1.0699999999999999E-2</v>
      </c>
      <c r="X189" s="213">
        <f>+'Other Taxes'!F255</f>
        <v>0.01</v>
      </c>
      <c r="Y189" s="213">
        <f>+'Other Taxes'!G255</f>
        <v>0</v>
      </c>
      <c r="Z189" s="213">
        <f>+'Other Taxes'!H255</f>
        <v>0</v>
      </c>
      <c r="AA189" s="213">
        <f>+'Other Taxes'!J255</f>
        <v>2.5000000000000001E-2</v>
      </c>
      <c r="AB189" s="213">
        <f>+'Other Taxes'!K255</f>
        <v>0</v>
      </c>
      <c r="AC189" s="213">
        <f>+'Other Taxes'!M255</f>
        <v>0</v>
      </c>
      <c r="AD189" s="213">
        <f>+'Other Taxes'!N255</f>
        <v>0.01</v>
      </c>
      <c r="AE189" s="214">
        <f>+'Other Taxes'!O255</f>
        <v>0.73</v>
      </c>
      <c r="AF189" s="214">
        <f>+'Other Taxes'!P255</f>
        <v>0.25</v>
      </c>
      <c r="AG189" s="214">
        <f>+'Other Taxes'!Q255</f>
        <v>0.27</v>
      </c>
      <c r="AH189" s="213">
        <f>+'Other Taxes'!S255</f>
        <v>3.5000000000000003E-2</v>
      </c>
      <c r="AI189" s="213">
        <f>+'Other Taxes'!T255</f>
        <v>0.06</v>
      </c>
      <c r="AJ189" s="213">
        <f t="shared" si="2"/>
        <v>1.5282</v>
      </c>
    </row>
    <row r="190" spans="1:36" ht="13.2" x14ac:dyDescent="0.25">
      <c r="A190" s="68" t="s">
        <v>1568</v>
      </c>
      <c r="B190" s="28" t="s">
        <v>383</v>
      </c>
      <c r="C190" s="69">
        <f>+'Combined Rate'!E257</f>
        <v>4.8500000000000001E-2</v>
      </c>
      <c r="D190" s="69">
        <v>1.7500000000000002E-2</v>
      </c>
      <c r="E190" s="69">
        <f>+'Combined Rate'!G257</f>
        <v>0.01</v>
      </c>
      <c r="F190" s="69">
        <f>+'Combined Rate'!H257</f>
        <v>2.5000000000000001E-3</v>
      </c>
      <c r="G190" s="69">
        <f>+'Combined Rate'!I257</f>
        <v>0</v>
      </c>
      <c r="H190" s="69">
        <f>+'Combined Rate'!J257</f>
        <v>0</v>
      </c>
      <c r="I190" s="69">
        <f>+'Combined Rate'!K257</f>
        <v>0</v>
      </c>
      <c r="J190" s="69">
        <f>+'Combined Rate'!L257</f>
        <v>0</v>
      </c>
      <c r="K190" s="69">
        <f>+'Combined Rate'!M257</f>
        <v>0</v>
      </c>
      <c r="L190" s="69">
        <f>+'Combined Rate'!N257</f>
        <v>0</v>
      </c>
      <c r="M190" s="69">
        <f>+'Combined Rate'!O257</f>
        <v>2.5000000000000001E-3</v>
      </c>
      <c r="N190" s="69">
        <f>+'Combined Rate'!P257</f>
        <v>0</v>
      </c>
      <c r="O190" s="69">
        <f>+'Combined Rate'!Q257</f>
        <v>0</v>
      </c>
      <c r="P190" s="69">
        <f>+'Combined Rate'!R257</f>
        <v>0</v>
      </c>
      <c r="Q190" s="69">
        <f>+'Combined Rate'!S257</f>
        <v>0</v>
      </c>
      <c r="R190" s="69">
        <f>+'Combined Rate'!T257</f>
        <v>0</v>
      </c>
      <c r="S190" s="69">
        <f>+'Combined Rate'!U257</f>
        <v>0</v>
      </c>
      <c r="T190" s="69">
        <f>+'Combined Rate'!V257</f>
        <v>0</v>
      </c>
      <c r="U190" s="69">
        <f>+'Combined Rate'!W257</f>
        <v>0</v>
      </c>
      <c r="V190" s="213">
        <f>+'Other Taxes'!D256</f>
        <v>4.2500000000000003E-2</v>
      </c>
      <c r="W190" s="213">
        <f>+'Other Taxes'!E256</f>
        <v>1.0699999999999999E-2</v>
      </c>
      <c r="X190" s="213">
        <f>+'Other Taxes'!F256</f>
        <v>0.01</v>
      </c>
      <c r="Y190" s="213">
        <f>+'Other Taxes'!G256</f>
        <v>0</v>
      </c>
      <c r="Z190" s="213">
        <f>+'Other Taxes'!H256</f>
        <v>0</v>
      </c>
      <c r="AA190" s="213">
        <f>+'Other Taxes'!J256</f>
        <v>2.5000000000000001E-2</v>
      </c>
      <c r="AB190" s="213">
        <f>+'Other Taxes'!K256</f>
        <v>0</v>
      </c>
      <c r="AC190" s="213">
        <f>+'Other Taxes'!M256</f>
        <v>0</v>
      </c>
      <c r="AD190" s="213">
        <f>+'Other Taxes'!N256</f>
        <v>0.01</v>
      </c>
      <c r="AE190" s="214">
        <f>+'Other Taxes'!O256</f>
        <v>0.73</v>
      </c>
      <c r="AF190" s="214">
        <f>+'Other Taxes'!P256</f>
        <v>0.25</v>
      </c>
      <c r="AG190" s="214">
        <f>+'Other Taxes'!Q256</f>
        <v>0.27</v>
      </c>
      <c r="AH190" s="213">
        <f>+'Other Taxes'!S256</f>
        <v>0</v>
      </c>
      <c r="AI190" s="213">
        <f>+'Other Taxes'!T256</f>
        <v>0.06</v>
      </c>
      <c r="AJ190" s="213">
        <f t="shared" si="2"/>
        <v>1.4892000000000001</v>
      </c>
    </row>
    <row r="191" spans="1:36" ht="13.2" x14ac:dyDescent="0.25">
      <c r="A191" s="68" t="s">
        <v>1569</v>
      </c>
      <c r="B191" s="28" t="s">
        <v>385</v>
      </c>
      <c r="C191" s="69">
        <f>+'Combined Rate'!E258</f>
        <v>4.8500000000000001E-2</v>
      </c>
      <c r="D191" s="69">
        <v>1.7500000000000002E-2</v>
      </c>
      <c r="E191" s="69">
        <f>+'Combined Rate'!G258</f>
        <v>0.01</v>
      </c>
      <c r="F191" s="69">
        <f>+'Combined Rate'!H258</f>
        <v>2.5000000000000001E-3</v>
      </c>
      <c r="G191" s="69">
        <f>+'Combined Rate'!I258</f>
        <v>0</v>
      </c>
      <c r="H191" s="69">
        <f>+'Combined Rate'!J258</f>
        <v>0</v>
      </c>
      <c r="I191" s="69">
        <f>+'Combined Rate'!K258</f>
        <v>0</v>
      </c>
      <c r="J191" s="69">
        <f>+'Combined Rate'!L258</f>
        <v>0</v>
      </c>
      <c r="K191" s="69">
        <f>+'Combined Rate'!M258</f>
        <v>3.0000000000000001E-3</v>
      </c>
      <c r="L191" s="69">
        <f>+'Combined Rate'!N258</f>
        <v>0</v>
      </c>
      <c r="M191" s="69">
        <f>+'Combined Rate'!O258</f>
        <v>2.5000000000000001E-3</v>
      </c>
      <c r="N191" s="69">
        <f>+'Combined Rate'!P258</f>
        <v>0</v>
      </c>
      <c r="O191" s="69">
        <f>+'Combined Rate'!Q258</f>
        <v>0</v>
      </c>
      <c r="P191" s="69">
        <f>+'Combined Rate'!R258</f>
        <v>0</v>
      </c>
      <c r="Q191" s="69">
        <f>+'Combined Rate'!S258</f>
        <v>0</v>
      </c>
      <c r="R191" s="69">
        <f>+'Combined Rate'!T258</f>
        <v>0</v>
      </c>
      <c r="S191" s="69">
        <f>+'Combined Rate'!U258</f>
        <v>0</v>
      </c>
      <c r="T191" s="69">
        <f>+'Combined Rate'!V258</f>
        <v>0</v>
      </c>
      <c r="U191" s="69">
        <f>+'Combined Rate'!W258</f>
        <v>0</v>
      </c>
      <c r="V191" s="213">
        <f>+'Other Taxes'!D257</f>
        <v>4.2500000000000003E-2</v>
      </c>
      <c r="W191" s="213">
        <f>+'Other Taxes'!E257</f>
        <v>1.0699999999999999E-2</v>
      </c>
      <c r="X191" s="213">
        <f>+'Other Taxes'!F257</f>
        <v>0.01</v>
      </c>
      <c r="Y191" s="213">
        <f>+'Other Taxes'!G257</f>
        <v>0</v>
      </c>
      <c r="Z191" s="213">
        <f>+'Other Taxes'!H257</f>
        <v>0</v>
      </c>
      <c r="AA191" s="213">
        <f>+'Other Taxes'!J257</f>
        <v>2.5000000000000001E-2</v>
      </c>
      <c r="AB191" s="213">
        <f>+'Other Taxes'!K257</f>
        <v>0</v>
      </c>
      <c r="AC191" s="213">
        <f>+'Other Taxes'!M257</f>
        <v>0</v>
      </c>
      <c r="AD191" s="213">
        <f>+'Other Taxes'!N257</f>
        <v>0.01</v>
      </c>
      <c r="AE191" s="214">
        <f>+'Other Taxes'!O257</f>
        <v>0.73</v>
      </c>
      <c r="AF191" s="214">
        <f>+'Other Taxes'!P257</f>
        <v>0.25</v>
      </c>
      <c r="AG191" s="214">
        <f>+'Other Taxes'!Q257</f>
        <v>0.27</v>
      </c>
      <c r="AH191" s="213">
        <f>+'Other Taxes'!S257</f>
        <v>0</v>
      </c>
      <c r="AI191" s="213">
        <f>+'Other Taxes'!T257</f>
        <v>0</v>
      </c>
      <c r="AJ191" s="213">
        <f t="shared" si="2"/>
        <v>1.4321999999999999</v>
      </c>
    </row>
    <row r="192" spans="1:36" ht="13.2" x14ac:dyDescent="0.25">
      <c r="A192" s="68" t="s">
        <v>1570</v>
      </c>
      <c r="B192" s="28" t="s">
        <v>387</v>
      </c>
      <c r="C192" s="69">
        <f>+'Combined Rate'!E259</f>
        <v>4.8500000000000001E-2</v>
      </c>
      <c r="D192" s="69">
        <v>1.7500000000000002E-2</v>
      </c>
      <c r="E192" s="69">
        <f>+'Combined Rate'!G259</f>
        <v>0.01</v>
      </c>
      <c r="F192" s="69">
        <f>+'Combined Rate'!H259</f>
        <v>2.5000000000000001E-3</v>
      </c>
      <c r="G192" s="69">
        <f>+'Combined Rate'!I259</f>
        <v>0</v>
      </c>
      <c r="H192" s="69">
        <f>+'Combined Rate'!J259</f>
        <v>0</v>
      </c>
      <c r="I192" s="69">
        <f>+'Combined Rate'!K259</f>
        <v>0</v>
      </c>
      <c r="J192" s="69">
        <f>+'Combined Rate'!L259</f>
        <v>0</v>
      </c>
      <c r="K192" s="69">
        <f>+'Combined Rate'!M259</f>
        <v>0</v>
      </c>
      <c r="L192" s="69">
        <f>+'Combined Rate'!N259</f>
        <v>0</v>
      </c>
      <c r="M192" s="69">
        <f>+'Combined Rate'!O259</f>
        <v>2.5000000000000001E-3</v>
      </c>
      <c r="N192" s="69">
        <f>+'Combined Rate'!P259</f>
        <v>0</v>
      </c>
      <c r="O192" s="69">
        <f>+'Combined Rate'!Q259</f>
        <v>0</v>
      </c>
      <c r="P192" s="69">
        <f>+'Combined Rate'!R259</f>
        <v>0</v>
      </c>
      <c r="Q192" s="69">
        <f>+'Combined Rate'!S259</f>
        <v>0</v>
      </c>
      <c r="R192" s="69">
        <f>+'Combined Rate'!T259</f>
        <v>0</v>
      </c>
      <c r="S192" s="69">
        <f>+'Combined Rate'!U259</f>
        <v>0</v>
      </c>
      <c r="T192" s="69">
        <f>+'Combined Rate'!V259</f>
        <v>0</v>
      </c>
      <c r="U192" s="69">
        <f>+'Combined Rate'!W259</f>
        <v>0</v>
      </c>
      <c r="V192" s="213">
        <f>+'Other Taxes'!D258</f>
        <v>4.2500000000000003E-2</v>
      </c>
      <c r="W192" s="213">
        <f>+'Other Taxes'!E258</f>
        <v>1.0699999999999999E-2</v>
      </c>
      <c r="X192" s="213">
        <f>+'Other Taxes'!F258</f>
        <v>0</v>
      </c>
      <c r="Y192" s="213">
        <f>+'Other Taxes'!G258</f>
        <v>0</v>
      </c>
      <c r="Z192" s="213">
        <f>+'Other Taxes'!H258</f>
        <v>0</v>
      </c>
      <c r="AA192" s="213">
        <f>+'Other Taxes'!J258</f>
        <v>2.5000000000000001E-2</v>
      </c>
      <c r="AB192" s="213">
        <f>+'Other Taxes'!K258</f>
        <v>0</v>
      </c>
      <c r="AC192" s="213">
        <f>+'Other Taxes'!M258</f>
        <v>0</v>
      </c>
      <c r="AD192" s="213">
        <f>+'Other Taxes'!N258</f>
        <v>0.01</v>
      </c>
      <c r="AE192" s="214">
        <f>+'Other Taxes'!O258</f>
        <v>0.73</v>
      </c>
      <c r="AF192" s="214">
        <f>+'Other Taxes'!P258</f>
        <v>0.25</v>
      </c>
      <c r="AG192" s="214">
        <f>+'Other Taxes'!Q258</f>
        <v>0.27</v>
      </c>
      <c r="AH192" s="213">
        <f>+'Other Taxes'!S258</f>
        <v>0</v>
      </c>
      <c r="AI192" s="213">
        <f>+'Other Taxes'!T258</f>
        <v>0</v>
      </c>
      <c r="AJ192" s="213">
        <f t="shared" si="2"/>
        <v>1.4192</v>
      </c>
    </row>
    <row r="193" spans="1:36" ht="13.2" x14ac:dyDescent="0.25">
      <c r="A193" s="68" t="s">
        <v>1571</v>
      </c>
      <c r="B193" s="28" t="s">
        <v>389</v>
      </c>
      <c r="C193" s="69">
        <f>+'Combined Rate'!E263</f>
        <v>4.8500000000000001E-2</v>
      </c>
      <c r="D193" s="69">
        <v>1.7500000000000002E-2</v>
      </c>
      <c r="E193" s="69">
        <f>+'Combined Rate'!G263</f>
        <v>0.01</v>
      </c>
      <c r="F193" s="69">
        <f>+'Combined Rate'!H263</f>
        <v>2.5000000000000001E-3</v>
      </c>
      <c r="G193" s="69">
        <f>+'Combined Rate'!I263</f>
        <v>0</v>
      </c>
      <c r="H193" s="69">
        <f>+'Combined Rate'!J263</f>
        <v>0</v>
      </c>
      <c r="I193" s="69">
        <f>+'Combined Rate'!K263</f>
        <v>3.0000000000000001E-3</v>
      </c>
      <c r="J193" s="69">
        <f>+'Combined Rate'!L263</f>
        <v>0</v>
      </c>
      <c r="K193" s="69">
        <f>+'Combined Rate'!M263</f>
        <v>0</v>
      </c>
      <c r="L193" s="69">
        <f>+'Combined Rate'!N263</f>
        <v>0</v>
      </c>
      <c r="M193" s="69">
        <f>+'Combined Rate'!O263</f>
        <v>2.5000000000000001E-3</v>
      </c>
      <c r="N193" s="69">
        <f>+'Combined Rate'!P263</f>
        <v>0</v>
      </c>
      <c r="O193" s="69">
        <f>+'Combined Rate'!Q263</f>
        <v>0</v>
      </c>
      <c r="P193" s="69">
        <f>+'Combined Rate'!R263</f>
        <v>0</v>
      </c>
      <c r="Q193" s="69">
        <f>+'Combined Rate'!S263</f>
        <v>0</v>
      </c>
      <c r="R193" s="69">
        <f>+'Combined Rate'!T263</f>
        <v>0</v>
      </c>
      <c r="S193" s="69">
        <f>+'Combined Rate'!U263</f>
        <v>0</v>
      </c>
      <c r="T193" s="69">
        <f>+'Combined Rate'!V263</f>
        <v>0</v>
      </c>
      <c r="U193" s="69">
        <f>+'Combined Rate'!W263</f>
        <v>0</v>
      </c>
      <c r="V193" s="213">
        <f>+'Other Taxes'!D262</f>
        <v>4.2500000000000003E-2</v>
      </c>
      <c r="W193" s="213">
        <f>+'Other Taxes'!E262</f>
        <v>1.0699999999999999E-2</v>
      </c>
      <c r="X193" s="213">
        <f>+'Other Taxes'!F262</f>
        <v>0</v>
      </c>
      <c r="Y193" s="213">
        <f>+'Other Taxes'!G262</f>
        <v>0</v>
      </c>
      <c r="Z193" s="213">
        <f>+'Other Taxes'!H262</f>
        <v>0</v>
      </c>
      <c r="AA193" s="213">
        <f>+'Other Taxes'!J262</f>
        <v>2.5000000000000001E-2</v>
      </c>
      <c r="AB193" s="213">
        <f>+'Other Taxes'!K262</f>
        <v>7.0000000000000007E-2</v>
      </c>
      <c r="AC193" s="213">
        <f>+'Other Taxes'!M262</f>
        <v>0</v>
      </c>
      <c r="AD193" s="213">
        <f>+'Other Taxes'!N262</f>
        <v>0.01</v>
      </c>
      <c r="AE193" s="214">
        <f>+'Other Taxes'!O262</f>
        <v>0.73</v>
      </c>
      <c r="AF193" s="214">
        <f>+'Other Taxes'!P262</f>
        <v>0.25</v>
      </c>
      <c r="AG193" s="214">
        <f>+'Other Taxes'!Q262</f>
        <v>0.27</v>
      </c>
      <c r="AH193" s="213">
        <f>+'Other Taxes'!S262</f>
        <v>0</v>
      </c>
      <c r="AI193" s="213">
        <f>+'Other Taxes'!T262</f>
        <v>0</v>
      </c>
      <c r="AJ193" s="213">
        <f t="shared" si="2"/>
        <v>1.4922</v>
      </c>
    </row>
    <row r="194" spans="1:36" ht="13.2" x14ac:dyDescent="0.25">
      <c r="A194" s="68" t="s">
        <v>1572</v>
      </c>
      <c r="B194" s="28" t="s">
        <v>391</v>
      </c>
      <c r="C194" s="69">
        <f>+'Combined Rate'!E264</f>
        <v>4.8500000000000001E-2</v>
      </c>
      <c r="D194" s="69">
        <v>1.7500000000000002E-2</v>
      </c>
      <c r="E194" s="69">
        <f>+'Combined Rate'!G264</f>
        <v>0.01</v>
      </c>
      <c r="F194" s="69">
        <f>+'Combined Rate'!H264</f>
        <v>2.5000000000000001E-3</v>
      </c>
      <c r="G194" s="69">
        <f>+'Combined Rate'!I264</f>
        <v>0</v>
      </c>
      <c r="H194" s="69">
        <f>+'Combined Rate'!J264</f>
        <v>0</v>
      </c>
      <c r="I194" s="69">
        <f>+'Combined Rate'!K264</f>
        <v>3.0000000000000001E-3</v>
      </c>
      <c r="J194" s="69">
        <f>+'Combined Rate'!L264</f>
        <v>0</v>
      </c>
      <c r="K194" s="69">
        <f>+'Combined Rate'!M264</f>
        <v>0</v>
      </c>
      <c r="L194" s="69">
        <f>+'Combined Rate'!N264</f>
        <v>0</v>
      </c>
      <c r="M194" s="69">
        <f>+'Combined Rate'!O264</f>
        <v>2.5000000000000001E-3</v>
      </c>
      <c r="N194" s="69">
        <f>+'Combined Rate'!P264</f>
        <v>0</v>
      </c>
      <c r="O194" s="69">
        <f>+'Combined Rate'!Q264</f>
        <v>0</v>
      </c>
      <c r="P194" s="69">
        <f>+'Combined Rate'!R264</f>
        <v>0</v>
      </c>
      <c r="Q194" s="69">
        <f>+'Combined Rate'!S264</f>
        <v>0</v>
      </c>
      <c r="R194" s="69">
        <f>+'Combined Rate'!T264</f>
        <v>0</v>
      </c>
      <c r="S194" s="69">
        <f>+'Combined Rate'!U264</f>
        <v>0</v>
      </c>
      <c r="T194" s="69">
        <f>+'Combined Rate'!V264</f>
        <v>0</v>
      </c>
      <c r="U194" s="69">
        <f>+'Combined Rate'!W264</f>
        <v>0</v>
      </c>
      <c r="V194" s="213">
        <f>+'Other Taxes'!D263</f>
        <v>4.2500000000000003E-2</v>
      </c>
      <c r="W194" s="213">
        <f>+'Other Taxes'!E263</f>
        <v>1.0699999999999999E-2</v>
      </c>
      <c r="X194" s="213">
        <f>+'Other Taxes'!F263</f>
        <v>0.01</v>
      </c>
      <c r="Y194" s="213">
        <f>+'Other Taxes'!G263</f>
        <v>0</v>
      </c>
      <c r="Z194" s="213">
        <f>+'Other Taxes'!H263</f>
        <v>0</v>
      </c>
      <c r="AA194" s="213">
        <f>+'Other Taxes'!J263</f>
        <v>2.5000000000000001E-2</v>
      </c>
      <c r="AB194" s="213">
        <f>+'Other Taxes'!K263</f>
        <v>7.0000000000000007E-2</v>
      </c>
      <c r="AC194" s="213">
        <f>+'Other Taxes'!M263</f>
        <v>0</v>
      </c>
      <c r="AD194" s="213">
        <f>+'Other Taxes'!N263</f>
        <v>0.01</v>
      </c>
      <c r="AE194" s="214">
        <f>+'Other Taxes'!O263</f>
        <v>0.73</v>
      </c>
      <c r="AF194" s="214">
        <f>+'Other Taxes'!P263</f>
        <v>0.25</v>
      </c>
      <c r="AG194" s="214">
        <f>+'Other Taxes'!Q263</f>
        <v>0.27</v>
      </c>
      <c r="AH194" s="213">
        <f>+'Other Taxes'!S263</f>
        <v>0</v>
      </c>
      <c r="AI194" s="213">
        <f>+'Other Taxes'!T263</f>
        <v>0</v>
      </c>
      <c r="AJ194" s="213">
        <f t="shared" si="2"/>
        <v>1.5022</v>
      </c>
    </row>
    <row r="195" spans="1:36" ht="13.2" x14ac:dyDescent="0.25">
      <c r="A195" s="68" t="s">
        <v>1573</v>
      </c>
      <c r="B195" s="28" t="s">
        <v>393</v>
      </c>
      <c r="C195" s="69">
        <f>+'Combined Rate'!E265</f>
        <v>4.8500000000000001E-2</v>
      </c>
      <c r="D195" s="69">
        <v>1.7500000000000002E-2</v>
      </c>
      <c r="E195" s="69">
        <f>+'Combined Rate'!G265</f>
        <v>0.01</v>
      </c>
      <c r="F195" s="69">
        <f>+'Combined Rate'!H265</f>
        <v>2.5000000000000001E-3</v>
      </c>
      <c r="G195" s="69">
        <f>+'Combined Rate'!I265</f>
        <v>0</v>
      </c>
      <c r="H195" s="69">
        <f>+'Combined Rate'!J265</f>
        <v>0</v>
      </c>
      <c r="I195" s="69">
        <f>+'Combined Rate'!K265</f>
        <v>3.0000000000000001E-3</v>
      </c>
      <c r="J195" s="69">
        <f>+'Combined Rate'!L265</f>
        <v>0</v>
      </c>
      <c r="K195" s="69">
        <f>+'Combined Rate'!M265</f>
        <v>0</v>
      </c>
      <c r="L195" s="69">
        <f>+'Combined Rate'!N265</f>
        <v>0</v>
      </c>
      <c r="M195" s="69">
        <f>+'Combined Rate'!O265</f>
        <v>2.5000000000000001E-3</v>
      </c>
      <c r="N195" s="69">
        <f>+'Combined Rate'!P265</f>
        <v>0</v>
      </c>
      <c r="O195" s="69">
        <f>+'Combined Rate'!Q265</f>
        <v>0</v>
      </c>
      <c r="P195" s="69">
        <f>+'Combined Rate'!R265</f>
        <v>0</v>
      </c>
      <c r="Q195" s="69">
        <f>+'Combined Rate'!S265</f>
        <v>1E-3</v>
      </c>
      <c r="R195" s="69">
        <f>+'Combined Rate'!T265</f>
        <v>0</v>
      </c>
      <c r="S195" s="69">
        <f>+'Combined Rate'!U265</f>
        <v>0</v>
      </c>
      <c r="T195" s="69">
        <f>+'Combined Rate'!V265</f>
        <v>0</v>
      </c>
      <c r="U195" s="69">
        <f>+'Combined Rate'!W265</f>
        <v>0</v>
      </c>
      <c r="V195" s="213">
        <f>+'Other Taxes'!D264</f>
        <v>4.2500000000000003E-2</v>
      </c>
      <c r="W195" s="213">
        <f>+'Other Taxes'!E264</f>
        <v>1.0699999999999999E-2</v>
      </c>
      <c r="X195" s="213">
        <f>+'Other Taxes'!F264</f>
        <v>0.01</v>
      </c>
      <c r="Y195" s="213">
        <f>+'Other Taxes'!G264</f>
        <v>0</v>
      </c>
      <c r="Z195" s="213">
        <f>+'Other Taxes'!H264</f>
        <v>0</v>
      </c>
      <c r="AA195" s="213">
        <f>+'Other Taxes'!J264</f>
        <v>2.5000000000000001E-2</v>
      </c>
      <c r="AB195" s="213">
        <f>+'Other Taxes'!K264</f>
        <v>7.0000000000000007E-2</v>
      </c>
      <c r="AC195" s="213">
        <f>+'Other Taxes'!M264</f>
        <v>0</v>
      </c>
      <c r="AD195" s="213">
        <f>+'Other Taxes'!N264</f>
        <v>0.01</v>
      </c>
      <c r="AE195" s="214">
        <f>+'Other Taxes'!O264</f>
        <v>0.73</v>
      </c>
      <c r="AF195" s="214">
        <f>+'Other Taxes'!P264</f>
        <v>0.25</v>
      </c>
      <c r="AG195" s="214">
        <f>+'Other Taxes'!Q264</f>
        <v>0.27</v>
      </c>
      <c r="AH195" s="213">
        <f>+'Other Taxes'!S264</f>
        <v>0</v>
      </c>
      <c r="AI195" s="213">
        <f>+'Other Taxes'!T264</f>
        <v>0</v>
      </c>
      <c r="AJ195" s="213">
        <f t="shared" ref="AJ195:AJ259" si="3">SUM(C195:AI195)</f>
        <v>1.5032000000000001</v>
      </c>
    </row>
    <row r="196" spans="1:36" ht="13.2" x14ac:dyDescent="0.25">
      <c r="A196" s="207" t="s">
        <v>1574</v>
      </c>
      <c r="B196" s="28" t="s">
        <v>685</v>
      </c>
      <c r="C196" s="69">
        <f>+'Combined Rate'!E266</f>
        <v>4.8500000000000001E-2</v>
      </c>
      <c r="D196" s="69">
        <v>1.7500000000000002E-2</v>
      </c>
      <c r="E196" s="69">
        <f>+'Combined Rate'!G266</f>
        <v>0.01</v>
      </c>
      <c r="F196" s="69">
        <f>+'Combined Rate'!H266</f>
        <v>2.5000000000000001E-3</v>
      </c>
      <c r="G196" s="69">
        <f>+'Combined Rate'!I266</f>
        <v>0</v>
      </c>
      <c r="H196" s="69">
        <f>+'Combined Rate'!J266</f>
        <v>0</v>
      </c>
      <c r="I196" s="69">
        <f>+'Combined Rate'!K266</f>
        <v>3.0000000000000001E-3</v>
      </c>
      <c r="J196" s="69">
        <f>+'Combined Rate'!L266</f>
        <v>0</v>
      </c>
      <c r="K196" s="69">
        <f>+'Combined Rate'!M266</f>
        <v>0</v>
      </c>
      <c r="L196" s="69">
        <f>+'Combined Rate'!N266</f>
        <v>0</v>
      </c>
      <c r="M196" s="69">
        <f>+'Combined Rate'!O266</f>
        <v>2.5000000000000001E-3</v>
      </c>
      <c r="N196" s="69">
        <f>+'Combined Rate'!P266</f>
        <v>0</v>
      </c>
      <c r="O196" s="69">
        <f>+'Combined Rate'!Q266</f>
        <v>0</v>
      </c>
      <c r="P196" s="69">
        <f>+'Combined Rate'!R266</f>
        <v>0</v>
      </c>
      <c r="Q196" s="69">
        <f>+'Combined Rate'!S266</f>
        <v>0</v>
      </c>
      <c r="R196" s="69">
        <f>+'Combined Rate'!T266</f>
        <v>0</v>
      </c>
      <c r="S196" s="69">
        <f>+'Combined Rate'!U266</f>
        <v>0</v>
      </c>
      <c r="T196" s="69">
        <f>+'Combined Rate'!V266</f>
        <v>0</v>
      </c>
      <c r="U196" s="69">
        <f>+'Combined Rate'!W266</f>
        <v>0</v>
      </c>
      <c r="V196" s="213">
        <f>+'Other Taxes'!D265</f>
        <v>4.2500000000000003E-2</v>
      </c>
      <c r="W196" s="213">
        <f>+'Other Taxes'!E265</f>
        <v>1.0699999999999999E-2</v>
      </c>
      <c r="X196" s="213">
        <f>+'Other Taxes'!F265</f>
        <v>0</v>
      </c>
      <c r="Y196" s="213">
        <f>+'Other Taxes'!G265</f>
        <v>0</v>
      </c>
      <c r="Z196" s="213">
        <f>+'Other Taxes'!H265</f>
        <v>0</v>
      </c>
      <c r="AA196" s="213">
        <f>+'Other Taxes'!J265</f>
        <v>2.5000000000000001E-2</v>
      </c>
      <c r="AB196" s="213">
        <f>+'Other Taxes'!K265</f>
        <v>7.0000000000000007E-2</v>
      </c>
      <c r="AC196" s="213">
        <f>+'Other Taxes'!M265</f>
        <v>0</v>
      </c>
      <c r="AD196" s="213">
        <f>+'Other Taxes'!N265</f>
        <v>0.01</v>
      </c>
      <c r="AE196" s="214">
        <f>+'Other Taxes'!O265</f>
        <v>0.73</v>
      </c>
      <c r="AF196" s="214">
        <f>+'Other Taxes'!P265</f>
        <v>0.25</v>
      </c>
      <c r="AG196" s="214">
        <f>+'Other Taxes'!Q265</f>
        <v>0.27</v>
      </c>
      <c r="AH196" s="213">
        <f>+'Other Taxes'!S265</f>
        <v>3.5000000000000003E-2</v>
      </c>
      <c r="AI196" s="213">
        <f>+'Other Taxes'!T265</f>
        <v>0.06</v>
      </c>
      <c r="AJ196" s="213">
        <f t="shared" si="3"/>
        <v>1.5871999999999999</v>
      </c>
    </row>
    <row r="197" spans="1:36" ht="13.2" x14ac:dyDescent="0.25">
      <c r="A197" s="68" t="s">
        <v>1575</v>
      </c>
      <c r="B197" s="28" t="s">
        <v>395</v>
      </c>
      <c r="C197" s="69">
        <f>+'Combined Rate'!E267</f>
        <v>4.8500000000000001E-2</v>
      </c>
      <c r="D197" s="69">
        <v>1.7500000000000002E-2</v>
      </c>
      <c r="E197" s="69">
        <f>+'Combined Rate'!G267</f>
        <v>0.01</v>
      </c>
      <c r="F197" s="69">
        <f>+'Combined Rate'!H267</f>
        <v>2.5000000000000001E-3</v>
      </c>
      <c r="G197" s="69">
        <f>+'Combined Rate'!I267</f>
        <v>0</v>
      </c>
      <c r="H197" s="69">
        <f>+'Combined Rate'!J267</f>
        <v>0</v>
      </c>
      <c r="I197" s="69">
        <f>+'Combined Rate'!K267</f>
        <v>3.0000000000000001E-3</v>
      </c>
      <c r="J197" s="69">
        <f>+'Combined Rate'!L267</f>
        <v>0</v>
      </c>
      <c r="K197" s="69">
        <f>+'Combined Rate'!M267</f>
        <v>0</v>
      </c>
      <c r="L197" s="69">
        <f>+'Combined Rate'!N267</f>
        <v>0</v>
      </c>
      <c r="M197" s="69">
        <f>+'Combined Rate'!O267</f>
        <v>2.5000000000000001E-3</v>
      </c>
      <c r="N197" s="69">
        <f>+'Combined Rate'!P267</f>
        <v>0</v>
      </c>
      <c r="O197" s="69">
        <f>+'Combined Rate'!Q267</f>
        <v>0</v>
      </c>
      <c r="P197" s="69">
        <f>+'Combined Rate'!R267</f>
        <v>0</v>
      </c>
      <c r="Q197" s="69">
        <f>+'Combined Rate'!S267</f>
        <v>0</v>
      </c>
      <c r="R197" s="69">
        <f>+'Combined Rate'!T267</f>
        <v>0</v>
      </c>
      <c r="S197" s="69">
        <f>+'Combined Rate'!U267</f>
        <v>0</v>
      </c>
      <c r="T197" s="69">
        <f>+'Combined Rate'!V267</f>
        <v>0</v>
      </c>
      <c r="U197" s="69">
        <f>+'Combined Rate'!W267</f>
        <v>0</v>
      </c>
      <c r="V197" s="213">
        <f>+'Other Taxes'!D266</f>
        <v>4.2500000000000003E-2</v>
      </c>
      <c r="W197" s="213">
        <f>+'Other Taxes'!E266</f>
        <v>1.0699999999999999E-2</v>
      </c>
      <c r="X197" s="213">
        <f>+'Other Taxes'!F266</f>
        <v>0</v>
      </c>
      <c r="Y197" s="213">
        <f>+'Other Taxes'!G266</f>
        <v>0</v>
      </c>
      <c r="Z197" s="213">
        <f>+'Other Taxes'!H266</f>
        <v>0</v>
      </c>
      <c r="AA197" s="213">
        <f>+'Other Taxes'!J266</f>
        <v>2.5000000000000001E-2</v>
      </c>
      <c r="AB197" s="213">
        <f>+'Other Taxes'!K266</f>
        <v>7.0000000000000007E-2</v>
      </c>
      <c r="AC197" s="213">
        <f>+'Other Taxes'!M266</f>
        <v>0</v>
      </c>
      <c r="AD197" s="213">
        <f>+'Other Taxes'!N266</f>
        <v>0.01</v>
      </c>
      <c r="AE197" s="214">
        <f>+'Other Taxes'!O266</f>
        <v>0.73</v>
      </c>
      <c r="AF197" s="214">
        <f>+'Other Taxes'!P266</f>
        <v>0.25</v>
      </c>
      <c r="AG197" s="214">
        <f>+'Other Taxes'!Q266</f>
        <v>0.27</v>
      </c>
      <c r="AH197" s="213">
        <f>+'Other Taxes'!S266</f>
        <v>3.5000000000000003E-2</v>
      </c>
      <c r="AI197" s="213">
        <f>+'Other Taxes'!T266</f>
        <v>0.03</v>
      </c>
      <c r="AJ197" s="213">
        <f t="shared" si="3"/>
        <v>1.5571999999999999</v>
      </c>
    </row>
    <row r="198" spans="1:36" ht="13.2" x14ac:dyDescent="0.25">
      <c r="A198" s="68" t="s">
        <v>1576</v>
      </c>
      <c r="B198" s="28" t="s">
        <v>397</v>
      </c>
      <c r="C198" s="69">
        <f>+'Combined Rate'!E268</f>
        <v>4.8500000000000001E-2</v>
      </c>
      <c r="D198" s="69">
        <v>1.7500000000000002E-2</v>
      </c>
      <c r="E198" s="69">
        <f>+'Combined Rate'!G268</f>
        <v>0.01</v>
      </c>
      <c r="F198" s="69">
        <f>+'Combined Rate'!H268</f>
        <v>2.5000000000000001E-3</v>
      </c>
      <c r="G198" s="69">
        <f>+'Combined Rate'!I268</f>
        <v>0</v>
      </c>
      <c r="H198" s="69">
        <f>+'Combined Rate'!J268</f>
        <v>0</v>
      </c>
      <c r="I198" s="69">
        <f>+'Combined Rate'!K268</f>
        <v>3.0000000000000001E-3</v>
      </c>
      <c r="J198" s="69">
        <f>+'Combined Rate'!L268</f>
        <v>0</v>
      </c>
      <c r="K198" s="69">
        <f>+'Combined Rate'!M268</f>
        <v>0</v>
      </c>
      <c r="L198" s="69">
        <f>+'Combined Rate'!N268</f>
        <v>0</v>
      </c>
      <c r="M198" s="69">
        <f>+'Combined Rate'!O268</f>
        <v>2.5000000000000001E-3</v>
      </c>
      <c r="N198" s="69">
        <f>+'Combined Rate'!P268</f>
        <v>0</v>
      </c>
      <c r="O198" s="69">
        <f>+'Combined Rate'!Q268</f>
        <v>0</v>
      </c>
      <c r="P198" s="69">
        <f>+'Combined Rate'!R268</f>
        <v>0</v>
      </c>
      <c r="Q198" s="69">
        <f>+'Combined Rate'!S268</f>
        <v>0</v>
      </c>
      <c r="R198" s="69">
        <f>+'Combined Rate'!T268</f>
        <v>0</v>
      </c>
      <c r="S198" s="69">
        <f>+'Combined Rate'!U268</f>
        <v>0</v>
      </c>
      <c r="T198" s="69">
        <f>+'Combined Rate'!V268</f>
        <v>0</v>
      </c>
      <c r="U198" s="69">
        <f>+'Combined Rate'!W268</f>
        <v>0</v>
      </c>
      <c r="V198" s="213">
        <f>+'Other Taxes'!D267</f>
        <v>4.2500000000000003E-2</v>
      </c>
      <c r="W198" s="213">
        <f>+'Other Taxes'!E267</f>
        <v>1.0699999999999999E-2</v>
      </c>
      <c r="X198" s="213">
        <f>+'Other Taxes'!F267</f>
        <v>0</v>
      </c>
      <c r="Y198" s="213">
        <f>+'Other Taxes'!G267</f>
        <v>0</v>
      </c>
      <c r="Z198" s="213">
        <f>+'Other Taxes'!H267</f>
        <v>0</v>
      </c>
      <c r="AA198" s="213">
        <f>+'Other Taxes'!J267</f>
        <v>2.5000000000000001E-2</v>
      </c>
      <c r="AB198" s="213">
        <f>+'Other Taxes'!K267</f>
        <v>7.0000000000000007E-2</v>
      </c>
      <c r="AC198" s="213">
        <f>+'Other Taxes'!M267</f>
        <v>0</v>
      </c>
      <c r="AD198" s="213">
        <f>+'Other Taxes'!N267</f>
        <v>0.01</v>
      </c>
      <c r="AE198" s="214">
        <f>+'Other Taxes'!O267</f>
        <v>0.73</v>
      </c>
      <c r="AF198" s="214">
        <f>+'Other Taxes'!P267</f>
        <v>0.25</v>
      </c>
      <c r="AG198" s="214">
        <f>+'Other Taxes'!Q267</f>
        <v>0.27</v>
      </c>
      <c r="AH198" s="213">
        <f>+'Other Taxes'!S267</f>
        <v>0</v>
      </c>
      <c r="AI198" s="213">
        <f>+'Other Taxes'!T267</f>
        <v>0</v>
      </c>
      <c r="AJ198" s="213">
        <f t="shared" si="3"/>
        <v>1.4922</v>
      </c>
    </row>
    <row r="199" spans="1:36" ht="13.2" x14ac:dyDescent="0.25">
      <c r="A199" s="68" t="s">
        <v>1577</v>
      </c>
      <c r="B199" s="28" t="s">
        <v>399</v>
      </c>
      <c r="C199" s="69">
        <f>+'Combined Rate'!E269</f>
        <v>4.8500000000000001E-2</v>
      </c>
      <c r="D199" s="69">
        <v>1.7500000000000002E-2</v>
      </c>
      <c r="E199" s="69">
        <f>+'Combined Rate'!G269</f>
        <v>0.01</v>
      </c>
      <c r="F199" s="69">
        <f>+'Combined Rate'!H269</f>
        <v>2.5000000000000001E-3</v>
      </c>
      <c r="G199" s="69">
        <f>+'Combined Rate'!I269</f>
        <v>0</v>
      </c>
      <c r="H199" s="69">
        <f>+'Combined Rate'!J269</f>
        <v>0</v>
      </c>
      <c r="I199" s="69">
        <f>+'Combined Rate'!K269</f>
        <v>3.0000000000000001E-3</v>
      </c>
      <c r="J199" s="69">
        <f>+'Combined Rate'!L269</f>
        <v>0</v>
      </c>
      <c r="K199" s="69">
        <f>+'Combined Rate'!M269</f>
        <v>0</v>
      </c>
      <c r="L199" s="69">
        <f>+'Combined Rate'!N269</f>
        <v>0</v>
      </c>
      <c r="M199" s="69">
        <f>+'Combined Rate'!O269</f>
        <v>2.5000000000000001E-3</v>
      </c>
      <c r="N199" s="69">
        <f>+'Combined Rate'!P269</f>
        <v>0</v>
      </c>
      <c r="O199" s="69">
        <f>+'Combined Rate'!Q269</f>
        <v>0</v>
      </c>
      <c r="P199" s="69">
        <f>+'Combined Rate'!R269</f>
        <v>0</v>
      </c>
      <c r="Q199" s="69">
        <f>+'Combined Rate'!S269</f>
        <v>0</v>
      </c>
      <c r="R199" s="69">
        <f>+'Combined Rate'!T269</f>
        <v>0</v>
      </c>
      <c r="S199" s="69">
        <f>+'Combined Rate'!U269</f>
        <v>0</v>
      </c>
      <c r="T199" s="69">
        <f>+'Combined Rate'!V269</f>
        <v>0</v>
      </c>
      <c r="U199" s="69">
        <f>+'Combined Rate'!W269</f>
        <v>0</v>
      </c>
      <c r="V199" s="213">
        <f>+'Other Taxes'!D268</f>
        <v>4.2500000000000003E-2</v>
      </c>
      <c r="W199" s="213">
        <f>+'Other Taxes'!E268</f>
        <v>1.0699999999999999E-2</v>
      </c>
      <c r="X199" s="213">
        <f>+'Other Taxes'!F268</f>
        <v>0.01</v>
      </c>
      <c r="Y199" s="213">
        <f>+'Other Taxes'!G268</f>
        <v>0</v>
      </c>
      <c r="Z199" s="213">
        <f>+'Other Taxes'!H268</f>
        <v>0</v>
      </c>
      <c r="AA199" s="213">
        <f>+'Other Taxes'!J268</f>
        <v>2.5000000000000001E-2</v>
      </c>
      <c r="AB199" s="213">
        <f>+'Other Taxes'!K268</f>
        <v>7.0000000000000007E-2</v>
      </c>
      <c r="AC199" s="213">
        <f>+'Other Taxes'!M268</f>
        <v>0</v>
      </c>
      <c r="AD199" s="213">
        <f>+'Other Taxes'!N268</f>
        <v>0.01</v>
      </c>
      <c r="AE199" s="214">
        <f>+'Other Taxes'!O268</f>
        <v>0.73</v>
      </c>
      <c r="AF199" s="214">
        <f>+'Other Taxes'!P268</f>
        <v>0.25</v>
      </c>
      <c r="AG199" s="214">
        <f>+'Other Taxes'!Q268</f>
        <v>0.27</v>
      </c>
      <c r="AH199" s="213">
        <f>+'Other Taxes'!S268</f>
        <v>0</v>
      </c>
      <c r="AI199" s="213">
        <f>+'Other Taxes'!T268</f>
        <v>0</v>
      </c>
      <c r="AJ199" s="213">
        <f t="shared" si="3"/>
        <v>1.5022</v>
      </c>
    </row>
    <row r="200" spans="1:36" ht="13.2" x14ac:dyDescent="0.25">
      <c r="A200" s="68" t="s">
        <v>1578</v>
      </c>
      <c r="B200" s="28" t="s">
        <v>401</v>
      </c>
      <c r="C200" s="69">
        <f>+'Combined Rate'!E270</f>
        <v>4.8500000000000001E-2</v>
      </c>
      <c r="D200" s="69">
        <v>1.7500000000000002E-2</v>
      </c>
      <c r="E200" s="69">
        <f>+'Combined Rate'!G270</f>
        <v>0.01</v>
      </c>
      <c r="F200" s="69">
        <f>+'Combined Rate'!H270</f>
        <v>2.5000000000000001E-3</v>
      </c>
      <c r="G200" s="69">
        <f>+'Combined Rate'!I270</f>
        <v>0</v>
      </c>
      <c r="H200" s="69">
        <f>+'Combined Rate'!J270</f>
        <v>0</v>
      </c>
      <c r="I200" s="69">
        <f>+'Combined Rate'!K270</f>
        <v>3.0000000000000001E-3</v>
      </c>
      <c r="J200" s="69">
        <f>+'Combined Rate'!L270</f>
        <v>0</v>
      </c>
      <c r="K200" s="69">
        <f>+'Combined Rate'!M270</f>
        <v>3.0000000000000001E-3</v>
      </c>
      <c r="L200" s="69">
        <f>+'Combined Rate'!N270</f>
        <v>0</v>
      </c>
      <c r="M200" s="69">
        <f>+'Combined Rate'!O270</f>
        <v>2.5000000000000001E-3</v>
      </c>
      <c r="N200" s="69">
        <f>+'Combined Rate'!P270</f>
        <v>0</v>
      </c>
      <c r="O200" s="69">
        <f>+'Combined Rate'!Q270</f>
        <v>0</v>
      </c>
      <c r="P200" s="69">
        <f>+'Combined Rate'!R270</f>
        <v>0</v>
      </c>
      <c r="Q200" s="69">
        <f>+'Combined Rate'!S270</f>
        <v>0</v>
      </c>
      <c r="R200" s="69">
        <f>+'Combined Rate'!T270</f>
        <v>0</v>
      </c>
      <c r="S200" s="69">
        <f>+'Combined Rate'!U270</f>
        <v>0</v>
      </c>
      <c r="T200" s="69">
        <f>+'Combined Rate'!V270</f>
        <v>0</v>
      </c>
      <c r="U200" s="69">
        <f>+'Combined Rate'!W270</f>
        <v>0</v>
      </c>
      <c r="V200" s="213">
        <f>+'Other Taxes'!D269</f>
        <v>4.2500000000000003E-2</v>
      </c>
      <c r="W200" s="213">
        <f>+'Other Taxes'!E269</f>
        <v>1.0699999999999999E-2</v>
      </c>
      <c r="X200" s="213">
        <f>+'Other Taxes'!F269</f>
        <v>0</v>
      </c>
      <c r="Y200" s="213">
        <f>+'Other Taxes'!G269</f>
        <v>0</v>
      </c>
      <c r="Z200" s="213">
        <f>+'Other Taxes'!H269</f>
        <v>0</v>
      </c>
      <c r="AA200" s="213">
        <f>+'Other Taxes'!J269</f>
        <v>2.5000000000000001E-2</v>
      </c>
      <c r="AB200" s="213">
        <f>+'Other Taxes'!K269</f>
        <v>7.0000000000000007E-2</v>
      </c>
      <c r="AC200" s="213">
        <f>+'Other Taxes'!M269</f>
        <v>0</v>
      </c>
      <c r="AD200" s="213">
        <f>+'Other Taxes'!N269</f>
        <v>0.01</v>
      </c>
      <c r="AE200" s="214">
        <f>+'Other Taxes'!O269</f>
        <v>0.73</v>
      </c>
      <c r="AF200" s="214">
        <f>+'Other Taxes'!P269</f>
        <v>0.25</v>
      </c>
      <c r="AG200" s="214">
        <f>+'Other Taxes'!Q269</f>
        <v>0.27</v>
      </c>
      <c r="AH200" s="213">
        <f>+'Other Taxes'!S269</f>
        <v>0</v>
      </c>
      <c r="AI200" s="213">
        <f>+'Other Taxes'!T269</f>
        <v>0</v>
      </c>
      <c r="AJ200" s="213">
        <f t="shared" si="3"/>
        <v>1.4952000000000001</v>
      </c>
    </row>
    <row r="201" spans="1:36" ht="13.2" x14ac:dyDescent="0.25">
      <c r="A201" s="68" t="s">
        <v>1579</v>
      </c>
      <c r="B201" s="28" t="s">
        <v>403</v>
      </c>
      <c r="C201" s="69">
        <f>+'Combined Rate'!E271</f>
        <v>4.8500000000000001E-2</v>
      </c>
      <c r="D201" s="69">
        <v>1.7500000000000002E-2</v>
      </c>
      <c r="E201" s="69">
        <f>+'Combined Rate'!G271</f>
        <v>0.01</v>
      </c>
      <c r="F201" s="69">
        <f>+'Combined Rate'!H271</f>
        <v>2.5000000000000001E-3</v>
      </c>
      <c r="G201" s="69">
        <f>+'Combined Rate'!I271</f>
        <v>0</v>
      </c>
      <c r="H201" s="69">
        <f>+'Combined Rate'!J271</f>
        <v>0</v>
      </c>
      <c r="I201" s="69">
        <f>+'Combined Rate'!K271</f>
        <v>3.0000000000000001E-3</v>
      </c>
      <c r="J201" s="69">
        <f>+'Combined Rate'!L271</f>
        <v>0</v>
      </c>
      <c r="K201" s="69">
        <f>+'Combined Rate'!M271</f>
        <v>3.0000000000000001E-3</v>
      </c>
      <c r="L201" s="69">
        <f>+'Combined Rate'!N271</f>
        <v>0</v>
      </c>
      <c r="M201" s="69">
        <f>+'Combined Rate'!O271</f>
        <v>2.5000000000000001E-3</v>
      </c>
      <c r="N201" s="69">
        <f>+'Combined Rate'!P271</f>
        <v>0</v>
      </c>
      <c r="O201" s="69">
        <f>+'Combined Rate'!Q271</f>
        <v>0</v>
      </c>
      <c r="P201" s="69">
        <f>+'Combined Rate'!R271</f>
        <v>0</v>
      </c>
      <c r="Q201" s="69">
        <f>+'Combined Rate'!S271</f>
        <v>0</v>
      </c>
      <c r="R201" s="69">
        <f>+'Combined Rate'!T271</f>
        <v>0</v>
      </c>
      <c r="S201" s="69">
        <f>+'Combined Rate'!U271</f>
        <v>0</v>
      </c>
      <c r="T201" s="69">
        <f>+'Combined Rate'!V271</f>
        <v>0</v>
      </c>
      <c r="U201" s="69">
        <f>+'Combined Rate'!W271</f>
        <v>0</v>
      </c>
      <c r="V201" s="213">
        <f>+'Other Taxes'!D270</f>
        <v>4.2500000000000003E-2</v>
      </c>
      <c r="W201" s="213">
        <f>+'Other Taxes'!E270</f>
        <v>1.0699999999999999E-2</v>
      </c>
      <c r="X201" s="213">
        <f>+'Other Taxes'!F270</f>
        <v>0.01</v>
      </c>
      <c r="Y201" s="213">
        <f>+'Other Taxes'!G270</f>
        <v>0</v>
      </c>
      <c r="Z201" s="213">
        <f>+'Other Taxes'!H270</f>
        <v>0</v>
      </c>
      <c r="AA201" s="213">
        <f>+'Other Taxes'!J270</f>
        <v>2.5000000000000001E-2</v>
      </c>
      <c r="AB201" s="213">
        <f>+'Other Taxes'!K270</f>
        <v>7.0000000000000007E-2</v>
      </c>
      <c r="AC201" s="213">
        <f>+'Other Taxes'!M270</f>
        <v>0</v>
      </c>
      <c r="AD201" s="213">
        <f>+'Other Taxes'!N270</f>
        <v>0.01</v>
      </c>
      <c r="AE201" s="214">
        <f>+'Other Taxes'!O270</f>
        <v>0.73</v>
      </c>
      <c r="AF201" s="214">
        <f>+'Other Taxes'!P270</f>
        <v>0.25</v>
      </c>
      <c r="AG201" s="214">
        <f>+'Other Taxes'!Q270</f>
        <v>0.27</v>
      </c>
      <c r="AH201" s="213">
        <f>+'Other Taxes'!S270</f>
        <v>3.5000000000000003E-2</v>
      </c>
      <c r="AI201" s="213">
        <f>+'Other Taxes'!T270</f>
        <v>0.06</v>
      </c>
      <c r="AJ201" s="213">
        <f t="shared" si="3"/>
        <v>1.6001999999999998</v>
      </c>
    </row>
    <row r="202" spans="1:36" ht="13.2" x14ac:dyDescent="0.25">
      <c r="A202" s="68" t="s">
        <v>1580</v>
      </c>
      <c r="B202" s="82" t="s">
        <v>405</v>
      </c>
      <c r="C202" s="69">
        <f>+'Combined Rate'!E272</f>
        <v>4.8500000000000001E-2</v>
      </c>
      <c r="D202" s="69">
        <v>1.7500000000000002E-2</v>
      </c>
      <c r="E202" s="69">
        <f>+'Combined Rate'!G272</f>
        <v>0.01</v>
      </c>
      <c r="F202" s="69">
        <f>+'Combined Rate'!H272</f>
        <v>2.5000000000000001E-3</v>
      </c>
      <c r="G202" s="69">
        <f>+'Combined Rate'!I272</f>
        <v>0</v>
      </c>
      <c r="H202" s="69">
        <f>+'Combined Rate'!J272</f>
        <v>0</v>
      </c>
      <c r="I202" s="69">
        <f>+'Combined Rate'!K272</f>
        <v>3.0000000000000001E-3</v>
      </c>
      <c r="J202" s="69">
        <f>+'Combined Rate'!L272</f>
        <v>0</v>
      </c>
      <c r="K202" s="69">
        <f>+'Combined Rate'!M272</f>
        <v>0</v>
      </c>
      <c r="L202" s="69">
        <f>+'Combined Rate'!N272</f>
        <v>0</v>
      </c>
      <c r="M202" s="69">
        <f>+'Combined Rate'!O272</f>
        <v>2.5000000000000001E-3</v>
      </c>
      <c r="N202" s="69">
        <f>+'Combined Rate'!P272</f>
        <v>0</v>
      </c>
      <c r="O202" s="69">
        <f>+'Combined Rate'!Q272</f>
        <v>0</v>
      </c>
      <c r="P202" s="69">
        <f>+'Combined Rate'!R272</f>
        <v>0</v>
      </c>
      <c r="Q202" s="69">
        <f>+'Combined Rate'!S272</f>
        <v>1E-3</v>
      </c>
      <c r="R202" s="69">
        <f>+'Combined Rate'!T272</f>
        <v>0</v>
      </c>
      <c r="S202" s="69">
        <f>+'Combined Rate'!U272</f>
        <v>0</v>
      </c>
      <c r="T202" s="69">
        <f>+'Combined Rate'!V272</f>
        <v>0</v>
      </c>
      <c r="U202" s="69">
        <f>+'Combined Rate'!W272</f>
        <v>0</v>
      </c>
      <c r="V202" s="213">
        <f>+'Other Taxes'!D271</f>
        <v>4.2500000000000003E-2</v>
      </c>
      <c r="W202" s="213">
        <f>+'Other Taxes'!E271</f>
        <v>1.0699999999999999E-2</v>
      </c>
      <c r="X202" s="213">
        <f>+'Other Taxes'!F271</f>
        <v>0</v>
      </c>
      <c r="Y202" s="213">
        <f>+'Other Taxes'!G271</f>
        <v>0</v>
      </c>
      <c r="Z202" s="213">
        <f>+'Other Taxes'!H271</f>
        <v>0</v>
      </c>
      <c r="AA202" s="213">
        <f>+'Other Taxes'!J271</f>
        <v>2.5000000000000001E-2</v>
      </c>
      <c r="AB202" s="213">
        <f>+'Other Taxes'!K271</f>
        <v>7.0000000000000007E-2</v>
      </c>
      <c r="AC202" s="213">
        <f>+'Other Taxes'!M271</f>
        <v>0</v>
      </c>
      <c r="AD202" s="213">
        <f>+'Other Taxes'!N271</f>
        <v>0.01</v>
      </c>
      <c r="AE202" s="214">
        <f>+'Other Taxes'!O271</f>
        <v>0.73</v>
      </c>
      <c r="AF202" s="214">
        <f>+'Other Taxes'!P271</f>
        <v>0.25</v>
      </c>
      <c r="AG202" s="214">
        <f>+'Other Taxes'!Q271</f>
        <v>0.27</v>
      </c>
      <c r="AH202" s="213">
        <f>+'Other Taxes'!S271</f>
        <v>3.5000000000000003E-2</v>
      </c>
      <c r="AI202" s="213">
        <f>+'Other Taxes'!T271</f>
        <v>0</v>
      </c>
      <c r="AJ202" s="213">
        <f t="shared" si="3"/>
        <v>1.5281999999999998</v>
      </c>
    </row>
    <row r="203" spans="1:36" ht="13.2" x14ac:dyDescent="0.25">
      <c r="A203" s="68" t="s">
        <v>1581</v>
      </c>
      <c r="B203" s="28" t="s">
        <v>407</v>
      </c>
      <c r="C203" s="69">
        <f>+'Combined Rate'!E273</f>
        <v>4.8500000000000001E-2</v>
      </c>
      <c r="D203" s="69">
        <v>1.7500000000000002E-2</v>
      </c>
      <c r="E203" s="69">
        <f>+'Combined Rate'!G273</f>
        <v>0.01</v>
      </c>
      <c r="F203" s="69">
        <f>+'Combined Rate'!H273</f>
        <v>2.5000000000000001E-3</v>
      </c>
      <c r="G203" s="69">
        <f>+'Combined Rate'!I273</f>
        <v>0</v>
      </c>
      <c r="H203" s="69">
        <f>+'Combined Rate'!J273</f>
        <v>0</v>
      </c>
      <c r="I203" s="69">
        <f>+'Combined Rate'!K273</f>
        <v>3.0000000000000001E-3</v>
      </c>
      <c r="J203" s="69">
        <f>+'Combined Rate'!L273</f>
        <v>0</v>
      </c>
      <c r="K203" s="69">
        <f>+'Combined Rate'!M273</f>
        <v>3.0000000000000001E-3</v>
      </c>
      <c r="L203" s="69">
        <f>+'Combined Rate'!N273</f>
        <v>0</v>
      </c>
      <c r="M203" s="69">
        <f>+'Combined Rate'!O273</f>
        <v>2.5000000000000001E-3</v>
      </c>
      <c r="N203" s="69">
        <f>+'Combined Rate'!P273</f>
        <v>0</v>
      </c>
      <c r="O203" s="69">
        <f>+'Combined Rate'!Q273</f>
        <v>0</v>
      </c>
      <c r="P203" s="69">
        <f>+'Combined Rate'!R273</f>
        <v>0</v>
      </c>
      <c r="Q203" s="69">
        <f>+'Combined Rate'!S273</f>
        <v>1E-3</v>
      </c>
      <c r="R203" s="69">
        <f>+'Combined Rate'!T273</f>
        <v>0</v>
      </c>
      <c r="S203" s="69">
        <f>+'Combined Rate'!U273</f>
        <v>0</v>
      </c>
      <c r="T203" s="69">
        <f>+'Combined Rate'!V273</f>
        <v>0</v>
      </c>
      <c r="U203" s="69">
        <f>+'Combined Rate'!W273</f>
        <v>0</v>
      </c>
      <c r="V203" s="213">
        <f>+'Other Taxes'!D272</f>
        <v>4.2500000000000003E-2</v>
      </c>
      <c r="W203" s="213">
        <f>+'Other Taxes'!E272</f>
        <v>1.0699999999999999E-2</v>
      </c>
      <c r="X203" s="213">
        <f>+'Other Taxes'!F272</f>
        <v>0.01</v>
      </c>
      <c r="Y203" s="213">
        <f>+'Other Taxes'!G272</f>
        <v>0</v>
      </c>
      <c r="Z203" s="213">
        <f>+'Other Taxes'!H272</f>
        <v>0</v>
      </c>
      <c r="AA203" s="213">
        <f>+'Other Taxes'!J272</f>
        <v>2.5000000000000001E-2</v>
      </c>
      <c r="AB203" s="213">
        <f>+'Other Taxes'!K272</f>
        <v>7.0000000000000007E-2</v>
      </c>
      <c r="AC203" s="213">
        <f>+'Other Taxes'!M272</f>
        <v>0</v>
      </c>
      <c r="AD203" s="213">
        <f>+'Other Taxes'!N272</f>
        <v>0.01</v>
      </c>
      <c r="AE203" s="214">
        <f>+'Other Taxes'!O272</f>
        <v>0.73</v>
      </c>
      <c r="AF203" s="214">
        <f>+'Other Taxes'!P272</f>
        <v>0.25</v>
      </c>
      <c r="AG203" s="214">
        <f>+'Other Taxes'!Q272</f>
        <v>0.27</v>
      </c>
      <c r="AH203" s="213">
        <f>+'Other Taxes'!S272</f>
        <v>0.03</v>
      </c>
      <c r="AI203" s="213">
        <f>+'Other Taxes'!T272</f>
        <v>0.05</v>
      </c>
      <c r="AJ203" s="213">
        <f t="shared" si="3"/>
        <v>1.5862000000000001</v>
      </c>
    </row>
    <row r="204" spans="1:36" ht="13.2" x14ac:dyDescent="0.25">
      <c r="A204" s="68" t="s">
        <v>1582</v>
      </c>
      <c r="B204" s="28" t="s">
        <v>409</v>
      </c>
      <c r="C204" s="69">
        <f>+'Combined Rate'!E274</f>
        <v>4.8500000000000001E-2</v>
      </c>
      <c r="D204" s="69">
        <v>1.7500000000000002E-2</v>
      </c>
      <c r="E204" s="69">
        <f>+'Combined Rate'!G274</f>
        <v>0.01</v>
      </c>
      <c r="F204" s="69">
        <f>+'Combined Rate'!H274</f>
        <v>2.5000000000000001E-3</v>
      </c>
      <c r="G204" s="69">
        <f>+'Combined Rate'!I274</f>
        <v>0</v>
      </c>
      <c r="H204" s="69">
        <f>+'Combined Rate'!J274</f>
        <v>0</v>
      </c>
      <c r="I204" s="69">
        <f>+'Combined Rate'!K274</f>
        <v>3.0000000000000001E-3</v>
      </c>
      <c r="J204" s="69">
        <f>+'Combined Rate'!L274</f>
        <v>0</v>
      </c>
      <c r="K204" s="69">
        <f>+'Combined Rate'!M274</f>
        <v>3.0000000000000001E-3</v>
      </c>
      <c r="L204" s="69">
        <f>+'Combined Rate'!N274</f>
        <v>0</v>
      </c>
      <c r="M204" s="69">
        <f>+'Combined Rate'!O274</f>
        <v>2.5000000000000001E-3</v>
      </c>
      <c r="N204" s="69">
        <f>+'Combined Rate'!P274</f>
        <v>0</v>
      </c>
      <c r="O204" s="69">
        <f>+'Combined Rate'!Q274</f>
        <v>0</v>
      </c>
      <c r="P204" s="69">
        <f>+'Combined Rate'!R274</f>
        <v>0</v>
      </c>
      <c r="Q204" s="69">
        <f>+'Combined Rate'!S274</f>
        <v>1E-3</v>
      </c>
      <c r="R204" s="69">
        <f>+'Combined Rate'!T274</f>
        <v>0</v>
      </c>
      <c r="S204" s="69">
        <f>+'Combined Rate'!U274</f>
        <v>0</v>
      </c>
      <c r="T204" s="69">
        <f>+'Combined Rate'!V274</f>
        <v>0</v>
      </c>
      <c r="U204" s="69">
        <f>+'Combined Rate'!W274</f>
        <v>0</v>
      </c>
      <c r="V204" s="213">
        <f>+'Other Taxes'!D273</f>
        <v>4.2500000000000003E-2</v>
      </c>
      <c r="W204" s="213">
        <f>+'Other Taxes'!E273</f>
        <v>1.0699999999999999E-2</v>
      </c>
      <c r="X204" s="213">
        <f>+'Other Taxes'!F273</f>
        <v>0.01</v>
      </c>
      <c r="Y204" s="213">
        <f>+'Other Taxes'!G273</f>
        <v>0</v>
      </c>
      <c r="Z204" s="213">
        <f>+'Other Taxes'!H273</f>
        <v>0</v>
      </c>
      <c r="AA204" s="213">
        <f>+'Other Taxes'!J273</f>
        <v>2.5000000000000001E-2</v>
      </c>
      <c r="AB204" s="213">
        <f>+'Other Taxes'!K273</f>
        <v>7.0000000000000007E-2</v>
      </c>
      <c r="AC204" s="213">
        <f>+'Other Taxes'!M273</f>
        <v>0</v>
      </c>
      <c r="AD204" s="213">
        <f>+'Other Taxes'!N273</f>
        <v>0.01</v>
      </c>
      <c r="AE204" s="214">
        <f>+'Other Taxes'!O273</f>
        <v>0.73</v>
      </c>
      <c r="AF204" s="214">
        <f>+'Other Taxes'!P273</f>
        <v>0.25</v>
      </c>
      <c r="AG204" s="214">
        <f>+'Other Taxes'!Q273</f>
        <v>0.27</v>
      </c>
      <c r="AH204" s="213">
        <f>+'Other Taxes'!S273</f>
        <v>0</v>
      </c>
      <c r="AI204" s="213">
        <f>+'Other Taxes'!T273</f>
        <v>0.06</v>
      </c>
      <c r="AJ204" s="213">
        <f t="shared" si="3"/>
        <v>1.5662</v>
      </c>
    </row>
    <row r="205" spans="1:36" ht="13.2" x14ac:dyDescent="0.25">
      <c r="A205" s="68" t="s">
        <v>1583</v>
      </c>
      <c r="B205" s="28" t="s">
        <v>411</v>
      </c>
      <c r="C205" s="69">
        <f>+'Combined Rate'!E275</f>
        <v>4.8500000000000001E-2</v>
      </c>
      <c r="D205" s="69">
        <v>1.7500000000000002E-2</v>
      </c>
      <c r="E205" s="69">
        <f>+'Combined Rate'!G275</f>
        <v>0.01</v>
      </c>
      <c r="F205" s="69">
        <f>+'Combined Rate'!H275</f>
        <v>2.5000000000000001E-3</v>
      </c>
      <c r="G205" s="69">
        <f>+'Combined Rate'!I275</f>
        <v>0</v>
      </c>
      <c r="H205" s="69">
        <f>+'Combined Rate'!J275</f>
        <v>0</v>
      </c>
      <c r="I205" s="69">
        <f>+'Combined Rate'!K275</f>
        <v>3.0000000000000001E-3</v>
      </c>
      <c r="J205" s="69">
        <f>+'Combined Rate'!L275</f>
        <v>0</v>
      </c>
      <c r="K205" s="69">
        <f>+'Combined Rate'!M275</f>
        <v>0</v>
      </c>
      <c r="L205" s="69">
        <f>+'Combined Rate'!N275</f>
        <v>0</v>
      </c>
      <c r="M205" s="69">
        <f>+'Combined Rate'!O275</f>
        <v>2.5000000000000001E-3</v>
      </c>
      <c r="N205" s="69">
        <f>+'Combined Rate'!P275</f>
        <v>0</v>
      </c>
      <c r="O205" s="69">
        <f>+'Combined Rate'!Q275</f>
        <v>0</v>
      </c>
      <c r="P205" s="69">
        <f>+'Combined Rate'!R275</f>
        <v>0</v>
      </c>
      <c r="Q205" s="69">
        <f>+'Combined Rate'!S275</f>
        <v>0</v>
      </c>
      <c r="R205" s="69">
        <f>+'Combined Rate'!T275</f>
        <v>0</v>
      </c>
      <c r="S205" s="69">
        <f>+'Combined Rate'!U275</f>
        <v>0</v>
      </c>
      <c r="T205" s="69">
        <f>+'Combined Rate'!V275</f>
        <v>0</v>
      </c>
      <c r="U205" s="69">
        <f>+'Combined Rate'!W275</f>
        <v>0</v>
      </c>
      <c r="V205" s="213">
        <f>+'Other Taxes'!D274</f>
        <v>4.2500000000000003E-2</v>
      </c>
      <c r="W205" s="213">
        <f>+'Other Taxes'!E274</f>
        <v>1.0699999999999999E-2</v>
      </c>
      <c r="X205" s="213">
        <f>+'Other Taxes'!F274</f>
        <v>0</v>
      </c>
      <c r="Y205" s="213">
        <f>+'Other Taxes'!G274</f>
        <v>0</v>
      </c>
      <c r="Z205" s="213">
        <f>+'Other Taxes'!H274</f>
        <v>0</v>
      </c>
      <c r="AA205" s="213">
        <f>+'Other Taxes'!J274</f>
        <v>2.5000000000000001E-2</v>
      </c>
      <c r="AB205" s="213">
        <f>+'Other Taxes'!K274</f>
        <v>7.0000000000000007E-2</v>
      </c>
      <c r="AC205" s="213">
        <f>+'Other Taxes'!M274</f>
        <v>0</v>
      </c>
      <c r="AD205" s="213">
        <f>+'Other Taxes'!N274</f>
        <v>0.01</v>
      </c>
      <c r="AE205" s="214">
        <f>+'Other Taxes'!O274</f>
        <v>0.73</v>
      </c>
      <c r="AF205" s="214">
        <f>+'Other Taxes'!P274</f>
        <v>0.25</v>
      </c>
      <c r="AG205" s="214">
        <f>+'Other Taxes'!Q274</f>
        <v>0.27</v>
      </c>
      <c r="AH205" s="213">
        <f>+'Other Taxes'!S274</f>
        <v>0</v>
      </c>
      <c r="AI205" s="213">
        <f>+'Other Taxes'!T274</f>
        <v>0</v>
      </c>
      <c r="AJ205" s="213">
        <f t="shared" si="3"/>
        <v>1.4922</v>
      </c>
    </row>
    <row r="206" spans="1:36" ht="13.2" x14ac:dyDescent="0.25">
      <c r="A206" s="68" t="s">
        <v>1584</v>
      </c>
      <c r="B206" s="82" t="s">
        <v>682</v>
      </c>
      <c r="C206" s="69">
        <f>+'Combined Rate'!E278</f>
        <v>4.8500000000000001E-2</v>
      </c>
      <c r="D206" s="69">
        <v>1.7500000000000002E-2</v>
      </c>
      <c r="E206" s="69">
        <f>+'Combined Rate'!G278</f>
        <v>0.01</v>
      </c>
      <c r="F206" s="69">
        <f>+'Combined Rate'!H278</f>
        <v>2.5000000000000001E-3</v>
      </c>
      <c r="G206" s="69">
        <f>+'Combined Rate'!I278</f>
        <v>0</v>
      </c>
      <c r="H206" s="69">
        <f>+'Combined Rate'!J278</f>
        <v>2.5000000000000001E-3</v>
      </c>
      <c r="I206" s="69">
        <f>+'Combined Rate'!K278</f>
        <v>0</v>
      </c>
      <c r="J206" s="69">
        <f>+'Combined Rate'!L278</f>
        <v>2.5000000000000001E-3</v>
      </c>
      <c r="K206" s="69">
        <f>+'Combined Rate'!M278</f>
        <v>0</v>
      </c>
      <c r="L206" s="69">
        <f>+'Combined Rate'!N278</f>
        <v>0</v>
      </c>
      <c r="M206" s="69">
        <f>+'Combined Rate'!O278</f>
        <v>2.5000000000000001E-3</v>
      </c>
      <c r="N206" s="69">
        <f>+'Combined Rate'!P278</f>
        <v>2E-3</v>
      </c>
      <c r="O206" s="69">
        <f>+'Combined Rate'!Q278</f>
        <v>0</v>
      </c>
      <c r="P206" s="69">
        <f>+'Combined Rate'!R278</f>
        <v>5.0000000000000001E-3</v>
      </c>
      <c r="Q206" s="69">
        <f>+'Combined Rate'!S278</f>
        <v>1E-3</v>
      </c>
      <c r="R206" s="69">
        <f>+'Combined Rate'!T278</f>
        <v>0</v>
      </c>
      <c r="S206" s="69">
        <f>+'Combined Rate'!U278</f>
        <v>0</v>
      </c>
      <c r="T206" s="69">
        <f>+'Combined Rate'!V278</f>
        <v>0</v>
      </c>
      <c r="U206" s="69">
        <f>+'Combined Rate'!W278</f>
        <v>0</v>
      </c>
      <c r="V206" s="213">
        <f>+'Other Taxes'!D277</f>
        <v>0.03</v>
      </c>
      <c r="W206" s="213">
        <f>+'Other Taxes'!E277</f>
        <v>1.0699999999999999E-2</v>
      </c>
      <c r="X206" s="213">
        <f>+'Other Taxes'!F277</f>
        <v>0</v>
      </c>
      <c r="Y206" s="213">
        <f>+'Other Taxes'!G277</f>
        <v>0</v>
      </c>
      <c r="Z206" s="213">
        <f>+'Other Taxes'!H277</f>
        <v>0</v>
      </c>
      <c r="AA206" s="213">
        <f>+'Other Taxes'!J277</f>
        <v>2.5000000000000001E-2</v>
      </c>
      <c r="AB206" s="213">
        <f>+'Other Taxes'!K277</f>
        <v>0</v>
      </c>
      <c r="AC206" s="213">
        <f>+'Other Taxes'!M277</f>
        <v>0</v>
      </c>
      <c r="AD206" s="213">
        <f>+'Other Taxes'!N277</f>
        <v>0.01</v>
      </c>
      <c r="AE206" s="214">
        <f>+'Other Taxes'!O277</f>
        <v>0.73</v>
      </c>
      <c r="AF206" s="214">
        <f>+'Other Taxes'!P277</f>
        <v>0.25</v>
      </c>
      <c r="AG206" s="214">
        <f>+'Other Taxes'!Q277</f>
        <v>0.27</v>
      </c>
      <c r="AH206" s="213">
        <f>+'Other Taxes'!S277</f>
        <v>0</v>
      </c>
      <c r="AI206" s="213">
        <f>+'Other Taxes'!T277</f>
        <v>0</v>
      </c>
      <c r="AJ206" s="213">
        <f t="shared" si="3"/>
        <v>1.4197</v>
      </c>
    </row>
    <row r="207" spans="1:36" ht="13.2" x14ac:dyDescent="0.25">
      <c r="A207" s="68" t="s">
        <v>1585</v>
      </c>
      <c r="B207" s="28" t="s">
        <v>414</v>
      </c>
      <c r="C207" s="69">
        <f>+'Combined Rate'!E279</f>
        <v>4.8500000000000001E-2</v>
      </c>
      <c r="D207" s="69">
        <v>1.7500000000000002E-2</v>
      </c>
      <c r="E207" s="69">
        <f>+'Combined Rate'!G279</f>
        <v>0.01</v>
      </c>
      <c r="F207" s="69">
        <f>+'Combined Rate'!H279</f>
        <v>2.5000000000000001E-3</v>
      </c>
      <c r="G207" s="69">
        <f>+'Combined Rate'!I279</f>
        <v>0</v>
      </c>
      <c r="H207" s="69">
        <f>+'Combined Rate'!J279</f>
        <v>2.5000000000000001E-3</v>
      </c>
      <c r="I207" s="69">
        <f>+'Combined Rate'!K279</f>
        <v>0</v>
      </c>
      <c r="J207" s="69">
        <f>+'Combined Rate'!L279</f>
        <v>2.5000000000000001E-3</v>
      </c>
      <c r="K207" s="69">
        <f>+'Combined Rate'!M279</f>
        <v>0</v>
      </c>
      <c r="L207" s="69">
        <f>+'Combined Rate'!N279</f>
        <v>0</v>
      </c>
      <c r="M207" s="69">
        <f>+'Combined Rate'!O279</f>
        <v>2.5000000000000001E-3</v>
      </c>
      <c r="N207" s="69">
        <f>+'Combined Rate'!P279</f>
        <v>2E-3</v>
      </c>
      <c r="O207" s="69">
        <f>+'Combined Rate'!Q279</f>
        <v>0</v>
      </c>
      <c r="P207" s="69">
        <f>+'Combined Rate'!R279</f>
        <v>5.0000000000000001E-3</v>
      </c>
      <c r="Q207" s="69">
        <f>+'Combined Rate'!S279</f>
        <v>1E-3</v>
      </c>
      <c r="R207" s="69">
        <f>+'Combined Rate'!T279</f>
        <v>0</v>
      </c>
      <c r="S207" s="69">
        <f>+'Combined Rate'!U279</f>
        <v>0</v>
      </c>
      <c r="T207" s="69">
        <f>+'Combined Rate'!V279</f>
        <v>0</v>
      </c>
      <c r="U207" s="69">
        <f>+'Combined Rate'!W279</f>
        <v>0</v>
      </c>
      <c r="V207" s="213">
        <f>+'Other Taxes'!D278</f>
        <v>0.03</v>
      </c>
      <c r="W207" s="213">
        <f>+'Other Taxes'!E278</f>
        <v>1.0699999999999999E-2</v>
      </c>
      <c r="X207" s="213">
        <f>+'Other Taxes'!F278</f>
        <v>0.01</v>
      </c>
      <c r="Y207" s="213">
        <f>+'Other Taxes'!G278</f>
        <v>0</v>
      </c>
      <c r="Z207" s="213">
        <f>+'Other Taxes'!H278</f>
        <v>0</v>
      </c>
      <c r="AA207" s="213">
        <f>+'Other Taxes'!J278</f>
        <v>2.5000000000000001E-2</v>
      </c>
      <c r="AB207" s="213">
        <f>+'Other Taxes'!K278</f>
        <v>0</v>
      </c>
      <c r="AC207" s="213">
        <f>+'Other Taxes'!M278</f>
        <v>0</v>
      </c>
      <c r="AD207" s="213">
        <f>+'Other Taxes'!N278</f>
        <v>0.01</v>
      </c>
      <c r="AE207" s="214">
        <f>+'Other Taxes'!O278</f>
        <v>0.73</v>
      </c>
      <c r="AF207" s="214">
        <f>+'Other Taxes'!P278</f>
        <v>0.25</v>
      </c>
      <c r="AG207" s="214">
        <f>+'Other Taxes'!Q278</f>
        <v>0.27</v>
      </c>
      <c r="AH207" s="213">
        <f>+'Other Taxes'!S278</f>
        <v>0</v>
      </c>
      <c r="AI207" s="213">
        <f>+'Other Taxes'!T278</f>
        <v>0</v>
      </c>
      <c r="AJ207" s="213">
        <f t="shared" si="3"/>
        <v>1.4297</v>
      </c>
    </row>
    <row r="208" spans="1:36" ht="13.2" x14ac:dyDescent="0.25">
      <c r="A208" s="68" t="s">
        <v>1586</v>
      </c>
      <c r="B208" s="28" t="s">
        <v>416</v>
      </c>
      <c r="C208" s="69">
        <f>+'Combined Rate'!E280</f>
        <v>4.8500000000000001E-2</v>
      </c>
      <c r="D208" s="69">
        <v>1.7500000000000002E-2</v>
      </c>
      <c r="E208" s="69">
        <f>+'Combined Rate'!G280</f>
        <v>0.01</v>
      </c>
      <c r="F208" s="69">
        <f>+'Combined Rate'!H280</f>
        <v>2.5000000000000001E-3</v>
      </c>
      <c r="G208" s="69">
        <f>+'Combined Rate'!I280</f>
        <v>0</v>
      </c>
      <c r="H208" s="69">
        <f>+'Combined Rate'!J280</f>
        <v>2.5000000000000001E-3</v>
      </c>
      <c r="I208" s="69">
        <f>+'Combined Rate'!K280</f>
        <v>0</v>
      </c>
      <c r="J208" s="69">
        <f>+'Combined Rate'!L280</f>
        <v>2.5000000000000001E-3</v>
      </c>
      <c r="K208" s="69">
        <f>+'Combined Rate'!M280</f>
        <v>0</v>
      </c>
      <c r="L208" s="69">
        <f>+'Combined Rate'!N280</f>
        <v>0</v>
      </c>
      <c r="M208" s="69">
        <f>+'Combined Rate'!O280</f>
        <v>2.5000000000000001E-3</v>
      </c>
      <c r="N208" s="69">
        <f>+'Combined Rate'!P280</f>
        <v>2E-3</v>
      </c>
      <c r="O208" s="69">
        <f>+'Combined Rate'!Q280</f>
        <v>0</v>
      </c>
      <c r="P208" s="69">
        <f>+'Combined Rate'!R280</f>
        <v>5.0000000000000001E-3</v>
      </c>
      <c r="Q208" s="69">
        <f>+'Combined Rate'!S280</f>
        <v>1E-3</v>
      </c>
      <c r="R208" s="69">
        <f>+'Combined Rate'!T280</f>
        <v>0</v>
      </c>
      <c r="S208" s="69">
        <f>+'Combined Rate'!U280</f>
        <v>0</v>
      </c>
      <c r="T208" s="69">
        <f>+'Combined Rate'!V280</f>
        <v>0</v>
      </c>
      <c r="U208" s="69">
        <f>+'Combined Rate'!W280</f>
        <v>0</v>
      </c>
      <c r="V208" s="213">
        <f>+'Other Taxes'!D279</f>
        <v>0.03</v>
      </c>
      <c r="W208" s="213">
        <f>+'Other Taxes'!E279</f>
        <v>1.0699999999999999E-2</v>
      </c>
      <c r="X208" s="213">
        <f>+'Other Taxes'!F279</f>
        <v>0</v>
      </c>
      <c r="Y208" s="213">
        <f>+'Other Taxes'!G279</f>
        <v>0</v>
      </c>
      <c r="Z208" s="213">
        <f>+'Other Taxes'!H279</f>
        <v>0</v>
      </c>
      <c r="AA208" s="213">
        <f>+'Other Taxes'!J279</f>
        <v>2.5000000000000001E-2</v>
      </c>
      <c r="AB208" s="213">
        <f>+'Other Taxes'!K279</f>
        <v>0</v>
      </c>
      <c r="AC208" s="213">
        <f>+'Other Taxes'!M279</f>
        <v>0</v>
      </c>
      <c r="AD208" s="213">
        <f>+'Other Taxes'!N279</f>
        <v>0.01</v>
      </c>
      <c r="AE208" s="214">
        <f>+'Other Taxes'!O279</f>
        <v>0.73</v>
      </c>
      <c r="AF208" s="214">
        <f>+'Other Taxes'!P279</f>
        <v>0.25</v>
      </c>
      <c r="AG208" s="214">
        <f>+'Other Taxes'!Q279</f>
        <v>0.27</v>
      </c>
      <c r="AH208" s="213">
        <f>+'Other Taxes'!S279</f>
        <v>3.5000000000000003E-2</v>
      </c>
      <c r="AI208" s="213">
        <f>+'Other Taxes'!T279</f>
        <v>0.06</v>
      </c>
      <c r="AJ208" s="213">
        <f t="shared" si="3"/>
        <v>1.5146999999999999</v>
      </c>
    </row>
    <row r="209" spans="1:36" ht="13.2" x14ac:dyDescent="0.25">
      <c r="A209" s="68" t="s">
        <v>1587</v>
      </c>
      <c r="B209" s="28" t="s">
        <v>418</v>
      </c>
      <c r="C209" s="69">
        <f>+'Combined Rate'!E281</f>
        <v>4.8500000000000001E-2</v>
      </c>
      <c r="D209" s="69">
        <v>1.7500000000000002E-2</v>
      </c>
      <c r="E209" s="69">
        <f>+'Combined Rate'!G281</f>
        <v>0.01</v>
      </c>
      <c r="F209" s="69">
        <f>+'Combined Rate'!H281</f>
        <v>2.5000000000000001E-3</v>
      </c>
      <c r="G209" s="69">
        <f>+'Combined Rate'!I281</f>
        <v>0</v>
      </c>
      <c r="H209" s="69">
        <f>+'Combined Rate'!J281</f>
        <v>2.5000000000000001E-3</v>
      </c>
      <c r="I209" s="69">
        <f>+'Combined Rate'!K281</f>
        <v>0</v>
      </c>
      <c r="J209" s="69">
        <f>+'Combined Rate'!L281</f>
        <v>2.5000000000000001E-3</v>
      </c>
      <c r="K209" s="69">
        <f>+'Combined Rate'!M281</f>
        <v>0</v>
      </c>
      <c r="L209" s="69">
        <f>+'Combined Rate'!N281</f>
        <v>0</v>
      </c>
      <c r="M209" s="69">
        <f>+'Combined Rate'!O281</f>
        <v>2.5000000000000001E-3</v>
      </c>
      <c r="N209" s="69">
        <f>+'Combined Rate'!P281</f>
        <v>2E-3</v>
      </c>
      <c r="O209" s="69">
        <f>+'Combined Rate'!Q281</f>
        <v>0</v>
      </c>
      <c r="P209" s="69">
        <f>+'Combined Rate'!R281</f>
        <v>5.0000000000000001E-3</v>
      </c>
      <c r="Q209" s="69">
        <f>+'Combined Rate'!S281</f>
        <v>1E-3</v>
      </c>
      <c r="R209" s="69">
        <f>+'Combined Rate'!T281</f>
        <v>0</v>
      </c>
      <c r="S209" s="69">
        <f>+'Combined Rate'!U281</f>
        <v>0</v>
      </c>
      <c r="T209" s="69">
        <f>+'Combined Rate'!V281</f>
        <v>0</v>
      </c>
      <c r="U209" s="69">
        <f>+'Combined Rate'!W281</f>
        <v>0</v>
      </c>
      <c r="V209" s="213">
        <f>+'Other Taxes'!D280</f>
        <v>0.03</v>
      </c>
      <c r="W209" s="213">
        <f>+'Other Taxes'!E280</f>
        <v>1.0699999999999999E-2</v>
      </c>
      <c r="X209" s="213">
        <f>+'Other Taxes'!F280</f>
        <v>0.01</v>
      </c>
      <c r="Y209" s="213">
        <f>+'Other Taxes'!G280</f>
        <v>0</v>
      </c>
      <c r="Z209" s="213">
        <f>+'Other Taxes'!H280</f>
        <v>0</v>
      </c>
      <c r="AA209" s="213">
        <f>+'Other Taxes'!J280</f>
        <v>2.5000000000000001E-2</v>
      </c>
      <c r="AB209" s="213">
        <f>+'Other Taxes'!K280</f>
        <v>0</v>
      </c>
      <c r="AC209" s="213">
        <f>+'Other Taxes'!M280</f>
        <v>0</v>
      </c>
      <c r="AD209" s="213">
        <f>+'Other Taxes'!N280</f>
        <v>0.01</v>
      </c>
      <c r="AE209" s="214">
        <f>+'Other Taxes'!O280</f>
        <v>0.73</v>
      </c>
      <c r="AF209" s="214">
        <f>+'Other Taxes'!P280</f>
        <v>0.25</v>
      </c>
      <c r="AG209" s="214">
        <f>+'Other Taxes'!Q280</f>
        <v>0.27</v>
      </c>
      <c r="AH209" s="213">
        <f>+'Other Taxes'!S280</f>
        <v>0</v>
      </c>
      <c r="AI209" s="213">
        <f>+'Other Taxes'!T280</f>
        <v>0</v>
      </c>
      <c r="AJ209" s="213">
        <f t="shared" si="3"/>
        <v>1.4297</v>
      </c>
    </row>
    <row r="210" spans="1:36" ht="13.2" x14ac:dyDescent="0.25">
      <c r="A210" s="68" t="s">
        <v>1588</v>
      </c>
      <c r="B210" s="28" t="s">
        <v>420</v>
      </c>
      <c r="C210" s="69">
        <f>+'Combined Rate'!E282</f>
        <v>4.8500000000000001E-2</v>
      </c>
      <c r="D210" s="69">
        <v>1.7500000000000002E-2</v>
      </c>
      <c r="E210" s="69">
        <f>+'Combined Rate'!G282</f>
        <v>0.01</v>
      </c>
      <c r="F210" s="69">
        <f>+'Combined Rate'!H282</f>
        <v>2.5000000000000001E-3</v>
      </c>
      <c r="G210" s="69">
        <f>+'Combined Rate'!I282</f>
        <v>0</v>
      </c>
      <c r="H210" s="69">
        <f>+'Combined Rate'!J282</f>
        <v>2.5000000000000001E-3</v>
      </c>
      <c r="I210" s="69">
        <f>+'Combined Rate'!K282</f>
        <v>0</v>
      </c>
      <c r="J210" s="69">
        <f>+'Combined Rate'!L282</f>
        <v>2.5000000000000001E-3</v>
      </c>
      <c r="K210" s="69">
        <f>+'Combined Rate'!M282</f>
        <v>0</v>
      </c>
      <c r="L210" s="69">
        <f>+'Combined Rate'!N282</f>
        <v>0</v>
      </c>
      <c r="M210" s="69">
        <f>+'Combined Rate'!O282</f>
        <v>2.5000000000000001E-3</v>
      </c>
      <c r="N210" s="69">
        <f>+'Combined Rate'!P282</f>
        <v>2E-3</v>
      </c>
      <c r="O210" s="69">
        <f>+'Combined Rate'!Q282</f>
        <v>0</v>
      </c>
      <c r="P210" s="69">
        <f>+'Combined Rate'!R282</f>
        <v>5.0000000000000001E-3</v>
      </c>
      <c r="Q210" s="69">
        <f>+'Combined Rate'!S282</f>
        <v>1E-3</v>
      </c>
      <c r="R210" s="69">
        <f>+'Combined Rate'!T282</f>
        <v>0</v>
      </c>
      <c r="S210" s="69">
        <f>+'Combined Rate'!U282</f>
        <v>0</v>
      </c>
      <c r="T210" s="69">
        <f>+'Combined Rate'!V282</f>
        <v>0</v>
      </c>
      <c r="U210" s="69">
        <f>+'Combined Rate'!W282</f>
        <v>0</v>
      </c>
      <c r="V210" s="213">
        <f>+'Other Taxes'!D281</f>
        <v>0.03</v>
      </c>
      <c r="W210" s="213">
        <f>+'Other Taxes'!E281</f>
        <v>1.0699999999999999E-2</v>
      </c>
      <c r="X210" s="213">
        <f>+'Other Taxes'!F281</f>
        <v>0</v>
      </c>
      <c r="Y210" s="213">
        <f>+'Other Taxes'!G281</f>
        <v>0</v>
      </c>
      <c r="Z210" s="213">
        <f>+'Other Taxes'!H281</f>
        <v>0</v>
      </c>
      <c r="AA210" s="213">
        <f>+'Other Taxes'!J281</f>
        <v>2.5000000000000001E-2</v>
      </c>
      <c r="AB210" s="213">
        <f>+'Other Taxes'!K281</f>
        <v>0</v>
      </c>
      <c r="AC210" s="213">
        <f>+'Other Taxes'!M281</f>
        <v>0</v>
      </c>
      <c r="AD210" s="213">
        <f>+'Other Taxes'!N281</f>
        <v>0.01</v>
      </c>
      <c r="AE210" s="214">
        <f>+'Other Taxes'!O281</f>
        <v>0.73</v>
      </c>
      <c r="AF210" s="214">
        <f>+'Other Taxes'!P281</f>
        <v>0.25</v>
      </c>
      <c r="AG210" s="214">
        <f>+'Other Taxes'!Q281</f>
        <v>0.27</v>
      </c>
      <c r="AH210" s="213">
        <f>+'Other Taxes'!S281</f>
        <v>3.5000000000000003E-2</v>
      </c>
      <c r="AI210" s="213">
        <f>+'Other Taxes'!T281</f>
        <v>0.04</v>
      </c>
      <c r="AJ210" s="213">
        <f t="shared" si="3"/>
        <v>1.4946999999999999</v>
      </c>
    </row>
    <row r="211" spans="1:36" ht="13.2" x14ac:dyDescent="0.25">
      <c r="A211" s="68" t="s">
        <v>1589</v>
      </c>
      <c r="B211" s="28" t="s">
        <v>422</v>
      </c>
      <c r="C211" s="69">
        <f>+'Combined Rate'!E283</f>
        <v>4.8500000000000001E-2</v>
      </c>
      <c r="D211" s="69">
        <v>1.7500000000000002E-2</v>
      </c>
      <c r="E211" s="69">
        <f>+'Combined Rate'!G283</f>
        <v>0.01</v>
      </c>
      <c r="F211" s="69">
        <f>+'Combined Rate'!H283</f>
        <v>2.5000000000000001E-3</v>
      </c>
      <c r="G211" s="69">
        <f>+'Combined Rate'!I283</f>
        <v>0</v>
      </c>
      <c r="H211" s="69">
        <f>+'Combined Rate'!J283</f>
        <v>2.5000000000000001E-3</v>
      </c>
      <c r="I211" s="69">
        <f>+'Combined Rate'!K283</f>
        <v>0</v>
      </c>
      <c r="J211" s="69">
        <f>+'Combined Rate'!L283</f>
        <v>2.5000000000000001E-3</v>
      </c>
      <c r="K211" s="69">
        <f>+'Combined Rate'!M283</f>
        <v>0</v>
      </c>
      <c r="L211" s="69">
        <f>+'Combined Rate'!N283</f>
        <v>0</v>
      </c>
      <c r="M211" s="69">
        <f>+'Combined Rate'!O283</f>
        <v>2.5000000000000001E-3</v>
      </c>
      <c r="N211" s="69">
        <f>+'Combined Rate'!P283</f>
        <v>2E-3</v>
      </c>
      <c r="O211" s="69">
        <f>+'Combined Rate'!Q283</f>
        <v>0</v>
      </c>
      <c r="P211" s="69">
        <f>+'Combined Rate'!R283</f>
        <v>5.0000000000000001E-3</v>
      </c>
      <c r="Q211" s="69">
        <f>+'Combined Rate'!S283</f>
        <v>1E-3</v>
      </c>
      <c r="R211" s="69">
        <f>+'Combined Rate'!T283</f>
        <v>0</v>
      </c>
      <c r="S211" s="69">
        <f>+'Combined Rate'!U283</f>
        <v>0</v>
      </c>
      <c r="T211" s="69">
        <f>+'Combined Rate'!V283</f>
        <v>0</v>
      </c>
      <c r="U211" s="69">
        <f>+'Combined Rate'!W283</f>
        <v>0</v>
      </c>
      <c r="V211" s="213">
        <f>+'Other Taxes'!D282</f>
        <v>0.03</v>
      </c>
      <c r="W211" s="213">
        <f>+'Other Taxes'!E282</f>
        <v>1.0699999999999999E-2</v>
      </c>
      <c r="X211" s="213">
        <f>+'Other Taxes'!F282</f>
        <v>0</v>
      </c>
      <c r="Y211" s="213">
        <f>+'Other Taxes'!G282</f>
        <v>0</v>
      </c>
      <c r="Z211" s="213">
        <f>+'Other Taxes'!H282</f>
        <v>0</v>
      </c>
      <c r="AA211" s="213">
        <f>+'Other Taxes'!J282</f>
        <v>2.5000000000000001E-2</v>
      </c>
      <c r="AB211" s="213">
        <f>+'Other Taxes'!K282</f>
        <v>0</v>
      </c>
      <c r="AC211" s="213">
        <f>+'Other Taxes'!M282</f>
        <v>0</v>
      </c>
      <c r="AD211" s="213">
        <f>+'Other Taxes'!N282</f>
        <v>0.01</v>
      </c>
      <c r="AE211" s="214">
        <f>+'Other Taxes'!O282</f>
        <v>0.73</v>
      </c>
      <c r="AF211" s="214">
        <f>+'Other Taxes'!P282</f>
        <v>0.25</v>
      </c>
      <c r="AG211" s="214">
        <f>+'Other Taxes'!Q282</f>
        <v>0.27</v>
      </c>
      <c r="AH211" s="213">
        <f>+'Other Taxes'!S282</f>
        <v>3.5000000000000003E-2</v>
      </c>
      <c r="AI211" s="213">
        <f>+'Other Taxes'!T282</f>
        <v>0</v>
      </c>
      <c r="AJ211" s="213">
        <f t="shared" si="3"/>
        <v>1.4546999999999999</v>
      </c>
    </row>
    <row r="212" spans="1:36" ht="13.2" x14ac:dyDescent="0.25">
      <c r="A212" s="68" t="s">
        <v>1590</v>
      </c>
      <c r="B212" s="28" t="s">
        <v>424</v>
      </c>
      <c r="C212" s="69">
        <f>+'Combined Rate'!E284</f>
        <v>4.8500000000000001E-2</v>
      </c>
      <c r="D212" s="69">
        <v>1.7500000000000002E-2</v>
      </c>
      <c r="E212" s="69">
        <f>+'Combined Rate'!G284</f>
        <v>0.01</v>
      </c>
      <c r="F212" s="69">
        <f>+'Combined Rate'!H284</f>
        <v>2.5000000000000001E-3</v>
      </c>
      <c r="G212" s="69">
        <f>+'Combined Rate'!I284</f>
        <v>3.0000000000000001E-3</v>
      </c>
      <c r="H212" s="69">
        <f>+'Combined Rate'!J284</f>
        <v>2.5000000000000001E-3</v>
      </c>
      <c r="I212" s="69">
        <f>+'Combined Rate'!K284</f>
        <v>0</v>
      </c>
      <c r="J212" s="69">
        <f>+'Combined Rate'!L284</f>
        <v>2.5000000000000001E-3</v>
      </c>
      <c r="K212" s="69">
        <f>+'Combined Rate'!M284</f>
        <v>0</v>
      </c>
      <c r="L212" s="69">
        <f>+'Combined Rate'!N284</f>
        <v>0</v>
      </c>
      <c r="M212" s="69">
        <f>+'Combined Rate'!O284</f>
        <v>2.5000000000000001E-3</v>
      </c>
      <c r="N212" s="69">
        <f>+'Combined Rate'!P284</f>
        <v>2E-3</v>
      </c>
      <c r="O212" s="69">
        <f>+'Combined Rate'!Q284</f>
        <v>0</v>
      </c>
      <c r="P212" s="69">
        <f>+'Combined Rate'!R284</f>
        <v>5.0000000000000001E-3</v>
      </c>
      <c r="Q212" s="69">
        <f>+'Combined Rate'!S284</f>
        <v>1E-3</v>
      </c>
      <c r="R212" s="69">
        <f>+'Combined Rate'!T284</f>
        <v>0</v>
      </c>
      <c r="S212" s="69">
        <f>+'Combined Rate'!U284</f>
        <v>0</v>
      </c>
      <c r="T212" s="69">
        <f>+'Combined Rate'!V284</f>
        <v>1.6E-2</v>
      </c>
      <c r="U212" s="69">
        <f>+'Combined Rate'!W284</f>
        <v>0</v>
      </c>
      <c r="V212" s="213">
        <f>+'Other Taxes'!D283</f>
        <v>0.03</v>
      </c>
      <c r="W212" s="213">
        <f>+'Other Taxes'!E283</f>
        <v>1.0699999999999999E-2</v>
      </c>
      <c r="X212" s="213">
        <f>+'Other Taxes'!F283</f>
        <v>0.01</v>
      </c>
      <c r="Y212" s="213">
        <f>+'Other Taxes'!G283</f>
        <v>0</v>
      </c>
      <c r="Z212" s="213">
        <f>+'Other Taxes'!H283</f>
        <v>0</v>
      </c>
      <c r="AA212" s="213">
        <f>+'Other Taxes'!J283</f>
        <v>2.5000000000000001E-2</v>
      </c>
      <c r="AB212" s="213">
        <f>+'Other Taxes'!K283</f>
        <v>0</v>
      </c>
      <c r="AC212" s="213">
        <f>+'Other Taxes'!M283</f>
        <v>0</v>
      </c>
      <c r="AD212" s="213">
        <f>+'Other Taxes'!N283</f>
        <v>0.01</v>
      </c>
      <c r="AE212" s="214">
        <f>+'Other Taxes'!O283</f>
        <v>0.73</v>
      </c>
      <c r="AF212" s="214">
        <f>+'Other Taxes'!P283</f>
        <v>0.25</v>
      </c>
      <c r="AG212" s="214">
        <f>+'Other Taxes'!Q283</f>
        <v>0.27</v>
      </c>
      <c r="AH212" s="213">
        <f>+'Other Taxes'!S283</f>
        <v>3.5000000000000003E-2</v>
      </c>
      <c r="AI212" s="213">
        <f>+'Other Taxes'!T283</f>
        <v>0.06</v>
      </c>
      <c r="AJ212" s="213">
        <f t="shared" si="3"/>
        <v>1.5437000000000001</v>
      </c>
    </row>
    <row r="213" spans="1:36" ht="13.2" x14ac:dyDescent="0.25">
      <c r="A213" s="207" t="s">
        <v>1591</v>
      </c>
      <c r="B213" s="82" t="s">
        <v>649</v>
      </c>
      <c r="C213" s="69">
        <f>+'Combined Rate'!E285</f>
        <v>4.8500000000000001E-2</v>
      </c>
      <c r="D213" s="69">
        <v>1.7500000000000002E-2</v>
      </c>
      <c r="E213" s="69">
        <f>+'Combined Rate'!G285</f>
        <v>0.01</v>
      </c>
      <c r="F213" s="69">
        <f>+'Combined Rate'!H285</f>
        <v>2.5000000000000001E-3</v>
      </c>
      <c r="G213" s="69">
        <f>+'Combined Rate'!I285</f>
        <v>3.0000000000000001E-3</v>
      </c>
      <c r="H213" s="69">
        <f>+'Combined Rate'!J285</f>
        <v>2.5000000000000001E-3</v>
      </c>
      <c r="I213" s="69">
        <f>+'Combined Rate'!K285</f>
        <v>0</v>
      </c>
      <c r="J213" s="69">
        <f>+'Combined Rate'!L285</f>
        <v>2.5000000000000001E-3</v>
      </c>
      <c r="K213" s="69">
        <f>+'Combined Rate'!M285</f>
        <v>0</v>
      </c>
      <c r="L213" s="69">
        <f>+'Combined Rate'!N285</f>
        <v>0</v>
      </c>
      <c r="M213" s="69">
        <f>+'Combined Rate'!O285</f>
        <v>2.5000000000000001E-3</v>
      </c>
      <c r="N213" s="69">
        <f>+'Combined Rate'!P285</f>
        <v>2E-3</v>
      </c>
      <c r="O213" s="69">
        <f>+'Combined Rate'!Q285</f>
        <v>0</v>
      </c>
      <c r="P213" s="69">
        <f>+'Combined Rate'!R285</f>
        <v>5.0000000000000001E-3</v>
      </c>
      <c r="Q213" s="69">
        <f>+'Combined Rate'!S285</f>
        <v>1E-3</v>
      </c>
      <c r="R213" s="69">
        <f>+'Combined Rate'!T285</f>
        <v>0</v>
      </c>
      <c r="S213" s="69">
        <f>+'Combined Rate'!U285</f>
        <v>0</v>
      </c>
      <c r="T213" s="69">
        <f>+'Combined Rate'!V285</f>
        <v>0</v>
      </c>
      <c r="U213" s="69">
        <f>+'Combined Rate'!W285</f>
        <v>0</v>
      </c>
      <c r="V213" s="213">
        <f>+'Other Taxes'!D284</f>
        <v>0.03</v>
      </c>
      <c r="W213" s="213">
        <f>+'Other Taxes'!E284</f>
        <v>1.0699999999999999E-2</v>
      </c>
      <c r="X213" s="213">
        <f>+'Other Taxes'!F284</f>
        <v>0</v>
      </c>
      <c r="Y213" s="213">
        <f>+'Other Taxes'!G284</f>
        <v>0</v>
      </c>
      <c r="Z213" s="213">
        <f>+'Other Taxes'!H284</f>
        <v>0</v>
      </c>
      <c r="AA213" s="213">
        <f>+'Other Taxes'!J284</f>
        <v>2.5000000000000001E-2</v>
      </c>
      <c r="AB213" s="213">
        <f>+'Other Taxes'!K284</f>
        <v>0</v>
      </c>
      <c r="AC213" s="213">
        <f>+'Other Taxes'!M284</f>
        <v>0</v>
      </c>
      <c r="AD213" s="213">
        <f>+'Other Taxes'!N284</f>
        <v>0.01</v>
      </c>
      <c r="AE213" s="214">
        <f>+'Other Taxes'!O284</f>
        <v>0.73</v>
      </c>
      <c r="AF213" s="214">
        <f>+'Other Taxes'!P284</f>
        <v>0.25</v>
      </c>
      <c r="AG213" s="214">
        <f>+'Other Taxes'!Q284</f>
        <v>0.27</v>
      </c>
      <c r="AH213" s="213">
        <f>+'Other Taxes'!S284</f>
        <v>0</v>
      </c>
      <c r="AI213" s="213">
        <f>+'Other Taxes'!T284</f>
        <v>0</v>
      </c>
      <c r="AJ213" s="213">
        <f t="shared" si="3"/>
        <v>1.4226999999999999</v>
      </c>
    </row>
    <row r="214" spans="1:36" ht="13.2" x14ac:dyDescent="0.25">
      <c r="A214" s="68" t="s">
        <v>1592</v>
      </c>
      <c r="B214" s="28" t="s">
        <v>426</v>
      </c>
      <c r="C214" s="69">
        <f>+'Combined Rate'!E287</f>
        <v>4.8500000000000001E-2</v>
      </c>
      <c r="D214" s="69">
        <v>1.7500000000000002E-2</v>
      </c>
      <c r="E214" s="69">
        <f>+'Combined Rate'!G287</f>
        <v>0.01</v>
      </c>
      <c r="F214" s="69">
        <f>+'Combined Rate'!H287</f>
        <v>2.5000000000000001E-3</v>
      </c>
      <c r="G214" s="69">
        <f>+'Combined Rate'!I287</f>
        <v>0</v>
      </c>
      <c r="H214" s="69">
        <f>+'Combined Rate'!J287</f>
        <v>0</v>
      </c>
      <c r="I214" s="69">
        <f>+'Combined Rate'!K287</f>
        <v>0</v>
      </c>
      <c r="J214" s="69">
        <f>+'Combined Rate'!L287</f>
        <v>2.5000000000000001E-3</v>
      </c>
      <c r="K214" s="69">
        <f>+'Combined Rate'!M287</f>
        <v>0</v>
      </c>
      <c r="L214" s="69">
        <f>+'Combined Rate'!N287</f>
        <v>0</v>
      </c>
      <c r="M214" s="69">
        <f>+'Combined Rate'!O287</f>
        <v>2.5000000000000001E-3</v>
      </c>
      <c r="N214" s="69">
        <f>+'Combined Rate'!P287</f>
        <v>0</v>
      </c>
      <c r="O214" s="69">
        <f>+'Combined Rate'!Q287</f>
        <v>0</v>
      </c>
      <c r="P214" s="69">
        <f>+'Combined Rate'!R287</f>
        <v>0</v>
      </c>
      <c r="Q214" s="69">
        <f>+'Combined Rate'!S287</f>
        <v>0</v>
      </c>
      <c r="R214" s="69">
        <f>+'Combined Rate'!T287</f>
        <v>0</v>
      </c>
      <c r="S214" s="69">
        <f>+'Combined Rate'!U287</f>
        <v>0</v>
      </c>
      <c r="T214" s="69">
        <f>+'Combined Rate'!V287</f>
        <v>0</v>
      </c>
      <c r="U214" s="69">
        <f>+'Combined Rate'!W287</f>
        <v>0</v>
      </c>
      <c r="V214" s="213">
        <f>+'Other Taxes'!D286</f>
        <v>4.2500000000000003E-2</v>
      </c>
      <c r="W214" s="213">
        <f>+'Other Taxes'!E286</f>
        <v>1.0699999999999999E-2</v>
      </c>
      <c r="X214" s="213">
        <f>+'Other Taxes'!F286</f>
        <v>0</v>
      </c>
      <c r="Y214" s="213">
        <f>+'Other Taxes'!G286</f>
        <v>0</v>
      </c>
      <c r="Z214" s="213">
        <f>+'Other Taxes'!H286</f>
        <v>0</v>
      </c>
      <c r="AA214" s="213">
        <f>+'Other Taxes'!J286</f>
        <v>2.5000000000000001E-2</v>
      </c>
      <c r="AB214" s="213">
        <f>+'Other Taxes'!K286</f>
        <v>0</v>
      </c>
      <c r="AC214" s="213">
        <f>+'Other Taxes'!M286</f>
        <v>0</v>
      </c>
      <c r="AD214" s="213">
        <f>+'Other Taxes'!N286</f>
        <v>0.01</v>
      </c>
      <c r="AE214" s="214">
        <f>+'Other Taxes'!O286</f>
        <v>0.73</v>
      </c>
      <c r="AF214" s="214">
        <f>+'Other Taxes'!P286</f>
        <v>0.25</v>
      </c>
      <c r="AG214" s="214">
        <f>+'Other Taxes'!Q286</f>
        <v>0.27</v>
      </c>
      <c r="AH214" s="213">
        <f>+'Other Taxes'!S286</f>
        <v>0</v>
      </c>
      <c r="AI214" s="213">
        <f>+'Other Taxes'!T286</f>
        <v>0</v>
      </c>
      <c r="AJ214" s="213">
        <f t="shared" si="3"/>
        <v>1.4217</v>
      </c>
    </row>
    <row r="215" spans="1:36" ht="13.2" x14ac:dyDescent="0.25">
      <c r="A215" s="207" t="s">
        <v>1712</v>
      </c>
      <c r="B215" s="28" t="s">
        <v>428</v>
      </c>
      <c r="C215" s="69">
        <f>+'Combined Rate'!E288</f>
        <v>4.8500000000000001E-2</v>
      </c>
      <c r="D215" s="69">
        <v>1.7500000000000002E-2</v>
      </c>
      <c r="E215" s="69">
        <f>+'Combined Rate'!G288</f>
        <v>0.01</v>
      </c>
      <c r="F215" s="69">
        <f>+'Combined Rate'!H288</f>
        <v>2.5000000000000001E-3</v>
      </c>
      <c r="G215" s="69">
        <f>+'Combined Rate'!I288</f>
        <v>3.0000000000000001E-3</v>
      </c>
      <c r="H215" s="69">
        <f>+'Combined Rate'!J288</f>
        <v>0</v>
      </c>
      <c r="I215" s="69">
        <f>+'Combined Rate'!K288</f>
        <v>0</v>
      </c>
      <c r="J215" s="69">
        <f>+'Combined Rate'!L288</f>
        <v>2.5000000000000001E-3</v>
      </c>
      <c r="K215" s="69">
        <f>+'Combined Rate'!M288</f>
        <v>0</v>
      </c>
      <c r="L215" s="69">
        <f>+'Combined Rate'!N288</f>
        <v>0</v>
      </c>
      <c r="M215" s="69">
        <f>+'Combined Rate'!O288</f>
        <v>2.5000000000000001E-3</v>
      </c>
      <c r="N215" s="69">
        <f>+'Combined Rate'!P288</f>
        <v>0</v>
      </c>
      <c r="O215" s="69">
        <f>+'Combined Rate'!Q288</f>
        <v>0</v>
      </c>
      <c r="P215" s="69">
        <f>+'Combined Rate'!R288</f>
        <v>0</v>
      </c>
      <c r="Q215" s="69">
        <f>+'Combined Rate'!S288</f>
        <v>0</v>
      </c>
      <c r="R215" s="69">
        <f>+'Combined Rate'!T288</f>
        <v>0</v>
      </c>
      <c r="S215" s="69">
        <f>+'Combined Rate'!U288</f>
        <v>0</v>
      </c>
      <c r="T215" s="69">
        <f>+'Combined Rate'!V288</f>
        <v>0</v>
      </c>
      <c r="U215" s="69">
        <f>+'Combined Rate'!W288</f>
        <v>0</v>
      </c>
      <c r="V215" s="213">
        <f>+'Other Taxes'!D287</f>
        <v>4.2500000000000003E-2</v>
      </c>
      <c r="W215" s="213">
        <f>+'Other Taxes'!E287</f>
        <v>1.0699999999999999E-2</v>
      </c>
      <c r="X215" s="213">
        <f>+'Other Taxes'!F287</f>
        <v>0</v>
      </c>
      <c r="Y215" s="213">
        <f>+'Other Taxes'!G287</f>
        <v>0</v>
      </c>
      <c r="Z215" s="213">
        <f>+'Other Taxes'!H287</f>
        <v>0</v>
      </c>
      <c r="AA215" s="213">
        <f>+'Other Taxes'!J287</f>
        <v>2.5000000000000001E-2</v>
      </c>
      <c r="AB215" s="213">
        <f>+'Other Taxes'!K287</f>
        <v>0</v>
      </c>
      <c r="AC215" s="213">
        <f>+'Other Taxes'!M287</f>
        <v>0</v>
      </c>
      <c r="AD215" s="213">
        <f>+'Other Taxes'!N287</f>
        <v>0.01</v>
      </c>
      <c r="AE215" s="214">
        <f>+'Other Taxes'!O287</f>
        <v>0.73</v>
      </c>
      <c r="AF215" s="214">
        <f>+'Other Taxes'!P287</f>
        <v>0.25</v>
      </c>
      <c r="AG215" s="214">
        <f>+'Other Taxes'!Q287</f>
        <v>0.27</v>
      </c>
      <c r="AH215" s="213">
        <f>+'Other Taxes'!S287</f>
        <v>0</v>
      </c>
      <c r="AI215" s="213">
        <f>+'Other Taxes'!T287</f>
        <v>0</v>
      </c>
      <c r="AJ215" s="213">
        <f t="shared" si="3"/>
        <v>1.4247000000000001</v>
      </c>
    </row>
    <row r="216" spans="1:36" ht="13.2" x14ac:dyDescent="0.25">
      <c r="A216" s="207" t="s">
        <v>1715</v>
      </c>
      <c r="B216" s="82" t="s">
        <v>1714</v>
      </c>
      <c r="C216" s="69">
        <f>+'Combined Rate'!E289</f>
        <v>4.8500000000000001E-2</v>
      </c>
      <c r="D216" s="69">
        <v>1.7500000000000002E-2</v>
      </c>
      <c r="E216" s="69">
        <f>+'Combined Rate'!G289</f>
        <v>0.01</v>
      </c>
      <c r="F216" s="69">
        <f>+'Combined Rate'!H289</f>
        <v>2.5000000000000001E-3</v>
      </c>
      <c r="G216" s="69">
        <f>+'Combined Rate'!I289</f>
        <v>0</v>
      </c>
      <c r="H216" s="69">
        <f>+'Combined Rate'!J289</f>
        <v>0</v>
      </c>
      <c r="I216" s="69">
        <f>+'Combined Rate'!K289</f>
        <v>0</v>
      </c>
      <c r="J216" s="69">
        <f>+'Combined Rate'!L289</f>
        <v>2.5000000000000001E-3</v>
      </c>
      <c r="K216" s="69">
        <f>+'Combined Rate'!M289</f>
        <v>0</v>
      </c>
      <c r="L216" s="69">
        <f>+'Combined Rate'!N289</f>
        <v>0</v>
      </c>
      <c r="M216" s="69">
        <f>+'Combined Rate'!O289</f>
        <v>2.5000000000000001E-3</v>
      </c>
      <c r="N216" s="69">
        <f>+'Combined Rate'!P289</f>
        <v>0</v>
      </c>
      <c r="O216" s="69">
        <f>+'Combined Rate'!Q289</f>
        <v>0</v>
      </c>
      <c r="P216" s="69">
        <f>+'Combined Rate'!R289</f>
        <v>0</v>
      </c>
      <c r="Q216" s="69">
        <f>+'Combined Rate'!S289</f>
        <v>0</v>
      </c>
      <c r="R216" s="69">
        <f>+'Combined Rate'!T289</f>
        <v>0</v>
      </c>
      <c r="S216" s="69">
        <f>+'Combined Rate'!U289</f>
        <v>0</v>
      </c>
      <c r="T216" s="69">
        <f>+'Combined Rate'!V289</f>
        <v>0</v>
      </c>
      <c r="U216" s="69">
        <f>+'Combined Rate'!W289</f>
        <v>0</v>
      </c>
      <c r="V216" s="213">
        <f>+'Other Taxes'!D288</f>
        <v>4.2500000000000003E-2</v>
      </c>
      <c r="W216" s="213">
        <f>+'Other Taxes'!E288</f>
        <v>1.0699999999999999E-2</v>
      </c>
      <c r="X216" s="213">
        <f>+'Other Taxes'!F288</f>
        <v>0</v>
      </c>
      <c r="Y216" s="213">
        <f>+'Other Taxes'!G288</f>
        <v>0</v>
      </c>
      <c r="Z216" s="213">
        <f>+'Other Taxes'!H288</f>
        <v>0</v>
      </c>
      <c r="AA216" s="213">
        <f>+'Other Taxes'!J288</f>
        <v>2.5000000000000001E-2</v>
      </c>
      <c r="AB216" s="213">
        <f>+'Other Taxes'!K288</f>
        <v>0</v>
      </c>
      <c r="AC216" s="213">
        <f>+'Other Taxes'!M288</f>
        <v>0</v>
      </c>
      <c r="AD216" s="213">
        <f>+'Other Taxes'!N288</f>
        <v>0.01</v>
      </c>
      <c r="AE216" s="214">
        <f>+'Other Taxes'!O288</f>
        <v>0.73</v>
      </c>
      <c r="AF216" s="214">
        <f>+'Other Taxes'!P288</f>
        <v>0.25</v>
      </c>
      <c r="AG216" s="214">
        <f>+'Other Taxes'!Q288</f>
        <v>0.27</v>
      </c>
      <c r="AH216" s="213">
        <f>+'Other Taxes'!S288</f>
        <v>0</v>
      </c>
      <c r="AI216" s="213">
        <f>+'Other Taxes'!T288</f>
        <v>0</v>
      </c>
      <c r="AJ216" s="213">
        <f t="shared" si="3"/>
        <v>1.4217</v>
      </c>
    </row>
    <row r="217" spans="1:36" ht="13.2" x14ac:dyDescent="0.25">
      <c r="A217" s="68" t="s">
        <v>1593</v>
      </c>
      <c r="B217" s="28" t="s">
        <v>430</v>
      </c>
      <c r="C217" s="69">
        <f>+'Combined Rate'!E290</f>
        <v>4.8500000000000001E-2</v>
      </c>
      <c r="D217" s="69">
        <v>1.7500000000000002E-2</v>
      </c>
      <c r="E217" s="69">
        <f>+'Combined Rate'!G290</f>
        <v>0.01</v>
      </c>
      <c r="F217" s="69">
        <f>+'Combined Rate'!H290</f>
        <v>2.5000000000000001E-3</v>
      </c>
      <c r="G217" s="69">
        <f>+'Combined Rate'!I290</f>
        <v>3.0000000000000001E-3</v>
      </c>
      <c r="H217" s="69">
        <f>+'Combined Rate'!J290</f>
        <v>0</v>
      </c>
      <c r="I217" s="69">
        <f>+'Combined Rate'!K290</f>
        <v>0</v>
      </c>
      <c r="J217" s="69">
        <f>+'Combined Rate'!L290</f>
        <v>2.5000000000000001E-3</v>
      </c>
      <c r="K217" s="69">
        <f>+'Combined Rate'!M290</f>
        <v>0</v>
      </c>
      <c r="L217" s="69">
        <f>+'Combined Rate'!N290</f>
        <v>0</v>
      </c>
      <c r="M217" s="69">
        <f>+'Combined Rate'!O290</f>
        <v>2.5000000000000001E-3</v>
      </c>
      <c r="N217" s="69">
        <f>+'Combined Rate'!P290</f>
        <v>0</v>
      </c>
      <c r="O217" s="69">
        <f>+'Combined Rate'!Q290</f>
        <v>0</v>
      </c>
      <c r="P217" s="69">
        <f>+'Combined Rate'!R290</f>
        <v>0</v>
      </c>
      <c r="Q217" s="69">
        <f>+'Combined Rate'!S290</f>
        <v>1E-3</v>
      </c>
      <c r="R217" s="69">
        <f>+'Combined Rate'!T290</f>
        <v>0</v>
      </c>
      <c r="S217" s="69">
        <f>+'Combined Rate'!U290</f>
        <v>0</v>
      </c>
      <c r="T217" s="69">
        <f>+'Combined Rate'!V290</f>
        <v>0</v>
      </c>
      <c r="U217" s="69">
        <f>+'Combined Rate'!W290</f>
        <v>0</v>
      </c>
      <c r="V217" s="213">
        <f>+'Other Taxes'!D289</f>
        <v>4.2500000000000003E-2</v>
      </c>
      <c r="W217" s="213">
        <f>+'Other Taxes'!E289</f>
        <v>1.0699999999999999E-2</v>
      </c>
      <c r="X217" s="213">
        <f>+'Other Taxes'!F289</f>
        <v>0</v>
      </c>
      <c r="Y217" s="213">
        <f>+'Other Taxes'!G289</f>
        <v>0</v>
      </c>
      <c r="Z217" s="213">
        <f>+'Other Taxes'!H289</f>
        <v>0</v>
      </c>
      <c r="AA217" s="213">
        <f>+'Other Taxes'!J289</f>
        <v>2.5000000000000001E-2</v>
      </c>
      <c r="AB217" s="213">
        <f>+'Other Taxes'!K289</f>
        <v>0</v>
      </c>
      <c r="AC217" s="213">
        <f>+'Other Taxes'!M289</f>
        <v>0</v>
      </c>
      <c r="AD217" s="213">
        <f>+'Other Taxes'!N289</f>
        <v>0.01</v>
      </c>
      <c r="AE217" s="214">
        <f>+'Other Taxes'!O289</f>
        <v>0.73</v>
      </c>
      <c r="AF217" s="214">
        <f>+'Other Taxes'!P289</f>
        <v>0.25</v>
      </c>
      <c r="AG217" s="214">
        <f>+'Other Taxes'!Q289</f>
        <v>0.27</v>
      </c>
      <c r="AH217" s="213">
        <f>+'Other Taxes'!S289</f>
        <v>3.5000000000000003E-2</v>
      </c>
      <c r="AI217" s="213">
        <f>+'Other Taxes'!T289</f>
        <v>0.06</v>
      </c>
      <c r="AJ217" s="213">
        <f t="shared" si="3"/>
        <v>1.5206999999999999</v>
      </c>
    </row>
    <row r="218" spans="1:36" ht="13.2" x14ac:dyDescent="0.25">
      <c r="A218" s="207" t="s">
        <v>1743</v>
      </c>
      <c r="B218" s="82" t="s">
        <v>1742</v>
      </c>
      <c r="C218" s="69">
        <f>+'Combined Rate'!E291</f>
        <v>4.8500000000000001E-2</v>
      </c>
      <c r="D218" s="69">
        <v>1.7500000000000002E-2</v>
      </c>
      <c r="E218" s="69">
        <f>+'Combined Rate'!G291</f>
        <v>0.01</v>
      </c>
      <c r="F218" s="69">
        <f>+'Combined Rate'!H291</f>
        <v>2.5000000000000001E-3</v>
      </c>
      <c r="G218" s="69">
        <f>+'Combined Rate'!I291</f>
        <v>3.0000000000000001E-3</v>
      </c>
      <c r="H218" s="69">
        <f>+'Combined Rate'!J291</f>
        <v>0</v>
      </c>
      <c r="I218" s="69">
        <f>+'Combined Rate'!K291</f>
        <v>0</v>
      </c>
      <c r="J218" s="69">
        <f>+'Combined Rate'!L291</f>
        <v>2.5000000000000001E-3</v>
      </c>
      <c r="K218" s="69">
        <f>+'Combined Rate'!M291</f>
        <v>0</v>
      </c>
      <c r="L218" s="69">
        <f>+'Combined Rate'!N291</f>
        <v>0</v>
      </c>
      <c r="M218" s="69">
        <f>+'Combined Rate'!O291</f>
        <v>2.5000000000000001E-3</v>
      </c>
      <c r="N218" s="69">
        <f>+'Combined Rate'!P291</f>
        <v>0</v>
      </c>
      <c r="O218" s="69">
        <f>+'Combined Rate'!Q291</f>
        <v>0</v>
      </c>
      <c r="P218" s="69">
        <f>+'Combined Rate'!R291</f>
        <v>0</v>
      </c>
      <c r="Q218" s="69">
        <f>+'Combined Rate'!S291</f>
        <v>0</v>
      </c>
      <c r="R218" s="69">
        <f>+'Combined Rate'!T291</f>
        <v>0</v>
      </c>
      <c r="S218" s="69">
        <f>+'Combined Rate'!U291</f>
        <v>0</v>
      </c>
      <c r="T218" s="69">
        <f>+'Combined Rate'!V291</f>
        <v>0</v>
      </c>
      <c r="U218" s="69">
        <f>+'Combined Rate'!W291</f>
        <v>0</v>
      </c>
      <c r="V218" s="213">
        <f>+'Other Taxes'!D290</f>
        <v>4.2500000000000003E-2</v>
      </c>
      <c r="W218" s="213">
        <f>+'Other Taxes'!E290</f>
        <v>1.0699999999999999E-2</v>
      </c>
      <c r="X218" s="213">
        <f>+'Other Taxes'!F290</f>
        <v>0.01</v>
      </c>
      <c r="Y218" s="213">
        <f>+'Other Taxes'!G290</f>
        <v>0</v>
      </c>
      <c r="Z218" s="213">
        <f>+'Other Taxes'!H290</f>
        <v>0</v>
      </c>
      <c r="AA218" s="213">
        <f>+'Other Taxes'!J290</f>
        <v>2.5000000000000001E-2</v>
      </c>
      <c r="AB218" s="213">
        <f>+'Other Taxes'!K290</f>
        <v>0</v>
      </c>
      <c r="AC218" s="213">
        <f>+'Other Taxes'!M290</f>
        <v>0</v>
      </c>
      <c r="AD218" s="213">
        <f>+'Other Taxes'!N290</f>
        <v>0.01</v>
      </c>
      <c r="AE218" s="214">
        <f>+'Other Taxes'!O290</f>
        <v>0.73</v>
      </c>
      <c r="AF218" s="214">
        <f>+'Other Taxes'!P290</f>
        <v>0.25</v>
      </c>
      <c r="AG218" s="214">
        <f>+'Other Taxes'!Q290</f>
        <v>0.27</v>
      </c>
      <c r="AH218" s="213">
        <f>+'Other Taxes'!S290</f>
        <v>3.5000000000000003E-2</v>
      </c>
      <c r="AI218" s="213">
        <f>+'Other Taxes'!T290</f>
        <v>0</v>
      </c>
      <c r="AJ218" s="213">
        <f t="shared" si="3"/>
        <v>1.4696999999999998</v>
      </c>
    </row>
    <row r="219" spans="1:36" ht="13.2" x14ac:dyDescent="0.25">
      <c r="A219" s="207" t="s">
        <v>1749</v>
      </c>
      <c r="B219" s="82" t="s">
        <v>1747</v>
      </c>
      <c r="C219" s="69">
        <f>+'Combined Rate'!E292</f>
        <v>4.8500000000000001E-2</v>
      </c>
      <c r="D219" s="69">
        <v>1.7500000000000002E-2</v>
      </c>
      <c r="E219" s="69">
        <f>+'Combined Rate'!G292</f>
        <v>0.01</v>
      </c>
      <c r="F219" s="69">
        <f>+'Combined Rate'!H292</f>
        <v>2.5000000000000001E-3</v>
      </c>
      <c r="G219" s="69">
        <f>+'Combined Rate'!I292</f>
        <v>3.0000000000000001E-3</v>
      </c>
      <c r="H219" s="69">
        <f>+'Combined Rate'!J292</f>
        <v>0</v>
      </c>
      <c r="I219" s="69">
        <f>+'Combined Rate'!K292</f>
        <v>0</v>
      </c>
      <c r="J219" s="69">
        <f>+'Combined Rate'!L292</f>
        <v>2.5000000000000001E-3</v>
      </c>
      <c r="K219" s="69">
        <f>+'Combined Rate'!M292</f>
        <v>0</v>
      </c>
      <c r="L219" s="69">
        <f>+'Combined Rate'!N292</f>
        <v>0</v>
      </c>
      <c r="M219" s="69">
        <f>+'Combined Rate'!O292</f>
        <v>2.5000000000000001E-3</v>
      </c>
      <c r="N219" s="69">
        <f>+'Combined Rate'!P292</f>
        <v>0</v>
      </c>
      <c r="O219" s="69">
        <f>+'Combined Rate'!Q292</f>
        <v>0</v>
      </c>
      <c r="P219" s="69">
        <f>+'Combined Rate'!R292</f>
        <v>0</v>
      </c>
      <c r="Q219" s="69">
        <f>+'Combined Rate'!S292</f>
        <v>0</v>
      </c>
      <c r="R219" s="69">
        <f>+'Combined Rate'!T292</f>
        <v>0</v>
      </c>
      <c r="S219" s="69">
        <f>+'Combined Rate'!U292</f>
        <v>0</v>
      </c>
      <c r="T219" s="69">
        <f>+'Combined Rate'!V292</f>
        <v>0</v>
      </c>
      <c r="U219" s="69">
        <f>+'Combined Rate'!W292</f>
        <v>0</v>
      </c>
      <c r="V219" s="213">
        <f>+'Other Taxes'!D291</f>
        <v>4.2500000000000003E-2</v>
      </c>
      <c r="W219" s="213">
        <f>+'Other Taxes'!E291</f>
        <v>1.0699999999999999E-2</v>
      </c>
      <c r="X219" s="213">
        <f>+'Other Taxes'!F291</f>
        <v>0</v>
      </c>
      <c r="Y219" s="213">
        <f>+'Other Taxes'!G291</f>
        <v>0</v>
      </c>
      <c r="Z219" s="213">
        <f>+'Other Taxes'!H291</f>
        <v>0</v>
      </c>
      <c r="AA219" s="213">
        <f>+'Other Taxes'!J291</f>
        <v>2.5000000000000001E-2</v>
      </c>
      <c r="AB219" s="213">
        <f>+'Other Taxes'!K291</f>
        <v>0</v>
      </c>
      <c r="AC219" s="213">
        <f>+'Other Taxes'!M291</f>
        <v>0</v>
      </c>
      <c r="AD219" s="213">
        <f>+'Other Taxes'!N291</f>
        <v>0.01</v>
      </c>
      <c r="AE219" s="214">
        <f>+'Other Taxes'!O291</f>
        <v>0.73</v>
      </c>
      <c r="AF219" s="214">
        <f>+'Other Taxes'!P291</f>
        <v>0.25</v>
      </c>
      <c r="AG219" s="214">
        <f>+'Other Taxes'!Q291</f>
        <v>0.27</v>
      </c>
      <c r="AH219" s="213">
        <f>+'Other Taxes'!S291</f>
        <v>0</v>
      </c>
      <c r="AI219" s="213">
        <f>+'Other Taxes'!T291</f>
        <v>0</v>
      </c>
      <c r="AJ219" s="213">
        <f t="shared" si="3"/>
        <v>1.4247000000000001</v>
      </c>
    </row>
    <row r="220" spans="1:36" ht="13.2" x14ac:dyDescent="0.25">
      <c r="A220" s="68" t="s">
        <v>1594</v>
      </c>
      <c r="B220" s="28" t="s">
        <v>439</v>
      </c>
      <c r="C220" s="69">
        <f>+'Combined Rate'!E293</f>
        <v>4.8500000000000001E-2</v>
      </c>
      <c r="D220" s="69">
        <v>1.7500000000000002E-2</v>
      </c>
      <c r="E220" s="69">
        <f>+'Combined Rate'!G293</f>
        <v>0.01</v>
      </c>
      <c r="F220" s="69">
        <f>+'Combined Rate'!H293</f>
        <v>2.5000000000000001E-3</v>
      </c>
      <c r="G220" s="69">
        <f>+'Combined Rate'!I293</f>
        <v>0</v>
      </c>
      <c r="H220" s="69">
        <f>+'Combined Rate'!J293</f>
        <v>0</v>
      </c>
      <c r="I220" s="69">
        <f>+'Combined Rate'!K293</f>
        <v>0</v>
      </c>
      <c r="J220" s="69">
        <f>+'Combined Rate'!L293</f>
        <v>2.5000000000000001E-3</v>
      </c>
      <c r="K220" s="69">
        <f>+'Combined Rate'!M293</f>
        <v>0</v>
      </c>
      <c r="L220" s="69">
        <f>+'Combined Rate'!N293</f>
        <v>0</v>
      </c>
      <c r="M220" s="69">
        <f>+'Combined Rate'!O293</f>
        <v>2.5000000000000001E-3</v>
      </c>
      <c r="N220" s="69">
        <f>+'Combined Rate'!P293</f>
        <v>0</v>
      </c>
      <c r="O220" s="69">
        <f>+'Combined Rate'!Q293</f>
        <v>0</v>
      </c>
      <c r="P220" s="69">
        <f>+'Combined Rate'!R293</f>
        <v>0</v>
      </c>
      <c r="Q220" s="69">
        <f>+'Combined Rate'!S293</f>
        <v>0</v>
      </c>
      <c r="R220" s="69">
        <f>+'Combined Rate'!T293</f>
        <v>0</v>
      </c>
      <c r="S220" s="69">
        <f>+'Combined Rate'!U293</f>
        <v>0</v>
      </c>
      <c r="T220" s="69">
        <f>+'Combined Rate'!V293</f>
        <v>0</v>
      </c>
      <c r="U220" s="69">
        <f>+'Combined Rate'!W293</f>
        <v>0</v>
      </c>
      <c r="V220" s="213">
        <f>+'Other Taxes'!D292</f>
        <v>4.2500000000000003E-2</v>
      </c>
      <c r="W220" s="213">
        <f>+'Other Taxes'!E292</f>
        <v>1.0699999999999999E-2</v>
      </c>
      <c r="X220" s="213">
        <f>+'Other Taxes'!F292</f>
        <v>0</v>
      </c>
      <c r="Y220" s="213">
        <f>+'Other Taxes'!G292</f>
        <v>0</v>
      </c>
      <c r="Z220" s="213">
        <f>+'Other Taxes'!H292</f>
        <v>0</v>
      </c>
      <c r="AA220" s="213">
        <f>+'Other Taxes'!J292</f>
        <v>2.5000000000000001E-2</v>
      </c>
      <c r="AB220" s="213">
        <f>+'Other Taxes'!K292</f>
        <v>0</v>
      </c>
      <c r="AC220" s="213">
        <f>+'Other Taxes'!M292</f>
        <v>0</v>
      </c>
      <c r="AD220" s="213">
        <f>+'Other Taxes'!N292</f>
        <v>0.01</v>
      </c>
      <c r="AE220" s="214">
        <f>+'Other Taxes'!O292</f>
        <v>0.73</v>
      </c>
      <c r="AF220" s="214">
        <f>+'Other Taxes'!P292</f>
        <v>0.25</v>
      </c>
      <c r="AG220" s="214">
        <f>+'Other Taxes'!Q292</f>
        <v>0.27</v>
      </c>
      <c r="AH220" s="213">
        <f>+'Other Taxes'!S292</f>
        <v>3.5000000000000003E-2</v>
      </c>
      <c r="AI220" s="213">
        <f>+'Other Taxes'!T292</f>
        <v>0.05</v>
      </c>
      <c r="AJ220" s="213">
        <f t="shared" si="3"/>
        <v>1.5066999999999999</v>
      </c>
    </row>
    <row r="221" spans="1:36" ht="13.2" x14ac:dyDescent="0.25">
      <c r="A221" s="68" t="s">
        <v>1595</v>
      </c>
      <c r="B221" s="28" t="s">
        <v>441</v>
      </c>
      <c r="C221" s="69">
        <f>+'Combined Rate'!E294</f>
        <v>4.8500000000000001E-2</v>
      </c>
      <c r="D221" s="69">
        <v>1.7500000000000002E-2</v>
      </c>
      <c r="E221" s="69">
        <f>+'Combined Rate'!G294</f>
        <v>0.01</v>
      </c>
      <c r="F221" s="69">
        <f>+'Combined Rate'!H294</f>
        <v>2.5000000000000001E-3</v>
      </c>
      <c r="G221" s="69">
        <f>+'Combined Rate'!I294</f>
        <v>3.0000000000000001E-3</v>
      </c>
      <c r="H221" s="69">
        <f>+'Combined Rate'!J294</f>
        <v>0</v>
      </c>
      <c r="I221" s="69">
        <f>+'Combined Rate'!K294</f>
        <v>0</v>
      </c>
      <c r="J221" s="69">
        <f>+'Combined Rate'!L294</f>
        <v>2.5000000000000001E-3</v>
      </c>
      <c r="K221" s="69">
        <f>+'Combined Rate'!M294</f>
        <v>0</v>
      </c>
      <c r="L221" s="69">
        <f>+'Combined Rate'!N294</f>
        <v>0</v>
      </c>
      <c r="M221" s="69">
        <f>+'Combined Rate'!O294</f>
        <v>2.5000000000000001E-3</v>
      </c>
      <c r="N221" s="69">
        <f>+'Combined Rate'!P294</f>
        <v>0</v>
      </c>
      <c r="O221" s="69">
        <f>+'Combined Rate'!Q294</f>
        <v>0</v>
      </c>
      <c r="P221" s="69">
        <f>+'Combined Rate'!R294</f>
        <v>0</v>
      </c>
      <c r="Q221" s="69">
        <f>+'Combined Rate'!S294</f>
        <v>1E-3</v>
      </c>
      <c r="R221" s="69">
        <f>+'Combined Rate'!T294</f>
        <v>0</v>
      </c>
      <c r="S221" s="69">
        <f>+'Combined Rate'!U294</f>
        <v>0</v>
      </c>
      <c r="T221" s="69">
        <f>+'Combined Rate'!V294</f>
        <v>0</v>
      </c>
      <c r="U221" s="69">
        <f>+'Combined Rate'!W294</f>
        <v>0</v>
      </c>
      <c r="V221" s="213">
        <f>+'Other Taxes'!D293</f>
        <v>4.2500000000000003E-2</v>
      </c>
      <c r="W221" s="213">
        <f>+'Other Taxes'!E293</f>
        <v>1.0699999999999999E-2</v>
      </c>
      <c r="X221" s="213">
        <f>+'Other Taxes'!F293</f>
        <v>0.01</v>
      </c>
      <c r="Y221" s="213">
        <f>+'Other Taxes'!G293</f>
        <v>0</v>
      </c>
      <c r="Z221" s="213">
        <f>+'Other Taxes'!H293</f>
        <v>0</v>
      </c>
      <c r="AA221" s="213">
        <f>+'Other Taxes'!J293</f>
        <v>2.5000000000000001E-2</v>
      </c>
      <c r="AB221" s="213">
        <f>+'Other Taxes'!K293</f>
        <v>0</v>
      </c>
      <c r="AC221" s="213">
        <f>+'Other Taxes'!M293</f>
        <v>0</v>
      </c>
      <c r="AD221" s="213">
        <f>+'Other Taxes'!N293</f>
        <v>0.01</v>
      </c>
      <c r="AE221" s="214">
        <f>+'Other Taxes'!O293</f>
        <v>0.73</v>
      </c>
      <c r="AF221" s="214">
        <f>+'Other Taxes'!P293</f>
        <v>0.25</v>
      </c>
      <c r="AG221" s="214">
        <f>+'Other Taxes'!Q293</f>
        <v>0.27</v>
      </c>
      <c r="AH221" s="213">
        <f>+'Other Taxes'!S293</f>
        <v>3.5000000000000003E-2</v>
      </c>
      <c r="AI221" s="213">
        <f>+'Other Taxes'!T293</f>
        <v>0.06</v>
      </c>
      <c r="AJ221" s="213">
        <f t="shared" si="3"/>
        <v>1.5306999999999999</v>
      </c>
    </row>
    <row r="222" spans="1:36" ht="13.2" x14ac:dyDescent="0.25">
      <c r="A222" s="68" t="s">
        <v>1596</v>
      </c>
      <c r="B222" s="28" t="s">
        <v>443</v>
      </c>
      <c r="C222" s="69">
        <f>+'Combined Rate'!E295</f>
        <v>4.8500000000000001E-2</v>
      </c>
      <c r="D222" s="69">
        <v>1.7500000000000002E-2</v>
      </c>
      <c r="E222" s="69">
        <f>+'Combined Rate'!G295</f>
        <v>0.01</v>
      </c>
      <c r="F222" s="69">
        <f>+'Combined Rate'!H295</f>
        <v>2.5000000000000001E-3</v>
      </c>
      <c r="G222" s="69">
        <f>+'Combined Rate'!I295</f>
        <v>0</v>
      </c>
      <c r="H222" s="69">
        <f>+'Combined Rate'!J295</f>
        <v>0</v>
      </c>
      <c r="I222" s="69">
        <f>+'Combined Rate'!K295</f>
        <v>0</v>
      </c>
      <c r="J222" s="69">
        <f>+'Combined Rate'!L295</f>
        <v>2.5000000000000001E-3</v>
      </c>
      <c r="K222" s="69">
        <f>+'Combined Rate'!M295</f>
        <v>0</v>
      </c>
      <c r="L222" s="69">
        <f>+'Combined Rate'!N295</f>
        <v>0</v>
      </c>
      <c r="M222" s="69">
        <f>+'Combined Rate'!O295</f>
        <v>2.5000000000000001E-3</v>
      </c>
      <c r="N222" s="69">
        <f>+'Combined Rate'!P295</f>
        <v>0</v>
      </c>
      <c r="O222" s="69">
        <f>+'Combined Rate'!Q295</f>
        <v>0</v>
      </c>
      <c r="P222" s="69">
        <f>+'Combined Rate'!R295</f>
        <v>0</v>
      </c>
      <c r="Q222" s="69">
        <f>+'Combined Rate'!S295</f>
        <v>0</v>
      </c>
      <c r="R222" s="69">
        <f>+'Combined Rate'!T295</f>
        <v>0</v>
      </c>
      <c r="S222" s="69">
        <f>+'Combined Rate'!U295</f>
        <v>0</v>
      </c>
      <c r="T222" s="69">
        <f>+'Combined Rate'!V295</f>
        <v>0</v>
      </c>
      <c r="U222" s="69">
        <f>+'Combined Rate'!W295</f>
        <v>0</v>
      </c>
      <c r="V222" s="213">
        <f>+'Other Taxes'!D294</f>
        <v>4.2500000000000003E-2</v>
      </c>
      <c r="W222" s="213">
        <f>+'Other Taxes'!E294</f>
        <v>1.0699999999999999E-2</v>
      </c>
      <c r="X222" s="213">
        <f>+'Other Taxes'!F294</f>
        <v>0</v>
      </c>
      <c r="Y222" s="213">
        <f>+'Other Taxes'!G294</f>
        <v>0</v>
      </c>
      <c r="Z222" s="213">
        <f>+'Other Taxes'!H294</f>
        <v>0</v>
      </c>
      <c r="AA222" s="213">
        <f>+'Other Taxes'!J294</f>
        <v>2.5000000000000001E-2</v>
      </c>
      <c r="AB222" s="213">
        <f>+'Other Taxes'!K294</f>
        <v>0</v>
      </c>
      <c r="AC222" s="213">
        <f>+'Other Taxes'!M294</f>
        <v>0</v>
      </c>
      <c r="AD222" s="213">
        <f>+'Other Taxes'!N294</f>
        <v>0.01</v>
      </c>
      <c r="AE222" s="214">
        <f>+'Other Taxes'!O294</f>
        <v>0.73</v>
      </c>
      <c r="AF222" s="214">
        <f>+'Other Taxes'!P294</f>
        <v>0.25</v>
      </c>
      <c r="AG222" s="214">
        <f>+'Other Taxes'!Q294</f>
        <v>0.27</v>
      </c>
      <c r="AH222" s="213">
        <f>+'Other Taxes'!S294</f>
        <v>0</v>
      </c>
      <c r="AI222" s="213">
        <f>+'Other Taxes'!T294</f>
        <v>0</v>
      </c>
      <c r="AJ222" s="213">
        <f t="shared" si="3"/>
        <v>1.4217</v>
      </c>
    </row>
    <row r="223" spans="1:36" ht="13.2" x14ac:dyDescent="0.25">
      <c r="A223" s="68" t="s">
        <v>1597</v>
      </c>
      <c r="B223" s="28" t="s">
        <v>445</v>
      </c>
      <c r="C223" s="69">
        <f>+'Combined Rate'!E296</f>
        <v>4.8500000000000001E-2</v>
      </c>
      <c r="D223" s="69">
        <v>1.7500000000000002E-2</v>
      </c>
      <c r="E223" s="69">
        <f>+'Combined Rate'!G296</f>
        <v>0.01</v>
      </c>
      <c r="F223" s="69">
        <f>+'Combined Rate'!H296</f>
        <v>2.5000000000000001E-3</v>
      </c>
      <c r="G223" s="69">
        <f>+'Combined Rate'!I296</f>
        <v>0</v>
      </c>
      <c r="H223" s="69">
        <f>+'Combined Rate'!J296</f>
        <v>0</v>
      </c>
      <c r="I223" s="69">
        <f>+'Combined Rate'!K296</f>
        <v>0</v>
      </c>
      <c r="J223" s="69">
        <f>+'Combined Rate'!L296</f>
        <v>2.5000000000000001E-3</v>
      </c>
      <c r="K223" s="69">
        <f>+'Combined Rate'!M296</f>
        <v>0</v>
      </c>
      <c r="L223" s="69">
        <f>+'Combined Rate'!N296</f>
        <v>0</v>
      </c>
      <c r="M223" s="69">
        <f>+'Combined Rate'!O296</f>
        <v>2.5000000000000001E-3</v>
      </c>
      <c r="N223" s="69">
        <f>+'Combined Rate'!P296</f>
        <v>0</v>
      </c>
      <c r="O223" s="69">
        <f>+'Combined Rate'!Q296</f>
        <v>0</v>
      </c>
      <c r="P223" s="69">
        <f>+'Combined Rate'!R296</f>
        <v>0</v>
      </c>
      <c r="Q223" s="69">
        <f>+'Combined Rate'!S296</f>
        <v>0</v>
      </c>
      <c r="R223" s="69">
        <f>+'Combined Rate'!T296</f>
        <v>0</v>
      </c>
      <c r="S223" s="69">
        <f>+'Combined Rate'!U296</f>
        <v>0</v>
      </c>
      <c r="T223" s="69">
        <f>+'Combined Rate'!V296</f>
        <v>0</v>
      </c>
      <c r="U223" s="69">
        <f>+'Combined Rate'!W296</f>
        <v>0</v>
      </c>
      <c r="V223" s="213">
        <f>+'Other Taxes'!D295</f>
        <v>4.2500000000000003E-2</v>
      </c>
      <c r="W223" s="213">
        <f>+'Other Taxes'!E295</f>
        <v>1.0699999999999999E-2</v>
      </c>
      <c r="X223" s="213">
        <f>+'Other Taxes'!F295</f>
        <v>0</v>
      </c>
      <c r="Y223" s="213">
        <f>+'Other Taxes'!G295</f>
        <v>0</v>
      </c>
      <c r="Z223" s="213">
        <f>+'Other Taxes'!H295</f>
        <v>0</v>
      </c>
      <c r="AA223" s="213">
        <f>+'Other Taxes'!J295</f>
        <v>2.5000000000000001E-2</v>
      </c>
      <c r="AB223" s="213">
        <f>+'Other Taxes'!K295</f>
        <v>0</v>
      </c>
      <c r="AC223" s="213">
        <f>+'Other Taxes'!M295</f>
        <v>0</v>
      </c>
      <c r="AD223" s="213">
        <f>+'Other Taxes'!N295</f>
        <v>0.01</v>
      </c>
      <c r="AE223" s="214">
        <f>+'Other Taxes'!O295</f>
        <v>0.73</v>
      </c>
      <c r="AF223" s="214">
        <f>+'Other Taxes'!P295</f>
        <v>0.25</v>
      </c>
      <c r="AG223" s="214">
        <f>+'Other Taxes'!Q295</f>
        <v>0.27</v>
      </c>
      <c r="AH223" s="213">
        <f>+'Other Taxes'!S295</f>
        <v>3.5000000000000003E-2</v>
      </c>
      <c r="AI223" s="213">
        <f>+'Other Taxes'!T295</f>
        <v>0</v>
      </c>
      <c r="AJ223" s="213">
        <f t="shared" si="3"/>
        <v>1.4566999999999999</v>
      </c>
    </row>
    <row r="224" spans="1:36" ht="13.2" x14ac:dyDescent="0.25">
      <c r="A224" s="68" t="s">
        <v>1598</v>
      </c>
      <c r="B224" s="28" t="s">
        <v>447</v>
      </c>
      <c r="C224" s="69">
        <f>+'Combined Rate'!E297</f>
        <v>4.8500000000000001E-2</v>
      </c>
      <c r="D224" s="69">
        <v>1.7500000000000002E-2</v>
      </c>
      <c r="E224" s="69">
        <f>+'Combined Rate'!G297</f>
        <v>0.01</v>
      </c>
      <c r="F224" s="69">
        <f>+'Combined Rate'!H297</f>
        <v>2.5000000000000001E-3</v>
      </c>
      <c r="G224" s="69">
        <f>+'Combined Rate'!I297</f>
        <v>0</v>
      </c>
      <c r="H224" s="69">
        <f>+'Combined Rate'!J297</f>
        <v>0</v>
      </c>
      <c r="I224" s="69">
        <f>+'Combined Rate'!K297</f>
        <v>0</v>
      </c>
      <c r="J224" s="69">
        <f>+'Combined Rate'!L297</f>
        <v>2.5000000000000001E-3</v>
      </c>
      <c r="K224" s="69">
        <f>+'Combined Rate'!M297</f>
        <v>0</v>
      </c>
      <c r="L224" s="69">
        <f>+'Combined Rate'!N297</f>
        <v>0</v>
      </c>
      <c r="M224" s="69">
        <f>+'Combined Rate'!O297</f>
        <v>2.5000000000000001E-3</v>
      </c>
      <c r="N224" s="69">
        <f>+'Combined Rate'!P297</f>
        <v>0</v>
      </c>
      <c r="O224" s="69">
        <f>+'Combined Rate'!Q297</f>
        <v>0</v>
      </c>
      <c r="P224" s="69">
        <f>+'Combined Rate'!R297</f>
        <v>0</v>
      </c>
      <c r="Q224" s="69">
        <f>+'Combined Rate'!S297</f>
        <v>0</v>
      </c>
      <c r="R224" s="69">
        <f>+'Combined Rate'!T297</f>
        <v>0</v>
      </c>
      <c r="S224" s="69">
        <f>+'Combined Rate'!U297</f>
        <v>0</v>
      </c>
      <c r="T224" s="69">
        <f>+'Combined Rate'!V297</f>
        <v>0</v>
      </c>
      <c r="U224" s="69">
        <f>+'Combined Rate'!W297</f>
        <v>0</v>
      </c>
      <c r="V224" s="213">
        <f>+'Other Taxes'!D296</f>
        <v>4.2500000000000003E-2</v>
      </c>
      <c r="W224" s="213">
        <f>+'Other Taxes'!E296</f>
        <v>1.0699999999999999E-2</v>
      </c>
      <c r="X224" s="213">
        <f>+'Other Taxes'!F296</f>
        <v>0</v>
      </c>
      <c r="Y224" s="213">
        <f>+'Other Taxes'!G296</f>
        <v>0</v>
      </c>
      <c r="Z224" s="213">
        <f>+'Other Taxes'!H296</f>
        <v>0</v>
      </c>
      <c r="AA224" s="213">
        <f>+'Other Taxes'!J296</f>
        <v>2.5000000000000001E-2</v>
      </c>
      <c r="AB224" s="213">
        <f>+'Other Taxes'!K296</f>
        <v>0</v>
      </c>
      <c r="AC224" s="213">
        <f>+'Other Taxes'!M296</f>
        <v>0</v>
      </c>
      <c r="AD224" s="213">
        <f>+'Other Taxes'!N296</f>
        <v>0.01</v>
      </c>
      <c r="AE224" s="214">
        <f>+'Other Taxes'!O296</f>
        <v>0.73</v>
      </c>
      <c r="AF224" s="214">
        <f>+'Other Taxes'!P296</f>
        <v>0.25</v>
      </c>
      <c r="AG224" s="214">
        <f>+'Other Taxes'!Q296</f>
        <v>0.27</v>
      </c>
      <c r="AH224" s="213">
        <f>+'Other Taxes'!S296</f>
        <v>0</v>
      </c>
      <c r="AI224" s="213">
        <f>+'Other Taxes'!T296</f>
        <v>0</v>
      </c>
      <c r="AJ224" s="213">
        <f t="shared" si="3"/>
        <v>1.4217</v>
      </c>
    </row>
    <row r="225" spans="1:36" ht="13.2" x14ac:dyDescent="0.25">
      <c r="A225" s="68" t="s">
        <v>1599</v>
      </c>
      <c r="B225" s="28" t="s">
        <v>435</v>
      </c>
      <c r="C225" s="69">
        <f>+'Combined Rate'!E298</f>
        <v>4.8500000000000001E-2</v>
      </c>
      <c r="D225" s="69">
        <v>1.7500000000000002E-2</v>
      </c>
      <c r="E225" s="69">
        <f>+'Combined Rate'!G298</f>
        <v>0.01</v>
      </c>
      <c r="F225" s="69">
        <f>+'Combined Rate'!H298</f>
        <v>2.5000000000000001E-3</v>
      </c>
      <c r="G225" s="69">
        <f>+'Combined Rate'!I298</f>
        <v>3.0000000000000001E-3</v>
      </c>
      <c r="H225" s="69">
        <f>+'Combined Rate'!J298</f>
        <v>0</v>
      </c>
      <c r="I225" s="69">
        <f>+'Combined Rate'!K298</f>
        <v>0</v>
      </c>
      <c r="J225" s="69">
        <f>+'Combined Rate'!L298</f>
        <v>2.5000000000000001E-3</v>
      </c>
      <c r="K225" s="69">
        <f>+'Combined Rate'!M298</f>
        <v>0</v>
      </c>
      <c r="L225" s="69">
        <f>+'Combined Rate'!N298</f>
        <v>0</v>
      </c>
      <c r="M225" s="69">
        <f>+'Combined Rate'!O298</f>
        <v>2.5000000000000001E-3</v>
      </c>
      <c r="N225" s="69">
        <f>+'Combined Rate'!P298</f>
        <v>0</v>
      </c>
      <c r="O225" s="69">
        <f>+'Combined Rate'!Q298</f>
        <v>0</v>
      </c>
      <c r="P225" s="69">
        <f>+'Combined Rate'!R298</f>
        <v>0</v>
      </c>
      <c r="Q225" s="69">
        <f>+'Combined Rate'!S298</f>
        <v>0</v>
      </c>
      <c r="R225" s="69">
        <f>+'Combined Rate'!T298</f>
        <v>0</v>
      </c>
      <c r="S225" s="69">
        <f>+'Combined Rate'!U298</f>
        <v>0</v>
      </c>
      <c r="T225" s="69">
        <f>+'Combined Rate'!V298</f>
        <v>0</v>
      </c>
      <c r="U225" s="69">
        <f>+'Combined Rate'!W298</f>
        <v>0</v>
      </c>
      <c r="V225" s="213">
        <f>+'Other Taxes'!D297</f>
        <v>4.2500000000000003E-2</v>
      </c>
      <c r="W225" s="213">
        <f>+'Other Taxes'!E297</f>
        <v>1.0699999999999999E-2</v>
      </c>
      <c r="X225" s="213">
        <f>+'Other Taxes'!F297</f>
        <v>0</v>
      </c>
      <c r="Y225" s="213">
        <f>+'Other Taxes'!G297</f>
        <v>0</v>
      </c>
      <c r="Z225" s="213">
        <f>+'Other Taxes'!H297</f>
        <v>0</v>
      </c>
      <c r="AA225" s="213">
        <f>+'Other Taxes'!J297</f>
        <v>2.5000000000000001E-2</v>
      </c>
      <c r="AB225" s="213">
        <f>+'Other Taxes'!K297</f>
        <v>0</v>
      </c>
      <c r="AC225" s="213">
        <f>+'Other Taxes'!M297</f>
        <v>0</v>
      </c>
      <c r="AD225" s="213">
        <f>+'Other Taxes'!N297</f>
        <v>0.01</v>
      </c>
      <c r="AE225" s="214">
        <f>+'Other Taxes'!O297</f>
        <v>0.73</v>
      </c>
      <c r="AF225" s="214">
        <f>+'Other Taxes'!P297</f>
        <v>0.25</v>
      </c>
      <c r="AG225" s="214">
        <f>+'Other Taxes'!Q297</f>
        <v>0.27</v>
      </c>
      <c r="AH225" s="213">
        <f>+'Other Taxes'!S297</f>
        <v>0</v>
      </c>
      <c r="AI225" s="213">
        <f>+'Other Taxes'!T297</f>
        <v>0</v>
      </c>
      <c r="AJ225" s="213">
        <f t="shared" si="3"/>
        <v>1.4247000000000001</v>
      </c>
    </row>
    <row r="226" spans="1:36" ht="13.2" x14ac:dyDescent="0.25">
      <c r="A226" s="68" t="s">
        <v>1600</v>
      </c>
      <c r="B226" s="28" t="s">
        <v>449</v>
      </c>
      <c r="C226" s="69">
        <f>+'Combined Rate'!E299</f>
        <v>4.8500000000000001E-2</v>
      </c>
      <c r="D226" s="69">
        <v>1.7500000000000002E-2</v>
      </c>
      <c r="E226" s="69">
        <f>+'Combined Rate'!G299</f>
        <v>0.01</v>
      </c>
      <c r="F226" s="69">
        <f>+'Combined Rate'!H299</f>
        <v>2.5000000000000001E-3</v>
      </c>
      <c r="G226" s="69">
        <f>+'Combined Rate'!I299</f>
        <v>3.0000000000000001E-3</v>
      </c>
      <c r="H226" s="69">
        <f>+'Combined Rate'!J299</f>
        <v>0</v>
      </c>
      <c r="I226" s="69">
        <f>+'Combined Rate'!K299</f>
        <v>0</v>
      </c>
      <c r="J226" s="69">
        <f>+'Combined Rate'!L299</f>
        <v>2.5000000000000001E-3</v>
      </c>
      <c r="K226" s="69">
        <f>+'Combined Rate'!M299</f>
        <v>0</v>
      </c>
      <c r="L226" s="69">
        <f>+'Combined Rate'!N299</f>
        <v>0</v>
      </c>
      <c r="M226" s="69">
        <f>+'Combined Rate'!O299</f>
        <v>2.5000000000000001E-3</v>
      </c>
      <c r="N226" s="69">
        <f>+'Combined Rate'!P299</f>
        <v>0</v>
      </c>
      <c r="O226" s="69">
        <f>+'Combined Rate'!Q299</f>
        <v>0</v>
      </c>
      <c r="P226" s="69">
        <f>+'Combined Rate'!R299</f>
        <v>0</v>
      </c>
      <c r="Q226" s="69">
        <f>+'Combined Rate'!S299</f>
        <v>0</v>
      </c>
      <c r="R226" s="69">
        <f>+'Combined Rate'!T299</f>
        <v>0</v>
      </c>
      <c r="S226" s="69">
        <f>+'Combined Rate'!U299</f>
        <v>0</v>
      </c>
      <c r="T226" s="69">
        <f>+'Combined Rate'!V299</f>
        <v>0</v>
      </c>
      <c r="U226" s="69">
        <f>+'Combined Rate'!W299</f>
        <v>0</v>
      </c>
      <c r="V226" s="213">
        <f>+'Other Taxes'!D298</f>
        <v>4.2500000000000003E-2</v>
      </c>
      <c r="W226" s="213">
        <f>+'Other Taxes'!E298</f>
        <v>1.0699999999999999E-2</v>
      </c>
      <c r="X226" s="213">
        <f>+'Other Taxes'!F298</f>
        <v>0</v>
      </c>
      <c r="Y226" s="213">
        <f>+'Other Taxes'!G298</f>
        <v>0</v>
      </c>
      <c r="Z226" s="213">
        <f>+'Other Taxes'!H298</f>
        <v>0</v>
      </c>
      <c r="AA226" s="213">
        <f>+'Other Taxes'!J298</f>
        <v>2.5000000000000001E-2</v>
      </c>
      <c r="AB226" s="213">
        <f>+'Other Taxes'!K298</f>
        <v>0</v>
      </c>
      <c r="AC226" s="213">
        <f>+'Other Taxes'!M298</f>
        <v>0</v>
      </c>
      <c r="AD226" s="213">
        <f>+'Other Taxes'!N298</f>
        <v>0.01</v>
      </c>
      <c r="AE226" s="214">
        <f>+'Other Taxes'!O298</f>
        <v>0.73</v>
      </c>
      <c r="AF226" s="214">
        <f>+'Other Taxes'!P298</f>
        <v>0.25</v>
      </c>
      <c r="AG226" s="214">
        <f>+'Other Taxes'!Q298</f>
        <v>0.27</v>
      </c>
      <c r="AH226" s="213">
        <f>+'Other Taxes'!S298</f>
        <v>0</v>
      </c>
      <c r="AI226" s="213">
        <f>+'Other Taxes'!T298</f>
        <v>0</v>
      </c>
      <c r="AJ226" s="213">
        <f t="shared" si="3"/>
        <v>1.4247000000000001</v>
      </c>
    </row>
    <row r="227" spans="1:36" ht="13.2" x14ac:dyDescent="0.25">
      <c r="A227" s="68" t="s">
        <v>1776</v>
      </c>
      <c r="B227" s="82" t="s">
        <v>1774</v>
      </c>
      <c r="C227" s="69">
        <f>+'Combined Rate'!E300</f>
        <v>4.8500000000000001E-2</v>
      </c>
      <c r="D227" s="69">
        <v>1.7500000000000002E-2</v>
      </c>
      <c r="E227" s="69">
        <f>+'Combined Rate'!G300</f>
        <v>0.01</v>
      </c>
      <c r="F227" s="69">
        <f>+'Combined Rate'!H300</f>
        <v>2.5000000000000001E-3</v>
      </c>
      <c r="G227" s="69">
        <f>+'Combined Rate'!I300</f>
        <v>0</v>
      </c>
      <c r="H227" s="69">
        <f>+'Combined Rate'!J300</f>
        <v>0</v>
      </c>
      <c r="I227" s="69">
        <f>+'Combined Rate'!K300</f>
        <v>0</v>
      </c>
      <c r="J227" s="69">
        <f>+'Combined Rate'!L300</f>
        <v>2.5000000000000001E-3</v>
      </c>
      <c r="K227" s="69">
        <f>+'Combined Rate'!M300</f>
        <v>0</v>
      </c>
      <c r="L227" s="69">
        <f>+'Combined Rate'!N300</f>
        <v>0</v>
      </c>
      <c r="M227" s="69">
        <f>+'Combined Rate'!O300</f>
        <v>2.5000000000000001E-3</v>
      </c>
      <c r="N227" s="69">
        <f>+'Combined Rate'!P300</f>
        <v>0</v>
      </c>
      <c r="O227" s="69">
        <f>+'Combined Rate'!Q300</f>
        <v>0</v>
      </c>
      <c r="P227" s="69">
        <f>+'Combined Rate'!R300</f>
        <v>0</v>
      </c>
      <c r="Q227" s="69">
        <f>+'Combined Rate'!S300</f>
        <v>0</v>
      </c>
      <c r="R227" s="69">
        <f>+'Combined Rate'!T300</f>
        <v>0</v>
      </c>
      <c r="S227" s="69">
        <f>+'Combined Rate'!U300</f>
        <v>0</v>
      </c>
      <c r="T227" s="69">
        <f>+'Combined Rate'!V300</f>
        <v>0</v>
      </c>
      <c r="U227" s="69">
        <f>+'Combined Rate'!W300</f>
        <v>0</v>
      </c>
      <c r="V227" s="213">
        <f>+'Other Taxes'!D299</f>
        <v>4.2500000000000003E-2</v>
      </c>
      <c r="W227" s="213">
        <f>+'Other Taxes'!E299</f>
        <v>1.0699999999999999E-2</v>
      </c>
      <c r="X227" s="213">
        <f>+'Other Taxes'!F299</f>
        <v>0</v>
      </c>
      <c r="Y227" s="213">
        <f>+'Other Taxes'!G299</f>
        <v>0</v>
      </c>
      <c r="Z227" s="213">
        <f>+'Other Taxes'!H299</f>
        <v>0</v>
      </c>
      <c r="AA227" s="213">
        <f>+'Other Taxes'!J299</f>
        <v>2.5000000000000001E-2</v>
      </c>
      <c r="AB227" s="213">
        <f>+'Other Taxes'!K299</f>
        <v>0</v>
      </c>
      <c r="AC227" s="213">
        <f>+'Other Taxes'!M299</f>
        <v>0</v>
      </c>
      <c r="AD227" s="213">
        <f>+'Other Taxes'!N299</f>
        <v>0.01</v>
      </c>
      <c r="AE227" s="214">
        <f>+'Other Taxes'!O299</f>
        <v>0.73</v>
      </c>
      <c r="AF227" s="214">
        <f>+'Other Taxes'!P299</f>
        <v>0.25</v>
      </c>
      <c r="AG227" s="214">
        <f>+'Other Taxes'!Q299</f>
        <v>0.27</v>
      </c>
      <c r="AH227" s="213">
        <f>+'Other Taxes'!S299</f>
        <v>0</v>
      </c>
      <c r="AI227" s="213">
        <f>+'Other Taxes'!T299</f>
        <v>0</v>
      </c>
      <c r="AJ227" s="213">
        <f t="shared" ref="AJ227" si="4">SUM(C227:AI227)</f>
        <v>1.4217</v>
      </c>
    </row>
    <row r="228" spans="1:36" ht="13.2" x14ac:dyDescent="0.25">
      <c r="A228" s="68" t="s">
        <v>1601</v>
      </c>
      <c r="B228" s="28" t="s">
        <v>451</v>
      </c>
      <c r="C228" s="69">
        <f>+'Combined Rate'!E305</f>
        <v>4.8500000000000001E-2</v>
      </c>
      <c r="D228" s="69">
        <v>1.7500000000000002E-2</v>
      </c>
      <c r="E228" s="69">
        <f>+'Combined Rate'!G305</f>
        <v>0.01</v>
      </c>
      <c r="F228" s="69">
        <f>+'Combined Rate'!H305</f>
        <v>2.5000000000000001E-3</v>
      </c>
      <c r="G228" s="69">
        <f>+'Combined Rate'!I305</f>
        <v>0</v>
      </c>
      <c r="H228" s="69">
        <f>+'Combined Rate'!J305</f>
        <v>0</v>
      </c>
      <c r="I228" s="69">
        <f>+'Combined Rate'!K305</f>
        <v>0</v>
      </c>
      <c r="J228" s="69">
        <f>+'Combined Rate'!L305</f>
        <v>0</v>
      </c>
      <c r="K228" s="69">
        <f>+'Combined Rate'!M305</f>
        <v>0</v>
      </c>
      <c r="L228" s="69">
        <f>+'Combined Rate'!N305</f>
        <v>0</v>
      </c>
      <c r="M228" s="69">
        <f>+'Combined Rate'!O305</f>
        <v>2.5000000000000001E-3</v>
      </c>
      <c r="N228" s="69">
        <f>+'Combined Rate'!P305</f>
        <v>0</v>
      </c>
      <c r="O228" s="69">
        <f>+'Combined Rate'!Q305</f>
        <v>0</v>
      </c>
      <c r="P228" s="69">
        <f>+'Combined Rate'!R305</f>
        <v>0</v>
      </c>
      <c r="Q228" s="69">
        <f>+'Combined Rate'!S305</f>
        <v>1E-3</v>
      </c>
      <c r="R228" s="69">
        <f>+'Combined Rate'!T305</f>
        <v>0</v>
      </c>
      <c r="S228" s="69">
        <f>+'Combined Rate'!U305</f>
        <v>0</v>
      </c>
      <c r="T228" s="69">
        <f>+'Combined Rate'!V305</f>
        <v>0</v>
      </c>
      <c r="U228" s="69">
        <f>+'Combined Rate'!W305</f>
        <v>0</v>
      </c>
      <c r="V228" s="213">
        <f>+'Other Taxes'!D304</f>
        <v>4.2500000000000003E-2</v>
      </c>
      <c r="W228" s="213">
        <f>+'Other Taxes'!E304</f>
        <v>1.0699999999999999E-2</v>
      </c>
      <c r="X228" s="213">
        <f>+'Other Taxes'!F304</f>
        <v>0</v>
      </c>
      <c r="Y228" s="213">
        <f>+'Other Taxes'!G304</f>
        <v>0</v>
      </c>
      <c r="Z228" s="213">
        <f>+'Other Taxes'!H304</f>
        <v>0</v>
      </c>
      <c r="AA228" s="213">
        <f>+'Other Taxes'!J304</f>
        <v>2.5000000000000001E-2</v>
      </c>
      <c r="AB228" s="213">
        <f>+'Other Taxes'!K304</f>
        <v>0.03</v>
      </c>
      <c r="AC228" s="213">
        <f>+'Other Taxes'!M304</f>
        <v>0</v>
      </c>
      <c r="AD228" s="213">
        <f>+'Other Taxes'!N304</f>
        <v>0.01</v>
      </c>
      <c r="AE228" s="214">
        <f>+'Other Taxes'!O304</f>
        <v>0.73</v>
      </c>
      <c r="AF228" s="214">
        <f>+'Other Taxes'!P304</f>
        <v>0.25</v>
      </c>
      <c r="AG228" s="214">
        <f>+'Other Taxes'!Q304</f>
        <v>0.27</v>
      </c>
      <c r="AH228" s="213">
        <f>+'Other Taxes'!S304</f>
        <v>0</v>
      </c>
      <c r="AI228" s="213">
        <f>+'Other Taxes'!T304</f>
        <v>0</v>
      </c>
      <c r="AJ228" s="213">
        <f t="shared" si="3"/>
        <v>1.4501999999999999</v>
      </c>
    </row>
    <row r="229" spans="1:36" ht="13.2" x14ac:dyDescent="0.25">
      <c r="A229" s="68" t="s">
        <v>1602</v>
      </c>
      <c r="B229" s="28" t="s">
        <v>453</v>
      </c>
      <c r="C229" s="69">
        <f>+'Combined Rate'!E306</f>
        <v>4.8500000000000001E-2</v>
      </c>
      <c r="D229" s="69">
        <v>1.7500000000000002E-2</v>
      </c>
      <c r="E229" s="69">
        <f>+'Combined Rate'!G306</f>
        <v>0.01</v>
      </c>
      <c r="F229" s="69">
        <f>+'Combined Rate'!H306</f>
        <v>2.5000000000000001E-3</v>
      </c>
      <c r="G229" s="69">
        <f>+'Combined Rate'!I306</f>
        <v>0</v>
      </c>
      <c r="H229" s="69">
        <f>+'Combined Rate'!J306</f>
        <v>0</v>
      </c>
      <c r="I229" s="69">
        <f>+'Combined Rate'!K306</f>
        <v>0</v>
      </c>
      <c r="J229" s="69">
        <f>+'Combined Rate'!L306</f>
        <v>0</v>
      </c>
      <c r="K229" s="69">
        <f>+'Combined Rate'!M306</f>
        <v>3.0000000000000001E-3</v>
      </c>
      <c r="L229" s="69">
        <f>+'Combined Rate'!N306</f>
        <v>0</v>
      </c>
      <c r="M229" s="69">
        <f>+'Combined Rate'!O306</f>
        <v>2.5000000000000001E-3</v>
      </c>
      <c r="N229" s="69">
        <f>+'Combined Rate'!P306</f>
        <v>0</v>
      </c>
      <c r="O229" s="69">
        <f>+'Combined Rate'!Q306</f>
        <v>0</v>
      </c>
      <c r="P229" s="69">
        <f>+'Combined Rate'!R306</f>
        <v>0</v>
      </c>
      <c r="Q229" s="69">
        <f>+'Combined Rate'!S306</f>
        <v>1E-3</v>
      </c>
      <c r="R229" s="69">
        <f>+'Combined Rate'!T306</f>
        <v>0</v>
      </c>
      <c r="S229" s="69">
        <f>+'Combined Rate'!U306</f>
        <v>2E-3</v>
      </c>
      <c r="T229" s="69">
        <f>+'Combined Rate'!V306</f>
        <v>0</v>
      </c>
      <c r="U229" s="69">
        <f>+'Combined Rate'!W306</f>
        <v>0</v>
      </c>
      <c r="V229" s="213">
        <f>+'Other Taxes'!D305</f>
        <v>4.2500000000000003E-2</v>
      </c>
      <c r="W229" s="213">
        <f>+'Other Taxes'!E305</f>
        <v>1.0699999999999999E-2</v>
      </c>
      <c r="X229" s="213">
        <f>+'Other Taxes'!F305</f>
        <v>0.01</v>
      </c>
      <c r="Y229" s="213">
        <f>+'Other Taxes'!G305</f>
        <v>0</v>
      </c>
      <c r="Z229" s="213">
        <f>+'Other Taxes'!H305</f>
        <v>0</v>
      </c>
      <c r="AA229" s="213">
        <f>+'Other Taxes'!J305</f>
        <v>2.5000000000000001E-2</v>
      </c>
      <c r="AB229" s="213">
        <f>+'Other Taxes'!K305</f>
        <v>0.03</v>
      </c>
      <c r="AC229" s="213">
        <f>+'Other Taxes'!M305</f>
        <v>0</v>
      </c>
      <c r="AD229" s="213">
        <f>+'Other Taxes'!N305</f>
        <v>0.01</v>
      </c>
      <c r="AE229" s="214">
        <f>+'Other Taxes'!O305</f>
        <v>0.73</v>
      </c>
      <c r="AF229" s="214">
        <f>+'Other Taxes'!P305</f>
        <v>0.25</v>
      </c>
      <c r="AG229" s="214">
        <f>+'Other Taxes'!Q305</f>
        <v>0.27</v>
      </c>
      <c r="AH229" s="213">
        <f>+'Other Taxes'!S305</f>
        <v>3.5000000000000003E-2</v>
      </c>
      <c r="AI229" s="213">
        <f>+'Other Taxes'!T305</f>
        <v>0.06</v>
      </c>
      <c r="AJ229" s="213">
        <f t="shared" si="3"/>
        <v>1.5602</v>
      </c>
    </row>
    <row r="230" spans="1:36" ht="13.2" x14ac:dyDescent="0.25">
      <c r="A230" s="68" t="s">
        <v>1603</v>
      </c>
      <c r="B230" s="28" t="s">
        <v>455</v>
      </c>
      <c r="C230" s="69">
        <f>+'Combined Rate'!E307</f>
        <v>4.8500000000000001E-2</v>
      </c>
      <c r="D230" s="69">
        <v>1.7500000000000002E-2</v>
      </c>
      <c r="E230" s="69">
        <f>+'Combined Rate'!G307</f>
        <v>0.01</v>
      </c>
      <c r="F230" s="69">
        <f>+'Combined Rate'!H307</f>
        <v>2.5000000000000001E-3</v>
      </c>
      <c r="G230" s="69">
        <f>+'Combined Rate'!I307</f>
        <v>0</v>
      </c>
      <c r="H230" s="69">
        <f>+'Combined Rate'!J307</f>
        <v>0</v>
      </c>
      <c r="I230" s="69">
        <f>+'Combined Rate'!K307</f>
        <v>0</v>
      </c>
      <c r="J230" s="69">
        <f>+'Combined Rate'!L307</f>
        <v>0</v>
      </c>
      <c r="K230" s="69">
        <f>+'Combined Rate'!M307</f>
        <v>3.0000000000000001E-3</v>
      </c>
      <c r="L230" s="69">
        <f>+'Combined Rate'!N307</f>
        <v>0</v>
      </c>
      <c r="M230" s="69">
        <f>+'Combined Rate'!O307</f>
        <v>2.5000000000000001E-3</v>
      </c>
      <c r="N230" s="69">
        <f>+'Combined Rate'!P307</f>
        <v>0</v>
      </c>
      <c r="O230" s="69">
        <f>+'Combined Rate'!Q307</f>
        <v>0</v>
      </c>
      <c r="P230" s="69">
        <f>+'Combined Rate'!R307</f>
        <v>0</v>
      </c>
      <c r="Q230" s="69">
        <f>+'Combined Rate'!S307</f>
        <v>1E-3</v>
      </c>
      <c r="R230" s="69">
        <f>+'Combined Rate'!T307</f>
        <v>0</v>
      </c>
      <c r="S230" s="69">
        <f>+'Combined Rate'!U307</f>
        <v>2E-3</v>
      </c>
      <c r="T230" s="69">
        <f>+'Combined Rate'!V307</f>
        <v>0</v>
      </c>
      <c r="U230" s="69">
        <f>+'Combined Rate'!W307</f>
        <v>0</v>
      </c>
      <c r="V230" s="213">
        <f>+'Other Taxes'!D306</f>
        <v>4.2500000000000003E-2</v>
      </c>
      <c r="W230" s="213">
        <f>+'Other Taxes'!E306</f>
        <v>1.0699999999999999E-2</v>
      </c>
      <c r="X230" s="213">
        <f>+'Other Taxes'!F306</f>
        <v>0.01</v>
      </c>
      <c r="Y230" s="213">
        <f>+'Other Taxes'!G306</f>
        <v>0</v>
      </c>
      <c r="Z230" s="213">
        <f>+'Other Taxes'!H306</f>
        <v>0</v>
      </c>
      <c r="AA230" s="213">
        <f>+'Other Taxes'!J306</f>
        <v>2.5000000000000001E-2</v>
      </c>
      <c r="AB230" s="213">
        <f>+'Other Taxes'!K306</f>
        <v>0.03</v>
      </c>
      <c r="AC230" s="213">
        <f>+'Other Taxes'!M306</f>
        <v>0</v>
      </c>
      <c r="AD230" s="213">
        <f>+'Other Taxes'!N306</f>
        <v>0.01</v>
      </c>
      <c r="AE230" s="214">
        <f>+'Other Taxes'!O306</f>
        <v>0.73</v>
      </c>
      <c r="AF230" s="214">
        <f>+'Other Taxes'!P306</f>
        <v>0.25</v>
      </c>
      <c r="AG230" s="214">
        <f>+'Other Taxes'!Q306</f>
        <v>0.27</v>
      </c>
      <c r="AH230" s="213">
        <f>+'Other Taxes'!S306</f>
        <v>3.5000000000000003E-2</v>
      </c>
      <c r="AI230" s="213">
        <f>+'Other Taxes'!T306</f>
        <v>0.06</v>
      </c>
      <c r="AJ230" s="213">
        <f t="shared" si="3"/>
        <v>1.5602</v>
      </c>
    </row>
    <row r="231" spans="1:36" ht="13.2" x14ac:dyDescent="0.25">
      <c r="A231" s="68" t="s">
        <v>1604</v>
      </c>
      <c r="B231" s="28" t="s">
        <v>459</v>
      </c>
      <c r="C231" s="69">
        <f>+'Combined Rate'!E308</f>
        <v>4.8500000000000001E-2</v>
      </c>
      <c r="D231" s="69">
        <v>1.7500000000000002E-2</v>
      </c>
      <c r="E231" s="69">
        <f>+'Combined Rate'!G308</f>
        <v>0.01</v>
      </c>
      <c r="F231" s="69">
        <f>+'Combined Rate'!H308</f>
        <v>2.5000000000000001E-3</v>
      </c>
      <c r="G231" s="69">
        <f>+'Combined Rate'!I308</f>
        <v>0</v>
      </c>
      <c r="H231" s="69">
        <f>+'Combined Rate'!J308</f>
        <v>0</v>
      </c>
      <c r="I231" s="69">
        <f>+'Combined Rate'!K308</f>
        <v>0</v>
      </c>
      <c r="J231" s="69">
        <f>+'Combined Rate'!L308</f>
        <v>0</v>
      </c>
      <c r="K231" s="69">
        <f>+'Combined Rate'!M308</f>
        <v>0</v>
      </c>
      <c r="L231" s="69">
        <f>+'Combined Rate'!N308</f>
        <v>0</v>
      </c>
      <c r="M231" s="69">
        <f>+'Combined Rate'!O308</f>
        <v>2.5000000000000001E-3</v>
      </c>
      <c r="N231" s="69">
        <f>+'Combined Rate'!P308</f>
        <v>0</v>
      </c>
      <c r="O231" s="69">
        <f>+'Combined Rate'!Q308</f>
        <v>0</v>
      </c>
      <c r="P231" s="69">
        <f>+'Combined Rate'!R308</f>
        <v>0</v>
      </c>
      <c r="Q231" s="69">
        <f>+'Combined Rate'!S308</f>
        <v>1E-3</v>
      </c>
      <c r="R231" s="69">
        <f>+'Combined Rate'!T308</f>
        <v>0</v>
      </c>
      <c r="S231" s="69">
        <f>+'Combined Rate'!U308</f>
        <v>0</v>
      </c>
      <c r="T231" s="69">
        <f>+'Combined Rate'!V308</f>
        <v>0</v>
      </c>
      <c r="U231" s="69">
        <f>+'Combined Rate'!W308</f>
        <v>0</v>
      </c>
      <c r="V231" s="213">
        <f>+'Other Taxes'!D307</f>
        <v>4.2500000000000003E-2</v>
      </c>
      <c r="W231" s="213">
        <f>+'Other Taxes'!E307</f>
        <v>1.0699999999999999E-2</v>
      </c>
      <c r="X231" s="213">
        <f>+'Other Taxes'!F307</f>
        <v>0.01</v>
      </c>
      <c r="Y231" s="213">
        <f>+'Other Taxes'!G307</f>
        <v>0</v>
      </c>
      <c r="Z231" s="213">
        <f>+'Other Taxes'!H307</f>
        <v>0</v>
      </c>
      <c r="AA231" s="213">
        <f>+'Other Taxes'!J307</f>
        <v>2.5000000000000001E-2</v>
      </c>
      <c r="AB231" s="213">
        <f>+'Other Taxes'!K307</f>
        <v>0.03</v>
      </c>
      <c r="AC231" s="213">
        <f>+'Other Taxes'!M307</f>
        <v>0</v>
      </c>
      <c r="AD231" s="213">
        <f>+'Other Taxes'!N307</f>
        <v>0.01</v>
      </c>
      <c r="AE231" s="214">
        <f>+'Other Taxes'!O307</f>
        <v>0.73</v>
      </c>
      <c r="AF231" s="214">
        <f>+'Other Taxes'!P307</f>
        <v>0.25</v>
      </c>
      <c r="AG231" s="214">
        <f>+'Other Taxes'!Q307</f>
        <v>0.27</v>
      </c>
      <c r="AH231" s="213">
        <f>+'Other Taxes'!S307</f>
        <v>3.5000000000000003E-2</v>
      </c>
      <c r="AI231" s="213">
        <f>+'Other Taxes'!T307</f>
        <v>0</v>
      </c>
      <c r="AJ231" s="213">
        <f t="shared" si="3"/>
        <v>1.4951999999999999</v>
      </c>
    </row>
    <row r="232" spans="1:36" ht="13.2" x14ac:dyDescent="0.25">
      <c r="A232" s="68" t="s">
        <v>1605</v>
      </c>
      <c r="B232" s="28" t="s">
        <v>461</v>
      </c>
      <c r="C232" s="69">
        <f>+'Combined Rate'!E310</f>
        <v>4.8500000000000001E-2</v>
      </c>
      <c r="D232" s="69">
        <v>1.7500000000000002E-2</v>
      </c>
      <c r="E232" s="69">
        <f>+'Combined Rate'!G310</f>
        <v>0.01</v>
      </c>
      <c r="F232" s="69">
        <f>+'Combined Rate'!H310</f>
        <v>2.5000000000000001E-3</v>
      </c>
      <c r="G232" s="69">
        <f>+'Combined Rate'!I310</f>
        <v>2.5000000000000001E-3</v>
      </c>
      <c r="H232" s="69">
        <f>+'Combined Rate'!J310</f>
        <v>0</v>
      </c>
      <c r="I232" s="69">
        <f>+'Combined Rate'!K310</f>
        <v>3.0000000000000001E-3</v>
      </c>
      <c r="J232" s="69">
        <f>+'Combined Rate'!L310</f>
        <v>0</v>
      </c>
      <c r="K232" s="69">
        <f>+'Combined Rate'!M310</f>
        <v>0</v>
      </c>
      <c r="L232" s="69">
        <f>+'Combined Rate'!N310</f>
        <v>2.5000000000000001E-3</v>
      </c>
      <c r="M232" s="69">
        <f>+'Combined Rate'!O310</f>
        <v>2.5000000000000001E-3</v>
      </c>
      <c r="N232" s="69">
        <f>+'Combined Rate'!P310</f>
        <v>2E-3</v>
      </c>
      <c r="O232" s="69">
        <f>+'Combined Rate'!Q310</f>
        <v>0</v>
      </c>
      <c r="P232" s="69">
        <f>+'Combined Rate'!R310</f>
        <v>0</v>
      </c>
      <c r="Q232" s="69">
        <f>+'Combined Rate'!S310</f>
        <v>0</v>
      </c>
      <c r="R232" s="69">
        <f>+'Combined Rate'!T310</f>
        <v>0</v>
      </c>
      <c r="S232" s="69">
        <f>+'Combined Rate'!U310</f>
        <v>0</v>
      </c>
      <c r="T232" s="69">
        <f>+'Combined Rate'!V310</f>
        <v>0</v>
      </c>
      <c r="U232" s="69">
        <f>+'Combined Rate'!W310</f>
        <v>0</v>
      </c>
      <c r="V232" s="213">
        <f>+'Other Taxes'!D309</f>
        <v>4.2500000000000003E-2</v>
      </c>
      <c r="W232" s="213">
        <f>+'Other Taxes'!E309</f>
        <v>1.0699999999999999E-2</v>
      </c>
      <c r="X232" s="213">
        <f>+'Other Taxes'!F309</f>
        <v>0</v>
      </c>
      <c r="Y232" s="213">
        <f>+'Other Taxes'!G309</f>
        <v>0</v>
      </c>
      <c r="Z232" s="213">
        <f>+'Other Taxes'!H309</f>
        <v>0</v>
      </c>
      <c r="AA232" s="213">
        <f>+'Other Taxes'!J309</f>
        <v>2.5000000000000001E-2</v>
      </c>
      <c r="AB232" s="213">
        <f>+'Other Taxes'!K309</f>
        <v>7.0000000000000007E-2</v>
      </c>
      <c r="AC232" s="213">
        <f>+'Other Taxes'!M309</f>
        <v>0</v>
      </c>
      <c r="AD232" s="213">
        <f>+'Other Taxes'!N309</f>
        <v>0.01</v>
      </c>
      <c r="AE232" s="214">
        <f>+'Other Taxes'!O309</f>
        <v>0.73</v>
      </c>
      <c r="AF232" s="214">
        <f>+'Other Taxes'!P309</f>
        <v>0.25</v>
      </c>
      <c r="AG232" s="214">
        <f>+'Other Taxes'!Q309</f>
        <v>0.27</v>
      </c>
      <c r="AH232" s="213">
        <f>+'Other Taxes'!S309</f>
        <v>0</v>
      </c>
      <c r="AI232" s="213">
        <f>+'Other Taxes'!T309</f>
        <v>0</v>
      </c>
      <c r="AJ232" s="213">
        <f t="shared" si="3"/>
        <v>1.4992000000000001</v>
      </c>
    </row>
    <row r="233" spans="1:36" ht="13.2" x14ac:dyDescent="0.25">
      <c r="A233" s="68" t="s">
        <v>1606</v>
      </c>
      <c r="B233" s="28" t="s">
        <v>463</v>
      </c>
      <c r="C233" s="69">
        <f>+'Combined Rate'!E311</f>
        <v>4.8500000000000001E-2</v>
      </c>
      <c r="D233" s="69">
        <v>1.7500000000000002E-2</v>
      </c>
      <c r="E233" s="69">
        <f>+'Combined Rate'!G311</f>
        <v>0.01</v>
      </c>
      <c r="F233" s="69">
        <f>+'Combined Rate'!H311</f>
        <v>2.5000000000000001E-3</v>
      </c>
      <c r="G233" s="69">
        <f>+'Combined Rate'!I311</f>
        <v>2.5000000000000001E-3</v>
      </c>
      <c r="H233" s="69">
        <f>+'Combined Rate'!J311</f>
        <v>0</v>
      </c>
      <c r="I233" s="69">
        <f>+'Combined Rate'!K311</f>
        <v>3.0000000000000001E-3</v>
      </c>
      <c r="J233" s="69">
        <f>+'Combined Rate'!L311</f>
        <v>0</v>
      </c>
      <c r="K233" s="69">
        <f>+'Combined Rate'!M311</f>
        <v>0</v>
      </c>
      <c r="L233" s="69">
        <f>+'Combined Rate'!N311</f>
        <v>2.5000000000000001E-3</v>
      </c>
      <c r="M233" s="69">
        <f>+'Combined Rate'!O311</f>
        <v>2.5000000000000001E-3</v>
      </c>
      <c r="N233" s="69">
        <f>+'Combined Rate'!P311</f>
        <v>2E-3</v>
      </c>
      <c r="O233" s="69">
        <f>+'Combined Rate'!Q311</f>
        <v>0</v>
      </c>
      <c r="P233" s="69">
        <f>+'Combined Rate'!R311</f>
        <v>0</v>
      </c>
      <c r="Q233" s="69">
        <f>+'Combined Rate'!S311</f>
        <v>1E-3</v>
      </c>
      <c r="R233" s="69">
        <f>+'Combined Rate'!T311</f>
        <v>0</v>
      </c>
      <c r="S233" s="69">
        <f>+'Combined Rate'!U311</f>
        <v>0</v>
      </c>
      <c r="T233" s="69">
        <f>+'Combined Rate'!V311</f>
        <v>0</v>
      </c>
      <c r="U233" s="69">
        <f>+'Combined Rate'!W311</f>
        <v>0</v>
      </c>
      <c r="V233" s="213">
        <f>+'Other Taxes'!D310</f>
        <v>4.2500000000000003E-2</v>
      </c>
      <c r="W233" s="213">
        <f>+'Other Taxes'!E310</f>
        <v>1.0699999999999999E-2</v>
      </c>
      <c r="X233" s="213">
        <f>+'Other Taxes'!F310</f>
        <v>0</v>
      </c>
      <c r="Y233" s="213">
        <f>+'Other Taxes'!G310</f>
        <v>0</v>
      </c>
      <c r="Z233" s="213">
        <f>+'Other Taxes'!H310</f>
        <v>0</v>
      </c>
      <c r="AA233" s="213">
        <f>+'Other Taxes'!J310</f>
        <v>2.5000000000000001E-2</v>
      </c>
      <c r="AB233" s="213">
        <f>+'Other Taxes'!K310</f>
        <v>7.0000000000000007E-2</v>
      </c>
      <c r="AC233" s="213">
        <f>+'Other Taxes'!M310</f>
        <v>0</v>
      </c>
      <c r="AD233" s="213">
        <f>+'Other Taxes'!N310</f>
        <v>0.01</v>
      </c>
      <c r="AE233" s="214">
        <f>+'Other Taxes'!O310</f>
        <v>0.73</v>
      </c>
      <c r="AF233" s="214">
        <f>+'Other Taxes'!P310</f>
        <v>0.25</v>
      </c>
      <c r="AG233" s="214">
        <f>+'Other Taxes'!Q310</f>
        <v>0.27</v>
      </c>
      <c r="AH233" s="213">
        <f>+'Other Taxes'!S310</f>
        <v>2.1000000000000001E-2</v>
      </c>
      <c r="AI233" s="213">
        <f>+'Other Taxes'!T310</f>
        <v>0.06</v>
      </c>
      <c r="AJ233" s="213">
        <f t="shared" si="3"/>
        <v>1.5811999999999999</v>
      </c>
    </row>
    <row r="234" spans="1:36" ht="13.2" x14ac:dyDescent="0.25">
      <c r="A234" s="68" t="s">
        <v>1607</v>
      </c>
      <c r="B234" s="28" t="s">
        <v>465</v>
      </c>
      <c r="C234" s="69">
        <f>+'Combined Rate'!E312</f>
        <v>4.8500000000000001E-2</v>
      </c>
      <c r="D234" s="69">
        <v>1.7500000000000002E-2</v>
      </c>
      <c r="E234" s="69">
        <f>+'Combined Rate'!G312</f>
        <v>0.01</v>
      </c>
      <c r="F234" s="69">
        <f>+'Combined Rate'!H312</f>
        <v>2.5000000000000001E-3</v>
      </c>
      <c r="G234" s="69">
        <f>+'Combined Rate'!I312</f>
        <v>2.5000000000000001E-3</v>
      </c>
      <c r="H234" s="69">
        <f>+'Combined Rate'!J312</f>
        <v>0</v>
      </c>
      <c r="I234" s="69">
        <f>+'Combined Rate'!K312</f>
        <v>3.0000000000000001E-3</v>
      </c>
      <c r="J234" s="69">
        <f>+'Combined Rate'!L312</f>
        <v>0</v>
      </c>
      <c r="K234" s="69">
        <f>+'Combined Rate'!M312</f>
        <v>0</v>
      </c>
      <c r="L234" s="69">
        <f>+'Combined Rate'!N312</f>
        <v>2.5000000000000001E-3</v>
      </c>
      <c r="M234" s="69">
        <f>+'Combined Rate'!O312</f>
        <v>2.5000000000000001E-3</v>
      </c>
      <c r="N234" s="69">
        <f>+'Combined Rate'!P312</f>
        <v>2E-3</v>
      </c>
      <c r="O234" s="69">
        <f>+'Combined Rate'!Q312</f>
        <v>0</v>
      </c>
      <c r="P234" s="69">
        <f>+'Combined Rate'!R312</f>
        <v>0</v>
      </c>
      <c r="Q234" s="69">
        <f>+'Combined Rate'!S312</f>
        <v>1E-3</v>
      </c>
      <c r="R234" s="69">
        <f>+'Combined Rate'!T312</f>
        <v>0</v>
      </c>
      <c r="S234" s="69">
        <f>+'Combined Rate'!U312</f>
        <v>0</v>
      </c>
      <c r="T234" s="69">
        <f>+'Combined Rate'!V312</f>
        <v>0</v>
      </c>
      <c r="U234" s="69">
        <f>+'Combined Rate'!W312</f>
        <v>0</v>
      </c>
      <c r="V234" s="213">
        <f>+'Other Taxes'!D311</f>
        <v>4.2500000000000003E-2</v>
      </c>
      <c r="W234" s="213">
        <f>+'Other Taxes'!E311</f>
        <v>1.0699999999999999E-2</v>
      </c>
      <c r="X234" s="213">
        <f>+'Other Taxes'!F311</f>
        <v>0.01</v>
      </c>
      <c r="Y234" s="213">
        <f>+'Other Taxes'!G311</f>
        <v>0</v>
      </c>
      <c r="Z234" s="213">
        <f>+'Other Taxes'!H311</f>
        <v>0</v>
      </c>
      <c r="AA234" s="213">
        <f>+'Other Taxes'!J311</f>
        <v>2.5000000000000001E-2</v>
      </c>
      <c r="AB234" s="213">
        <f>+'Other Taxes'!K311</f>
        <v>7.0000000000000007E-2</v>
      </c>
      <c r="AC234" s="213">
        <f>+'Other Taxes'!M311</f>
        <v>0</v>
      </c>
      <c r="AD234" s="213">
        <f>+'Other Taxes'!N311</f>
        <v>0.01</v>
      </c>
      <c r="AE234" s="214">
        <f>+'Other Taxes'!O311</f>
        <v>0.73</v>
      </c>
      <c r="AF234" s="214">
        <f>+'Other Taxes'!P311</f>
        <v>0.25</v>
      </c>
      <c r="AG234" s="214">
        <f>+'Other Taxes'!Q311</f>
        <v>0.27</v>
      </c>
      <c r="AH234" s="213">
        <f>+'Other Taxes'!S311</f>
        <v>3.5000000000000003E-2</v>
      </c>
      <c r="AI234" s="213">
        <f>+'Other Taxes'!T311</f>
        <v>0.06</v>
      </c>
      <c r="AJ234" s="213">
        <f t="shared" si="3"/>
        <v>1.6052</v>
      </c>
    </row>
    <row r="235" spans="1:36" ht="13.2" x14ac:dyDescent="0.25">
      <c r="A235" s="68" t="s">
        <v>1608</v>
      </c>
      <c r="B235" s="28" t="s">
        <v>779</v>
      </c>
      <c r="C235" s="69">
        <f>+'Combined Rate'!E313</f>
        <v>4.8500000000000001E-2</v>
      </c>
      <c r="D235" s="69">
        <v>1.7500000000000002E-2</v>
      </c>
      <c r="E235" s="69">
        <f>+'Combined Rate'!G313</f>
        <v>0.01</v>
      </c>
      <c r="F235" s="69">
        <f>+'Combined Rate'!H313</f>
        <v>2.5000000000000001E-3</v>
      </c>
      <c r="G235" s="69">
        <f>+'Combined Rate'!I313</f>
        <v>2.5000000000000001E-3</v>
      </c>
      <c r="H235" s="69">
        <f>+'Combined Rate'!J313</f>
        <v>0</v>
      </c>
      <c r="I235" s="69">
        <f>+'Combined Rate'!K313</f>
        <v>3.0000000000000001E-3</v>
      </c>
      <c r="J235" s="69">
        <f>+'Combined Rate'!L313</f>
        <v>0</v>
      </c>
      <c r="K235" s="69">
        <f>+'Combined Rate'!M313</f>
        <v>0</v>
      </c>
      <c r="L235" s="69">
        <f>+'Combined Rate'!N313</f>
        <v>2.5000000000000001E-3</v>
      </c>
      <c r="M235" s="69">
        <f>+'Combined Rate'!O313</f>
        <v>2.5000000000000001E-3</v>
      </c>
      <c r="N235" s="69">
        <f>+'Combined Rate'!P313</f>
        <v>2E-3</v>
      </c>
      <c r="O235" s="69">
        <f>+'Combined Rate'!Q313</f>
        <v>0</v>
      </c>
      <c r="P235" s="69">
        <f>+'Combined Rate'!R313</f>
        <v>0</v>
      </c>
      <c r="Q235" s="69">
        <f>+'Combined Rate'!S313</f>
        <v>0</v>
      </c>
      <c r="R235" s="69">
        <f>+'Combined Rate'!T313</f>
        <v>0</v>
      </c>
      <c r="S235" s="69">
        <f>+'Combined Rate'!U313</f>
        <v>0</v>
      </c>
      <c r="T235" s="69">
        <f>+'Combined Rate'!V313</f>
        <v>0</v>
      </c>
      <c r="U235" s="69">
        <f>+'Combined Rate'!W313</f>
        <v>0</v>
      </c>
      <c r="V235" s="213">
        <f>+'Other Taxes'!D312</f>
        <v>4.2500000000000003E-2</v>
      </c>
      <c r="W235" s="213">
        <f>+'Other Taxes'!E312</f>
        <v>1.0699999999999999E-2</v>
      </c>
      <c r="X235" s="213">
        <f>+'Other Taxes'!F312</f>
        <v>0</v>
      </c>
      <c r="Y235" s="213">
        <f>+'Other Taxes'!G312</f>
        <v>0</v>
      </c>
      <c r="Z235" s="213">
        <f>+'Other Taxes'!H312</f>
        <v>0</v>
      </c>
      <c r="AA235" s="213">
        <f>+'Other Taxes'!J312</f>
        <v>2.5000000000000001E-2</v>
      </c>
      <c r="AB235" s="213">
        <f>+'Other Taxes'!K312</f>
        <v>7.0000000000000007E-2</v>
      </c>
      <c r="AC235" s="213">
        <f>+'Other Taxes'!M312</f>
        <v>0</v>
      </c>
      <c r="AD235" s="213">
        <f>+'Other Taxes'!N312</f>
        <v>0.01</v>
      </c>
      <c r="AE235" s="214">
        <f>+'Other Taxes'!O312</f>
        <v>0.73</v>
      </c>
      <c r="AF235" s="214">
        <f>+'Other Taxes'!P312</f>
        <v>0.25</v>
      </c>
      <c r="AG235" s="214">
        <f>+'Other Taxes'!Q312</f>
        <v>0.27</v>
      </c>
      <c r="AH235" s="213">
        <f>+'Other Taxes'!S312</f>
        <v>3.5000000000000003E-2</v>
      </c>
      <c r="AI235" s="213">
        <f>+'Other Taxes'!T312</f>
        <v>0.06</v>
      </c>
      <c r="AJ235" s="213">
        <f t="shared" si="3"/>
        <v>1.5942000000000001</v>
      </c>
    </row>
    <row r="236" spans="1:36" ht="13.2" x14ac:dyDescent="0.25">
      <c r="A236" s="207" t="s">
        <v>1609</v>
      </c>
      <c r="B236" s="28" t="s">
        <v>467</v>
      </c>
      <c r="C236" s="69">
        <f>+'Combined Rate'!E314</f>
        <v>4.8500000000000001E-2</v>
      </c>
      <c r="D236" s="69">
        <v>1.7500000000000002E-2</v>
      </c>
      <c r="E236" s="69">
        <f>+'Combined Rate'!G314</f>
        <v>0.01</v>
      </c>
      <c r="F236" s="69">
        <f>+'Combined Rate'!H314</f>
        <v>2.5000000000000001E-3</v>
      </c>
      <c r="G236" s="69">
        <f>+'Combined Rate'!I314</f>
        <v>2.5000000000000001E-3</v>
      </c>
      <c r="H236" s="69">
        <f>+'Combined Rate'!J314</f>
        <v>0</v>
      </c>
      <c r="I236" s="69">
        <f>+'Combined Rate'!K314</f>
        <v>3.0000000000000001E-3</v>
      </c>
      <c r="J236" s="69">
        <f>+'Combined Rate'!L314</f>
        <v>0</v>
      </c>
      <c r="K236" s="69">
        <f>+'Combined Rate'!M314</f>
        <v>0</v>
      </c>
      <c r="L236" s="69">
        <f>+'Combined Rate'!N314</f>
        <v>2.5000000000000001E-3</v>
      </c>
      <c r="M236" s="69">
        <f>+'Combined Rate'!O314</f>
        <v>2.5000000000000001E-3</v>
      </c>
      <c r="N236" s="69">
        <f>+'Combined Rate'!P314</f>
        <v>2E-3</v>
      </c>
      <c r="O236" s="69">
        <f>+'Combined Rate'!Q314</f>
        <v>0</v>
      </c>
      <c r="P236" s="69">
        <f>+'Combined Rate'!R314</f>
        <v>0</v>
      </c>
      <c r="Q236" s="69">
        <f>+'Combined Rate'!S314</f>
        <v>0</v>
      </c>
      <c r="R236" s="69">
        <f>+'Combined Rate'!T314</f>
        <v>0</v>
      </c>
      <c r="S236" s="69">
        <f>+'Combined Rate'!U314</f>
        <v>0</v>
      </c>
      <c r="T236" s="69">
        <f>+'Combined Rate'!V314</f>
        <v>0</v>
      </c>
      <c r="U236" s="69">
        <f>+'Combined Rate'!W314</f>
        <v>0</v>
      </c>
      <c r="V236" s="213">
        <f>+'Other Taxes'!D313</f>
        <v>4.2500000000000003E-2</v>
      </c>
      <c r="W236" s="213">
        <f>+'Other Taxes'!E313</f>
        <v>1.0699999999999999E-2</v>
      </c>
      <c r="X236" s="213">
        <f>+'Other Taxes'!F313</f>
        <v>0</v>
      </c>
      <c r="Y236" s="213">
        <f>+'Other Taxes'!G313</f>
        <v>0</v>
      </c>
      <c r="Z236" s="213">
        <f>+'Other Taxes'!H313</f>
        <v>0</v>
      </c>
      <c r="AA236" s="213">
        <f>+'Other Taxes'!J313</f>
        <v>2.5000000000000001E-2</v>
      </c>
      <c r="AB236" s="213">
        <f>+'Other Taxes'!K313</f>
        <v>7.0000000000000007E-2</v>
      </c>
      <c r="AC236" s="213">
        <f>+'Other Taxes'!M313</f>
        <v>0</v>
      </c>
      <c r="AD236" s="213">
        <f>+'Other Taxes'!N313</f>
        <v>0.01</v>
      </c>
      <c r="AE236" s="214">
        <f>+'Other Taxes'!O313</f>
        <v>0.73</v>
      </c>
      <c r="AF236" s="214">
        <f>+'Other Taxes'!P313</f>
        <v>0.25</v>
      </c>
      <c r="AG236" s="214">
        <f>+'Other Taxes'!Q313</f>
        <v>0.27</v>
      </c>
      <c r="AH236" s="213">
        <f>+'Other Taxes'!S313</f>
        <v>0</v>
      </c>
      <c r="AI236" s="213">
        <f>+'Other Taxes'!T313</f>
        <v>0</v>
      </c>
      <c r="AJ236" s="213">
        <f t="shared" si="3"/>
        <v>1.4992000000000001</v>
      </c>
    </row>
    <row r="237" spans="1:36" ht="13.2" x14ac:dyDescent="0.25">
      <c r="A237" s="68" t="s">
        <v>1610</v>
      </c>
      <c r="B237" s="28" t="s">
        <v>583</v>
      </c>
      <c r="C237" s="69">
        <f>+'Combined Rate'!E315</f>
        <v>4.8500000000000001E-2</v>
      </c>
      <c r="D237" s="69">
        <v>1.7500000000000002E-2</v>
      </c>
      <c r="E237" s="69">
        <f>+'Combined Rate'!G315</f>
        <v>0.01</v>
      </c>
      <c r="F237" s="69">
        <f>+'Combined Rate'!H315</f>
        <v>2.5000000000000001E-3</v>
      </c>
      <c r="G237" s="69">
        <f>+'Combined Rate'!I315</f>
        <v>2.5000000000000001E-3</v>
      </c>
      <c r="H237" s="69">
        <f>+'Combined Rate'!J315</f>
        <v>0</v>
      </c>
      <c r="I237" s="69">
        <f>+'Combined Rate'!K315</f>
        <v>3.0000000000000001E-3</v>
      </c>
      <c r="J237" s="69">
        <f>+'Combined Rate'!L315</f>
        <v>0</v>
      </c>
      <c r="K237" s="69">
        <f>+'Combined Rate'!M315</f>
        <v>0</v>
      </c>
      <c r="L237" s="69">
        <f>+'Combined Rate'!N315</f>
        <v>2.5000000000000001E-3</v>
      </c>
      <c r="M237" s="69">
        <f>+'Combined Rate'!O315</f>
        <v>2.5000000000000001E-3</v>
      </c>
      <c r="N237" s="69">
        <f>+'Combined Rate'!P315</f>
        <v>2E-3</v>
      </c>
      <c r="O237" s="69">
        <f>+'Combined Rate'!Q315</f>
        <v>0</v>
      </c>
      <c r="P237" s="69">
        <f>+'Combined Rate'!R315</f>
        <v>0</v>
      </c>
      <c r="Q237" s="69">
        <f>+'Combined Rate'!S315</f>
        <v>0</v>
      </c>
      <c r="R237" s="69">
        <f>+'Combined Rate'!T315</f>
        <v>0</v>
      </c>
      <c r="S237" s="69">
        <f>+'Combined Rate'!U315</f>
        <v>0</v>
      </c>
      <c r="T237" s="69">
        <f>+'Combined Rate'!V315</f>
        <v>0</v>
      </c>
      <c r="U237" s="69">
        <f>+'Combined Rate'!W315</f>
        <v>0</v>
      </c>
      <c r="V237" s="213">
        <f>+'Other Taxes'!D314</f>
        <v>4.2500000000000003E-2</v>
      </c>
      <c r="W237" s="213">
        <f>+'Other Taxes'!E314</f>
        <v>1.0699999999999999E-2</v>
      </c>
      <c r="X237" s="213">
        <f>+'Other Taxes'!F314</f>
        <v>0</v>
      </c>
      <c r="Y237" s="213">
        <f>+'Other Taxes'!G314</f>
        <v>0</v>
      </c>
      <c r="Z237" s="213">
        <f>+'Other Taxes'!H314</f>
        <v>0</v>
      </c>
      <c r="AA237" s="213">
        <f>+'Other Taxes'!J314</f>
        <v>2.5000000000000001E-2</v>
      </c>
      <c r="AB237" s="213">
        <f>+'Other Taxes'!K314</f>
        <v>7.0000000000000007E-2</v>
      </c>
      <c r="AC237" s="213">
        <f>+'Other Taxes'!M314</f>
        <v>0</v>
      </c>
      <c r="AD237" s="213">
        <f>+'Other Taxes'!N314</f>
        <v>0.01</v>
      </c>
      <c r="AE237" s="214">
        <f>+'Other Taxes'!O314</f>
        <v>0.73</v>
      </c>
      <c r="AF237" s="214">
        <f>+'Other Taxes'!P314</f>
        <v>0.25</v>
      </c>
      <c r="AG237" s="214">
        <f>+'Other Taxes'!Q314</f>
        <v>0.27</v>
      </c>
      <c r="AH237" s="213">
        <f>+'Other Taxes'!S314</f>
        <v>3.5000000000000003E-2</v>
      </c>
      <c r="AI237" s="213">
        <f>+'Other Taxes'!T314</f>
        <v>0.06</v>
      </c>
      <c r="AJ237" s="213">
        <f t="shared" si="3"/>
        <v>1.5942000000000001</v>
      </c>
    </row>
    <row r="238" spans="1:36" ht="13.2" x14ac:dyDescent="0.25">
      <c r="A238" s="207" t="s">
        <v>1611</v>
      </c>
      <c r="B238" s="28" t="s">
        <v>469</v>
      </c>
      <c r="C238" s="69">
        <f>+'Combined Rate'!E316</f>
        <v>4.8500000000000001E-2</v>
      </c>
      <c r="D238" s="69">
        <v>1.7500000000000002E-2</v>
      </c>
      <c r="E238" s="69">
        <f>+'Combined Rate'!G316</f>
        <v>0.01</v>
      </c>
      <c r="F238" s="69">
        <f>+'Combined Rate'!H316</f>
        <v>2.5000000000000001E-3</v>
      </c>
      <c r="G238" s="69">
        <f>+'Combined Rate'!I316</f>
        <v>2.5000000000000001E-3</v>
      </c>
      <c r="H238" s="69">
        <f>+'Combined Rate'!J316</f>
        <v>0</v>
      </c>
      <c r="I238" s="69">
        <f>+'Combined Rate'!K316</f>
        <v>3.0000000000000001E-3</v>
      </c>
      <c r="J238" s="69">
        <f>+'Combined Rate'!L316</f>
        <v>0</v>
      </c>
      <c r="K238" s="69">
        <f>+'Combined Rate'!M316</f>
        <v>0</v>
      </c>
      <c r="L238" s="69">
        <f>+'Combined Rate'!N316</f>
        <v>2.5000000000000001E-3</v>
      </c>
      <c r="M238" s="69">
        <f>+'Combined Rate'!O316</f>
        <v>2.5000000000000001E-3</v>
      </c>
      <c r="N238" s="69">
        <f>+'Combined Rate'!P316</f>
        <v>2E-3</v>
      </c>
      <c r="O238" s="69">
        <f>+'Combined Rate'!Q316</f>
        <v>0</v>
      </c>
      <c r="P238" s="69">
        <f>+'Combined Rate'!R316</f>
        <v>0</v>
      </c>
      <c r="Q238" s="69">
        <f>+'Combined Rate'!S316</f>
        <v>0</v>
      </c>
      <c r="R238" s="69">
        <f>+'Combined Rate'!T316</f>
        <v>0</v>
      </c>
      <c r="S238" s="69">
        <f>+'Combined Rate'!U316</f>
        <v>0</v>
      </c>
      <c r="T238" s="69">
        <f>+'Combined Rate'!V316</f>
        <v>0</v>
      </c>
      <c r="U238" s="69">
        <f>+'Combined Rate'!W316</f>
        <v>0</v>
      </c>
      <c r="V238" s="213">
        <f>+'Other Taxes'!D315</f>
        <v>4.2500000000000003E-2</v>
      </c>
      <c r="W238" s="213">
        <f>+'Other Taxes'!E315</f>
        <v>1.0699999999999999E-2</v>
      </c>
      <c r="X238" s="213">
        <f>+'Other Taxes'!F315</f>
        <v>0.01</v>
      </c>
      <c r="Y238" s="213">
        <f>+'Other Taxes'!G315</f>
        <v>0</v>
      </c>
      <c r="Z238" s="213">
        <f>+'Other Taxes'!H315</f>
        <v>0</v>
      </c>
      <c r="AA238" s="213">
        <f>+'Other Taxes'!J315</f>
        <v>2.5000000000000001E-2</v>
      </c>
      <c r="AB238" s="213">
        <f>+'Other Taxes'!K315</f>
        <v>7.0000000000000007E-2</v>
      </c>
      <c r="AC238" s="213">
        <f>+'Other Taxes'!M315</f>
        <v>0</v>
      </c>
      <c r="AD238" s="213">
        <f>+'Other Taxes'!N315</f>
        <v>0.01</v>
      </c>
      <c r="AE238" s="214">
        <f>+'Other Taxes'!O315</f>
        <v>0.73</v>
      </c>
      <c r="AF238" s="214">
        <f>+'Other Taxes'!P315</f>
        <v>0.25</v>
      </c>
      <c r="AG238" s="214">
        <f>+'Other Taxes'!Q315</f>
        <v>0.27</v>
      </c>
      <c r="AH238" s="213">
        <f>+'Other Taxes'!S315</f>
        <v>3.5000000000000003E-2</v>
      </c>
      <c r="AI238" s="213">
        <f>+'Other Taxes'!T315</f>
        <v>0.06</v>
      </c>
      <c r="AJ238" s="213">
        <f t="shared" si="3"/>
        <v>1.6041999999999998</v>
      </c>
    </row>
    <row r="239" spans="1:36" ht="13.2" x14ac:dyDescent="0.25">
      <c r="A239" s="207" t="s">
        <v>1612</v>
      </c>
      <c r="B239" s="28" t="s">
        <v>689</v>
      </c>
      <c r="C239" s="69">
        <f>+'Combined Rate'!E317</f>
        <v>4.8500000000000001E-2</v>
      </c>
      <c r="D239" s="69">
        <v>1.7500000000000002E-2</v>
      </c>
      <c r="E239" s="69">
        <f>+'Combined Rate'!G317</f>
        <v>0.01</v>
      </c>
      <c r="F239" s="69">
        <f>+'Combined Rate'!H317</f>
        <v>2.5000000000000001E-3</v>
      </c>
      <c r="G239" s="69">
        <f>+'Combined Rate'!I317</f>
        <v>2.5000000000000001E-3</v>
      </c>
      <c r="H239" s="69">
        <f>+'Combined Rate'!J317</f>
        <v>0</v>
      </c>
      <c r="I239" s="69">
        <f>+'Combined Rate'!K317</f>
        <v>3.0000000000000001E-3</v>
      </c>
      <c r="J239" s="69">
        <f>+'Combined Rate'!L317</f>
        <v>0</v>
      </c>
      <c r="K239" s="69">
        <f>+'Combined Rate'!M317</f>
        <v>0</v>
      </c>
      <c r="L239" s="69">
        <f>+'Combined Rate'!N317</f>
        <v>2.5000000000000001E-3</v>
      </c>
      <c r="M239" s="69">
        <f>+'Combined Rate'!O317</f>
        <v>2.5000000000000001E-3</v>
      </c>
      <c r="N239" s="69">
        <f>+'Combined Rate'!P317</f>
        <v>2E-3</v>
      </c>
      <c r="O239" s="69">
        <f>+'Combined Rate'!Q317</f>
        <v>0</v>
      </c>
      <c r="P239" s="69">
        <f>+'Combined Rate'!R317</f>
        <v>0</v>
      </c>
      <c r="Q239" s="69">
        <f>+'Combined Rate'!S317</f>
        <v>0</v>
      </c>
      <c r="R239" s="69">
        <f>+'Combined Rate'!T317</f>
        <v>0</v>
      </c>
      <c r="S239" s="69">
        <f>+'Combined Rate'!U317</f>
        <v>0</v>
      </c>
      <c r="T239" s="69">
        <f>+'Combined Rate'!V317</f>
        <v>0</v>
      </c>
      <c r="U239" s="69">
        <f>+'Combined Rate'!W317</f>
        <v>0</v>
      </c>
      <c r="V239" s="213">
        <f>+'Other Taxes'!D316</f>
        <v>4.2500000000000003E-2</v>
      </c>
      <c r="W239" s="213">
        <f>+'Other Taxes'!E316</f>
        <v>1.0699999999999999E-2</v>
      </c>
      <c r="X239" s="213">
        <f>+'Other Taxes'!F316</f>
        <v>0</v>
      </c>
      <c r="Y239" s="213">
        <f>+'Other Taxes'!G316</f>
        <v>0</v>
      </c>
      <c r="Z239" s="213">
        <f>+'Other Taxes'!H316</f>
        <v>0</v>
      </c>
      <c r="AA239" s="213">
        <f>+'Other Taxes'!J316</f>
        <v>2.5000000000000001E-2</v>
      </c>
      <c r="AB239" s="213">
        <f>+'Other Taxes'!K316</f>
        <v>7.0000000000000007E-2</v>
      </c>
      <c r="AC239" s="213">
        <f>+'Other Taxes'!M316</f>
        <v>0</v>
      </c>
      <c r="AD239" s="213">
        <f>+'Other Taxes'!N316</f>
        <v>0.01</v>
      </c>
      <c r="AE239" s="214">
        <f>+'Other Taxes'!O316</f>
        <v>0.73</v>
      </c>
      <c r="AF239" s="214">
        <f>+'Other Taxes'!P316</f>
        <v>0.25</v>
      </c>
      <c r="AG239" s="214">
        <f>+'Other Taxes'!Q316</f>
        <v>0.27</v>
      </c>
      <c r="AH239" s="213">
        <f>+'Other Taxes'!S316</f>
        <v>0</v>
      </c>
      <c r="AI239" s="213">
        <f>+'Other Taxes'!T316</f>
        <v>0</v>
      </c>
      <c r="AJ239" s="213">
        <f t="shared" si="3"/>
        <v>1.4992000000000001</v>
      </c>
    </row>
    <row r="240" spans="1:36" ht="13.2" x14ac:dyDescent="0.25">
      <c r="A240" s="68" t="s">
        <v>1613</v>
      </c>
      <c r="B240" s="28" t="s">
        <v>471</v>
      </c>
      <c r="C240" s="69">
        <f>+'Combined Rate'!E318</f>
        <v>4.8500000000000001E-2</v>
      </c>
      <c r="D240" s="69">
        <v>1.7500000000000002E-2</v>
      </c>
      <c r="E240" s="69">
        <f>+'Combined Rate'!G318</f>
        <v>0.01</v>
      </c>
      <c r="F240" s="69">
        <f>+'Combined Rate'!H318</f>
        <v>2.5000000000000001E-3</v>
      </c>
      <c r="G240" s="69">
        <f>+'Combined Rate'!I318</f>
        <v>2.5000000000000001E-3</v>
      </c>
      <c r="H240" s="69">
        <f>+'Combined Rate'!J318</f>
        <v>0</v>
      </c>
      <c r="I240" s="69">
        <f>+'Combined Rate'!K318</f>
        <v>3.0000000000000001E-3</v>
      </c>
      <c r="J240" s="69">
        <f>+'Combined Rate'!L318</f>
        <v>0</v>
      </c>
      <c r="K240" s="69">
        <f>+'Combined Rate'!M318</f>
        <v>0</v>
      </c>
      <c r="L240" s="69">
        <f>+'Combined Rate'!N318</f>
        <v>2.5000000000000001E-3</v>
      </c>
      <c r="M240" s="69">
        <f>+'Combined Rate'!O318</f>
        <v>2.5000000000000001E-3</v>
      </c>
      <c r="N240" s="69">
        <f>+'Combined Rate'!P318</f>
        <v>2E-3</v>
      </c>
      <c r="O240" s="69">
        <f>+'Combined Rate'!Q318</f>
        <v>0</v>
      </c>
      <c r="P240" s="69">
        <f>+'Combined Rate'!R318</f>
        <v>0</v>
      </c>
      <c r="Q240" s="69">
        <f>+'Combined Rate'!S318</f>
        <v>0</v>
      </c>
      <c r="R240" s="69">
        <f>+'Combined Rate'!T318</f>
        <v>0</v>
      </c>
      <c r="S240" s="69">
        <f>+'Combined Rate'!U318</f>
        <v>0</v>
      </c>
      <c r="T240" s="69">
        <f>+'Combined Rate'!V318</f>
        <v>0</v>
      </c>
      <c r="U240" s="69">
        <f>+'Combined Rate'!W318</f>
        <v>0</v>
      </c>
      <c r="V240" s="213">
        <f>+'Other Taxes'!D317</f>
        <v>4.2500000000000003E-2</v>
      </c>
      <c r="W240" s="213">
        <f>+'Other Taxes'!E317</f>
        <v>1.0699999999999999E-2</v>
      </c>
      <c r="X240" s="213">
        <f>+'Other Taxes'!F317</f>
        <v>0</v>
      </c>
      <c r="Y240" s="213">
        <f>+'Other Taxes'!G317</f>
        <v>0</v>
      </c>
      <c r="Z240" s="213">
        <f>+'Other Taxes'!H317</f>
        <v>0</v>
      </c>
      <c r="AA240" s="213">
        <f>+'Other Taxes'!J317</f>
        <v>2.5000000000000001E-2</v>
      </c>
      <c r="AB240" s="213">
        <f>+'Other Taxes'!K317</f>
        <v>7.0000000000000007E-2</v>
      </c>
      <c r="AC240" s="213">
        <f>+'Other Taxes'!M317</f>
        <v>0</v>
      </c>
      <c r="AD240" s="213">
        <f>+'Other Taxes'!N317</f>
        <v>0.01</v>
      </c>
      <c r="AE240" s="214">
        <f>+'Other Taxes'!O317</f>
        <v>0.73</v>
      </c>
      <c r="AF240" s="214">
        <f>+'Other Taxes'!P317</f>
        <v>0.25</v>
      </c>
      <c r="AG240" s="214">
        <f>+'Other Taxes'!Q317</f>
        <v>0.27</v>
      </c>
      <c r="AH240" s="213">
        <f>+'Other Taxes'!S317</f>
        <v>0</v>
      </c>
      <c r="AI240" s="213">
        <f>+'Other Taxes'!T317</f>
        <v>0</v>
      </c>
      <c r="AJ240" s="213">
        <f t="shared" si="3"/>
        <v>1.4992000000000001</v>
      </c>
    </row>
    <row r="241" spans="1:36" ht="13.2" x14ac:dyDescent="0.25">
      <c r="A241" s="68" t="s">
        <v>1614</v>
      </c>
      <c r="B241" s="28" t="s">
        <v>473</v>
      </c>
      <c r="C241" s="69">
        <f>+'Combined Rate'!E319</f>
        <v>4.8500000000000001E-2</v>
      </c>
      <c r="D241" s="69">
        <v>1.7500000000000002E-2</v>
      </c>
      <c r="E241" s="69">
        <f>+'Combined Rate'!G319</f>
        <v>0.01</v>
      </c>
      <c r="F241" s="69">
        <f>+'Combined Rate'!H319</f>
        <v>2.5000000000000001E-3</v>
      </c>
      <c r="G241" s="69">
        <f>+'Combined Rate'!I319</f>
        <v>2.5000000000000001E-3</v>
      </c>
      <c r="H241" s="69">
        <f>+'Combined Rate'!J319</f>
        <v>0</v>
      </c>
      <c r="I241" s="69">
        <f>+'Combined Rate'!K319</f>
        <v>3.0000000000000001E-3</v>
      </c>
      <c r="J241" s="69">
        <f>+'Combined Rate'!L319</f>
        <v>0</v>
      </c>
      <c r="K241" s="69">
        <f>+'Combined Rate'!M319</f>
        <v>0</v>
      </c>
      <c r="L241" s="69">
        <f>+'Combined Rate'!N319</f>
        <v>2.5000000000000001E-3</v>
      </c>
      <c r="M241" s="69">
        <f>+'Combined Rate'!O319</f>
        <v>2.5000000000000001E-3</v>
      </c>
      <c r="N241" s="69">
        <f>+'Combined Rate'!P319</f>
        <v>2E-3</v>
      </c>
      <c r="O241" s="69">
        <f>+'Combined Rate'!Q319</f>
        <v>0</v>
      </c>
      <c r="P241" s="69">
        <f>+'Combined Rate'!R319</f>
        <v>0</v>
      </c>
      <c r="Q241" s="69">
        <f>+'Combined Rate'!S319</f>
        <v>0</v>
      </c>
      <c r="R241" s="69">
        <f>+'Combined Rate'!T319</f>
        <v>0</v>
      </c>
      <c r="S241" s="69">
        <f>+'Combined Rate'!U319</f>
        <v>0</v>
      </c>
      <c r="T241" s="69">
        <f>+'Combined Rate'!V319</f>
        <v>0</v>
      </c>
      <c r="U241" s="69">
        <f>+'Combined Rate'!W319</f>
        <v>0</v>
      </c>
      <c r="V241" s="213">
        <f>+'Other Taxes'!D318</f>
        <v>4.2500000000000003E-2</v>
      </c>
      <c r="W241" s="213">
        <f>+'Other Taxes'!E318</f>
        <v>1.0699999999999999E-2</v>
      </c>
      <c r="X241" s="213">
        <f>+'Other Taxes'!F318</f>
        <v>0</v>
      </c>
      <c r="Y241" s="213">
        <f>+'Other Taxes'!G318</f>
        <v>0</v>
      </c>
      <c r="Z241" s="213">
        <f>+'Other Taxes'!H318</f>
        <v>0</v>
      </c>
      <c r="AA241" s="213">
        <f>+'Other Taxes'!J318</f>
        <v>2.5000000000000001E-2</v>
      </c>
      <c r="AB241" s="213">
        <f>+'Other Taxes'!K318</f>
        <v>7.0000000000000007E-2</v>
      </c>
      <c r="AC241" s="213">
        <f>+'Other Taxes'!M318</f>
        <v>0</v>
      </c>
      <c r="AD241" s="213">
        <f>+'Other Taxes'!N318</f>
        <v>0.01</v>
      </c>
      <c r="AE241" s="214">
        <f>+'Other Taxes'!O318</f>
        <v>0.73</v>
      </c>
      <c r="AF241" s="214">
        <f>+'Other Taxes'!P318</f>
        <v>0.25</v>
      </c>
      <c r="AG241" s="214">
        <f>+'Other Taxes'!Q318</f>
        <v>0.27</v>
      </c>
      <c r="AH241" s="213">
        <f>+'Other Taxes'!S318</f>
        <v>0</v>
      </c>
      <c r="AI241" s="213">
        <f>+'Other Taxes'!T318</f>
        <v>0</v>
      </c>
      <c r="AJ241" s="213">
        <f t="shared" si="3"/>
        <v>1.4992000000000001</v>
      </c>
    </row>
    <row r="242" spans="1:36" ht="13.2" x14ac:dyDescent="0.25">
      <c r="A242" s="68" t="s">
        <v>1615</v>
      </c>
      <c r="B242" s="28" t="s">
        <v>475</v>
      </c>
      <c r="C242" s="69">
        <f>+'Combined Rate'!E320</f>
        <v>4.8500000000000001E-2</v>
      </c>
      <c r="D242" s="69">
        <v>1.7500000000000002E-2</v>
      </c>
      <c r="E242" s="69">
        <f>+'Combined Rate'!G320</f>
        <v>0.01</v>
      </c>
      <c r="F242" s="69">
        <f>+'Combined Rate'!H320</f>
        <v>2.5000000000000001E-3</v>
      </c>
      <c r="G242" s="69">
        <f>+'Combined Rate'!I320</f>
        <v>2.5000000000000001E-3</v>
      </c>
      <c r="H242" s="69">
        <f>+'Combined Rate'!J320</f>
        <v>0</v>
      </c>
      <c r="I242" s="69">
        <f>+'Combined Rate'!K320</f>
        <v>3.0000000000000001E-3</v>
      </c>
      <c r="J242" s="69">
        <f>+'Combined Rate'!L320</f>
        <v>0</v>
      </c>
      <c r="K242" s="69">
        <f>+'Combined Rate'!M320</f>
        <v>0</v>
      </c>
      <c r="L242" s="69">
        <f>+'Combined Rate'!N320</f>
        <v>2.5000000000000001E-3</v>
      </c>
      <c r="M242" s="69">
        <f>+'Combined Rate'!O320</f>
        <v>2.5000000000000001E-3</v>
      </c>
      <c r="N242" s="69">
        <f>+'Combined Rate'!P320</f>
        <v>2E-3</v>
      </c>
      <c r="O242" s="69">
        <f>+'Combined Rate'!Q320</f>
        <v>0</v>
      </c>
      <c r="P242" s="69">
        <f>+'Combined Rate'!R320</f>
        <v>0</v>
      </c>
      <c r="Q242" s="69">
        <f>+'Combined Rate'!S320</f>
        <v>1E-3</v>
      </c>
      <c r="R242" s="69">
        <f>+'Combined Rate'!T320</f>
        <v>0</v>
      </c>
      <c r="S242" s="69">
        <f>+'Combined Rate'!U320</f>
        <v>0</v>
      </c>
      <c r="T242" s="69">
        <f>+'Combined Rate'!V320</f>
        <v>0</v>
      </c>
      <c r="U242" s="69">
        <f>+'Combined Rate'!W320</f>
        <v>0</v>
      </c>
      <c r="V242" s="213">
        <f>+'Other Taxes'!D319</f>
        <v>4.2500000000000003E-2</v>
      </c>
      <c r="W242" s="213">
        <f>+'Other Taxes'!E319</f>
        <v>1.0699999999999999E-2</v>
      </c>
      <c r="X242" s="213">
        <f>+'Other Taxes'!F319</f>
        <v>0.01</v>
      </c>
      <c r="Y242" s="213">
        <f>+'Other Taxes'!G319</f>
        <v>0</v>
      </c>
      <c r="Z242" s="213">
        <f>+'Other Taxes'!H319</f>
        <v>0</v>
      </c>
      <c r="AA242" s="213">
        <f>+'Other Taxes'!J319</f>
        <v>2.5000000000000001E-2</v>
      </c>
      <c r="AB242" s="213">
        <f>+'Other Taxes'!K319</f>
        <v>7.0000000000000007E-2</v>
      </c>
      <c r="AC242" s="213">
        <f>+'Other Taxes'!M319</f>
        <v>0</v>
      </c>
      <c r="AD242" s="213">
        <f>+'Other Taxes'!N319</f>
        <v>0.01</v>
      </c>
      <c r="AE242" s="214">
        <f>+'Other Taxes'!O319</f>
        <v>0.73</v>
      </c>
      <c r="AF242" s="214">
        <f>+'Other Taxes'!P319</f>
        <v>0.25</v>
      </c>
      <c r="AG242" s="214">
        <f>+'Other Taxes'!Q319</f>
        <v>0.27</v>
      </c>
      <c r="AH242" s="213">
        <f>+'Other Taxes'!S319</f>
        <v>3.5000000000000003E-2</v>
      </c>
      <c r="AI242" s="213">
        <f>+'Other Taxes'!T319</f>
        <v>0.06</v>
      </c>
      <c r="AJ242" s="213">
        <f t="shared" si="3"/>
        <v>1.6052</v>
      </c>
    </row>
    <row r="243" spans="1:36" ht="13.2" x14ac:dyDescent="0.25">
      <c r="A243" s="68" t="s">
        <v>1616</v>
      </c>
      <c r="B243" s="28" t="s">
        <v>477</v>
      </c>
      <c r="C243" s="69">
        <f>+'Combined Rate'!E321</f>
        <v>4.8500000000000001E-2</v>
      </c>
      <c r="D243" s="69">
        <v>1.7500000000000002E-2</v>
      </c>
      <c r="E243" s="69">
        <f>+'Combined Rate'!G321</f>
        <v>0.01</v>
      </c>
      <c r="F243" s="69">
        <f>+'Combined Rate'!H321</f>
        <v>2.5000000000000001E-3</v>
      </c>
      <c r="G243" s="69">
        <f>+'Combined Rate'!I321</f>
        <v>2.5000000000000001E-3</v>
      </c>
      <c r="H243" s="69">
        <f>+'Combined Rate'!J321</f>
        <v>0</v>
      </c>
      <c r="I243" s="69">
        <f>+'Combined Rate'!K321</f>
        <v>3.0000000000000001E-3</v>
      </c>
      <c r="J243" s="69">
        <f>+'Combined Rate'!L321</f>
        <v>0</v>
      </c>
      <c r="K243" s="69">
        <f>+'Combined Rate'!M321</f>
        <v>0</v>
      </c>
      <c r="L243" s="69">
        <f>+'Combined Rate'!N321</f>
        <v>2.5000000000000001E-3</v>
      </c>
      <c r="M243" s="69">
        <f>+'Combined Rate'!O321</f>
        <v>2.5000000000000001E-3</v>
      </c>
      <c r="N243" s="69">
        <f>+'Combined Rate'!P321</f>
        <v>2E-3</v>
      </c>
      <c r="O243" s="69">
        <f>+'Combined Rate'!Q321</f>
        <v>0</v>
      </c>
      <c r="P243" s="69">
        <f>+'Combined Rate'!R321</f>
        <v>0</v>
      </c>
      <c r="Q243" s="69">
        <f>+'Combined Rate'!S321</f>
        <v>1E-3</v>
      </c>
      <c r="R243" s="69">
        <f>+'Combined Rate'!T321</f>
        <v>0</v>
      </c>
      <c r="S243" s="69">
        <f>+'Combined Rate'!U321</f>
        <v>0</v>
      </c>
      <c r="T243" s="69">
        <f>+'Combined Rate'!V321</f>
        <v>0</v>
      </c>
      <c r="U243" s="69">
        <f>+'Combined Rate'!W321</f>
        <v>0</v>
      </c>
      <c r="V243" s="213">
        <f>+'Other Taxes'!D320</f>
        <v>4.2500000000000003E-2</v>
      </c>
      <c r="W243" s="213">
        <f>+'Other Taxes'!E320</f>
        <v>1.0699999999999999E-2</v>
      </c>
      <c r="X243" s="213">
        <f>+'Other Taxes'!F320</f>
        <v>0.01</v>
      </c>
      <c r="Y243" s="213">
        <f>+'Other Taxes'!G320</f>
        <v>0</v>
      </c>
      <c r="Z243" s="213">
        <f>+'Other Taxes'!H320</f>
        <v>0</v>
      </c>
      <c r="AA243" s="213">
        <f>+'Other Taxes'!J320</f>
        <v>2.5000000000000001E-2</v>
      </c>
      <c r="AB243" s="213">
        <f>+'Other Taxes'!K320</f>
        <v>7.0000000000000007E-2</v>
      </c>
      <c r="AC243" s="213">
        <f>+'Other Taxes'!M320</f>
        <v>0</v>
      </c>
      <c r="AD243" s="213">
        <f>+'Other Taxes'!N320</f>
        <v>0.01</v>
      </c>
      <c r="AE243" s="214">
        <f>+'Other Taxes'!O320</f>
        <v>0.73</v>
      </c>
      <c r="AF243" s="214">
        <f>+'Other Taxes'!P320</f>
        <v>0.25</v>
      </c>
      <c r="AG243" s="214">
        <f>+'Other Taxes'!Q320</f>
        <v>0.27</v>
      </c>
      <c r="AH243" s="213">
        <f>+'Other Taxes'!S320</f>
        <v>3.5000000000000003E-2</v>
      </c>
      <c r="AI243" s="213">
        <f>+'Other Taxes'!T320</f>
        <v>0.06</v>
      </c>
      <c r="AJ243" s="213">
        <f t="shared" si="3"/>
        <v>1.6052</v>
      </c>
    </row>
    <row r="244" spans="1:36" ht="13.2" x14ac:dyDescent="0.25">
      <c r="A244" s="68" t="s">
        <v>1617</v>
      </c>
      <c r="B244" s="28" t="s">
        <v>479</v>
      </c>
      <c r="C244" s="69">
        <f>+'Combined Rate'!E322</f>
        <v>4.8500000000000001E-2</v>
      </c>
      <c r="D244" s="69">
        <v>1.7500000000000002E-2</v>
      </c>
      <c r="E244" s="69">
        <f>+'Combined Rate'!G322</f>
        <v>0.01</v>
      </c>
      <c r="F244" s="69">
        <f>+'Combined Rate'!H322</f>
        <v>2.5000000000000001E-3</v>
      </c>
      <c r="G244" s="69">
        <f>+'Combined Rate'!I322</f>
        <v>2.5000000000000001E-3</v>
      </c>
      <c r="H244" s="69">
        <f>+'Combined Rate'!J322</f>
        <v>0</v>
      </c>
      <c r="I244" s="69">
        <f>+'Combined Rate'!K322</f>
        <v>3.0000000000000001E-3</v>
      </c>
      <c r="J244" s="69">
        <f>+'Combined Rate'!L322</f>
        <v>0</v>
      </c>
      <c r="K244" s="69">
        <f>+'Combined Rate'!M322</f>
        <v>0</v>
      </c>
      <c r="L244" s="69">
        <f>+'Combined Rate'!N322</f>
        <v>2.5000000000000001E-3</v>
      </c>
      <c r="M244" s="69">
        <f>+'Combined Rate'!O322</f>
        <v>2.5000000000000001E-3</v>
      </c>
      <c r="N244" s="69">
        <f>+'Combined Rate'!P322</f>
        <v>2E-3</v>
      </c>
      <c r="O244" s="69">
        <f>+'Combined Rate'!Q322</f>
        <v>0</v>
      </c>
      <c r="P244" s="69">
        <f>+'Combined Rate'!R322</f>
        <v>0</v>
      </c>
      <c r="Q244" s="69">
        <f>+'Combined Rate'!S322</f>
        <v>1E-3</v>
      </c>
      <c r="R244" s="69">
        <f>+'Combined Rate'!T322</f>
        <v>0</v>
      </c>
      <c r="S244" s="69">
        <f>+'Combined Rate'!U322</f>
        <v>0</v>
      </c>
      <c r="T244" s="69">
        <f>+'Combined Rate'!V322</f>
        <v>0</v>
      </c>
      <c r="U244" s="69">
        <f>+'Combined Rate'!W322</f>
        <v>0</v>
      </c>
      <c r="V244" s="213">
        <f>+'Other Taxes'!D321</f>
        <v>4.2500000000000003E-2</v>
      </c>
      <c r="W244" s="213">
        <f>+'Other Taxes'!E321</f>
        <v>1.0699999999999999E-2</v>
      </c>
      <c r="X244" s="213">
        <f>+'Other Taxes'!F321</f>
        <v>0</v>
      </c>
      <c r="Y244" s="213">
        <f>+'Other Taxes'!G321</f>
        <v>0</v>
      </c>
      <c r="Z244" s="213">
        <f>+'Other Taxes'!H321</f>
        <v>0</v>
      </c>
      <c r="AA244" s="213">
        <f>+'Other Taxes'!J321</f>
        <v>2.5000000000000001E-2</v>
      </c>
      <c r="AB244" s="213">
        <f>+'Other Taxes'!K321</f>
        <v>7.0000000000000007E-2</v>
      </c>
      <c r="AC244" s="213">
        <f>+'Other Taxes'!M321</f>
        <v>0</v>
      </c>
      <c r="AD244" s="213">
        <f>+'Other Taxes'!N321</f>
        <v>0.01</v>
      </c>
      <c r="AE244" s="214">
        <f>+'Other Taxes'!O321</f>
        <v>0.73</v>
      </c>
      <c r="AF244" s="214">
        <f>+'Other Taxes'!P321</f>
        <v>0.25</v>
      </c>
      <c r="AG244" s="214">
        <f>+'Other Taxes'!Q321</f>
        <v>0.27</v>
      </c>
      <c r="AH244" s="213">
        <f>+'Other Taxes'!S321</f>
        <v>3.5000000000000003E-2</v>
      </c>
      <c r="AI244" s="213">
        <f>+'Other Taxes'!T321</f>
        <v>0.06</v>
      </c>
      <c r="AJ244" s="213">
        <f t="shared" si="3"/>
        <v>1.5952</v>
      </c>
    </row>
    <row r="245" spans="1:36" ht="13.2" x14ac:dyDescent="0.25">
      <c r="A245" s="68" t="s">
        <v>1618</v>
      </c>
      <c r="B245" s="28" t="s">
        <v>481</v>
      </c>
      <c r="C245" s="69">
        <f>+'Combined Rate'!E323</f>
        <v>4.8500000000000001E-2</v>
      </c>
      <c r="D245" s="69">
        <v>1.7500000000000002E-2</v>
      </c>
      <c r="E245" s="69">
        <f>+'Combined Rate'!G323</f>
        <v>0.01</v>
      </c>
      <c r="F245" s="69">
        <f>+'Combined Rate'!H323</f>
        <v>2.5000000000000001E-3</v>
      </c>
      <c r="G245" s="69">
        <f>+'Combined Rate'!I323</f>
        <v>2.5000000000000001E-3</v>
      </c>
      <c r="H245" s="69">
        <f>+'Combined Rate'!J323</f>
        <v>0</v>
      </c>
      <c r="I245" s="69">
        <f>+'Combined Rate'!K323</f>
        <v>3.0000000000000001E-3</v>
      </c>
      <c r="J245" s="69">
        <f>+'Combined Rate'!L323</f>
        <v>0</v>
      </c>
      <c r="K245" s="69">
        <f>+'Combined Rate'!M323</f>
        <v>0</v>
      </c>
      <c r="L245" s="69">
        <f>+'Combined Rate'!N323</f>
        <v>2.5000000000000001E-3</v>
      </c>
      <c r="M245" s="69">
        <f>+'Combined Rate'!O323</f>
        <v>2.5000000000000001E-3</v>
      </c>
      <c r="N245" s="69">
        <f>+'Combined Rate'!P323</f>
        <v>2E-3</v>
      </c>
      <c r="O245" s="69">
        <f>+'Combined Rate'!Q323</f>
        <v>0</v>
      </c>
      <c r="P245" s="69">
        <f>+'Combined Rate'!R323</f>
        <v>0</v>
      </c>
      <c r="Q245" s="69">
        <f>+'Combined Rate'!S323</f>
        <v>1E-3</v>
      </c>
      <c r="R245" s="69">
        <f>+'Combined Rate'!T323</f>
        <v>0</v>
      </c>
      <c r="S245" s="69">
        <f>+'Combined Rate'!U323</f>
        <v>0</v>
      </c>
      <c r="T245" s="69">
        <f>+'Combined Rate'!V323</f>
        <v>0</v>
      </c>
      <c r="U245" s="69">
        <f>+'Combined Rate'!W323</f>
        <v>0</v>
      </c>
      <c r="V245" s="213">
        <f>+'Other Taxes'!D322</f>
        <v>4.2500000000000003E-2</v>
      </c>
      <c r="W245" s="213">
        <f>+'Other Taxes'!E322</f>
        <v>1.0699999999999999E-2</v>
      </c>
      <c r="X245" s="213">
        <f>+'Other Taxes'!F322</f>
        <v>0.01</v>
      </c>
      <c r="Y245" s="213">
        <f>+'Other Taxes'!G322</f>
        <v>0</v>
      </c>
      <c r="Z245" s="213">
        <f>+'Other Taxes'!H322</f>
        <v>0</v>
      </c>
      <c r="AA245" s="213">
        <f>+'Other Taxes'!J322</f>
        <v>2.5000000000000001E-2</v>
      </c>
      <c r="AB245" s="213">
        <f>+'Other Taxes'!K322</f>
        <v>7.0000000000000007E-2</v>
      </c>
      <c r="AC245" s="213">
        <f>+'Other Taxes'!M322</f>
        <v>0</v>
      </c>
      <c r="AD245" s="213">
        <f>+'Other Taxes'!N322</f>
        <v>0.01</v>
      </c>
      <c r="AE245" s="214">
        <f>+'Other Taxes'!O322</f>
        <v>0.73</v>
      </c>
      <c r="AF245" s="214">
        <f>+'Other Taxes'!P322</f>
        <v>0.25</v>
      </c>
      <c r="AG245" s="214">
        <f>+'Other Taxes'!Q322</f>
        <v>0.27</v>
      </c>
      <c r="AH245" s="213">
        <f>+'Other Taxes'!S322</f>
        <v>3.5000000000000003E-2</v>
      </c>
      <c r="AI245" s="213">
        <f>+'Other Taxes'!T322</f>
        <v>0.06</v>
      </c>
      <c r="AJ245" s="213">
        <f t="shared" si="3"/>
        <v>1.6052</v>
      </c>
    </row>
    <row r="246" spans="1:36" ht="13.2" x14ac:dyDescent="0.25">
      <c r="A246" s="68" t="s">
        <v>1619</v>
      </c>
      <c r="B246" s="28" t="s">
        <v>483</v>
      </c>
      <c r="C246" s="69">
        <f>+'Combined Rate'!E324</f>
        <v>4.8500000000000001E-2</v>
      </c>
      <c r="D246" s="69">
        <v>1.7500000000000002E-2</v>
      </c>
      <c r="E246" s="69">
        <f>+'Combined Rate'!G324</f>
        <v>0.01</v>
      </c>
      <c r="F246" s="69">
        <f>+'Combined Rate'!H324</f>
        <v>2.5000000000000001E-3</v>
      </c>
      <c r="G246" s="69">
        <f>+'Combined Rate'!I324</f>
        <v>2.5000000000000001E-3</v>
      </c>
      <c r="H246" s="69">
        <f>+'Combined Rate'!J324</f>
        <v>0</v>
      </c>
      <c r="I246" s="69">
        <f>+'Combined Rate'!K324</f>
        <v>3.0000000000000001E-3</v>
      </c>
      <c r="J246" s="69">
        <f>+'Combined Rate'!L324</f>
        <v>0</v>
      </c>
      <c r="K246" s="69">
        <f>+'Combined Rate'!M324</f>
        <v>0</v>
      </c>
      <c r="L246" s="69">
        <f>+'Combined Rate'!N324</f>
        <v>2.5000000000000001E-3</v>
      </c>
      <c r="M246" s="69">
        <f>+'Combined Rate'!O324</f>
        <v>2.5000000000000001E-3</v>
      </c>
      <c r="N246" s="69">
        <f>+'Combined Rate'!P324</f>
        <v>2E-3</v>
      </c>
      <c r="O246" s="69">
        <f>+'Combined Rate'!Q324</f>
        <v>0</v>
      </c>
      <c r="P246" s="69">
        <f>+'Combined Rate'!R324</f>
        <v>0</v>
      </c>
      <c r="Q246" s="69">
        <f>+'Combined Rate'!S324</f>
        <v>1E-3</v>
      </c>
      <c r="R246" s="69">
        <f>+'Combined Rate'!T324</f>
        <v>0</v>
      </c>
      <c r="S246" s="69">
        <f>+'Combined Rate'!U324</f>
        <v>0</v>
      </c>
      <c r="T246" s="69">
        <f>+'Combined Rate'!V324</f>
        <v>0</v>
      </c>
      <c r="U246" s="69">
        <f>+'Combined Rate'!W324</f>
        <v>0</v>
      </c>
      <c r="V246" s="213">
        <f>+'Other Taxes'!D323</f>
        <v>4.2500000000000003E-2</v>
      </c>
      <c r="W246" s="213">
        <f>+'Other Taxes'!E323</f>
        <v>1.0699999999999999E-2</v>
      </c>
      <c r="X246" s="213">
        <f>+'Other Taxes'!F323</f>
        <v>0.01</v>
      </c>
      <c r="Y246" s="213">
        <f>+'Other Taxes'!G323</f>
        <v>0</v>
      </c>
      <c r="Z246" s="213">
        <f>+'Other Taxes'!H323</f>
        <v>0</v>
      </c>
      <c r="AA246" s="213">
        <f>+'Other Taxes'!J323</f>
        <v>2.5000000000000001E-2</v>
      </c>
      <c r="AB246" s="213">
        <f>+'Other Taxes'!K323</f>
        <v>7.0000000000000007E-2</v>
      </c>
      <c r="AC246" s="213">
        <f>+'Other Taxes'!M323</f>
        <v>0</v>
      </c>
      <c r="AD246" s="213">
        <f>+'Other Taxes'!N323</f>
        <v>0.01</v>
      </c>
      <c r="AE246" s="214">
        <f>+'Other Taxes'!O323</f>
        <v>0.73</v>
      </c>
      <c r="AF246" s="214">
        <f>+'Other Taxes'!P323</f>
        <v>0.25</v>
      </c>
      <c r="AG246" s="214">
        <f>+'Other Taxes'!Q323</f>
        <v>0.27</v>
      </c>
      <c r="AH246" s="213">
        <f>+'Other Taxes'!S323</f>
        <v>3.5000000000000003E-2</v>
      </c>
      <c r="AI246" s="213">
        <f>+'Other Taxes'!T323</f>
        <v>0.06</v>
      </c>
      <c r="AJ246" s="213">
        <f t="shared" si="3"/>
        <v>1.6052</v>
      </c>
    </row>
    <row r="247" spans="1:36" ht="13.2" x14ac:dyDescent="0.25">
      <c r="A247" s="68" t="s">
        <v>1620</v>
      </c>
      <c r="B247" s="28" t="s">
        <v>485</v>
      </c>
      <c r="C247" s="69">
        <f>+'Combined Rate'!E325</f>
        <v>4.8500000000000001E-2</v>
      </c>
      <c r="D247" s="69">
        <v>1.7500000000000002E-2</v>
      </c>
      <c r="E247" s="69">
        <f>+'Combined Rate'!G325</f>
        <v>0.01</v>
      </c>
      <c r="F247" s="69">
        <f>+'Combined Rate'!H325</f>
        <v>2.5000000000000001E-3</v>
      </c>
      <c r="G247" s="69">
        <f>+'Combined Rate'!I325</f>
        <v>2.5000000000000001E-3</v>
      </c>
      <c r="H247" s="69">
        <f>+'Combined Rate'!J325</f>
        <v>0</v>
      </c>
      <c r="I247" s="69">
        <f>+'Combined Rate'!K325</f>
        <v>3.0000000000000001E-3</v>
      </c>
      <c r="J247" s="69">
        <f>+'Combined Rate'!L325</f>
        <v>0</v>
      </c>
      <c r="K247" s="69">
        <f>+'Combined Rate'!M325</f>
        <v>0</v>
      </c>
      <c r="L247" s="69">
        <f>+'Combined Rate'!N325</f>
        <v>2.5000000000000001E-3</v>
      </c>
      <c r="M247" s="69">
        <f>+'Combined Rate'!O325</f>
        <v>2.5000000000000001E-3</v>
      </c>
      <c r="N247" s="69">
        <f>+'Combined Rate'!P325</f>
        <v>2E-3</v>
      </c>
      <c r="O247" s="69">
        <f>+'Combined Rate'!Q325</f>
        <v>0</v>
      </c>
      <c r="P247" s="69">
        <f>+'Combined Rate'!R325</f>
        <v>0</v>
      </c>
      <c r="Q247" s="69">
        <f>+'Combined Rate'!S325</f>
        <v>1E-3</v>
      </c>
      <c r="R247" s="69">
        <f>+'Combined Rate'!T325</f>
        <v>0</v>
      </c>
      <c r="S247" s="69">
        <f>+'Combined Rate'!U325</f>
        <v>0</v>
      </c>
      <c r="T247" s="69">
        <f>+'Combined Rate'!V325</f>
        <v>0</v>
      </c>
      <c r="U247" s="69">
        <f>+'Combined Rate'!W325</f>
        <v>0</v>
      </c>
      <c r="V247" s="213">
        <f>+'Other Taxes'!D324</f>
        <v>4.2500000000000003E-2</v>
      </c>
      <c r="W247" s="213">
        <f>+'Other Taxes'!E324</f>
        <v>1.0699999999999999E-2</v>
      </c>
      <c r="X247" s="213">
        <f>+'Other Taxes'!F324</f>
        <v>0.01</v>
      </c>
      <c r="Y247" s="213">
        <f>+'Other Taxes'!G324</f>
        <v>0</v>
      </c>
      <c r="Z247" s="213">
        <f>+'Other Taxes'!H324</f>
        <v>0</v>
      </c>
      <c r="AA247" s="213">
        <f>+'Other Taxes'!J324</f>
        <v>2.5000000000000001E-2</v>
      </c>
      <c r="AB247" s="213">
        <f>+'Other Taxes'!K324</f>
        <v>7.0000000000000007E-2</v>
      </c>
      <c r="AC247" s="213">
        <f>+'Other Taxes'!M324</f>
        <v>0</v>
      </c>
      <c r="AD247" s="213">
        <f>+'Other Taxes'!N324</f>
        <v>0.01</v>
      </c>
      <c r="AE247" s="214">
        <f>+'Other Taxes'!O324</f>
        <v>0.73</v>
      </c>
      <c r="AF247" s="214">
        <f>+'Other Taxes'!P324</f>
        <v>0.25</v>
      </c>
      <c r="AG247" s="214">
        <f>+'Other Taxes'!Q324</f>
        <v>0.27</v>
      </c>
      <c r="AH247" s="213">
        <f>+'Other Taxes'!S324</f>
        <v>3.5000000000000003E-2</v>
      </c>
      <c r="AI247" s="213">
        <f>+'Other Taxes'!T324</f>
        <v>0.06</v>
      </c>
      <c r="AJ247" s="213">
        <f t="shared" si="3"/>
        <v>1.6052</v>
      </c>
    </row>
    <row r="248" spans="1:36" ht="13.2" x14ac:dyDescent="0.25">
      <c r="A248" s="68" t="s">
        <v>1621</v>
      </c>
      <c r="B248" s="28" t="s">
        <v>488</v>
      </c>
      <c r="C248" s="69">
        <f>+'Combined Rate'!E326</f>
        <v>4.8500000000000001E-2</v>
      </c>
      <c r="D248" s="69">
        <v>1.7500000000000002E-2</v>
      </c>
      <c r="E248" s="69">
        <f>+'Combined Rate'!G326</f>
        <v>0.01</v>
      </c>
      <c r="F248" s="69">
        <f>+'Combined Rate'!H326</f>
        <v>2.5000000000000001E-3</v>
      </c>
      <c r="G248" s="69">
        <f>+'Combined Rate'!I326</f>
        <v>2.5000000000000001E-3</v>
      </c>
      <c r="H248" s="69">
        <f>+'Combined Rate'!J326</f>
        <v>0</v>
      </c>
      <c r="I248" s="69">
        <f>+'Combined Rate'!K326</f>
        <v>3.0000000000000001E-3</v>
      </c>
      <c r="J248" s="69">
        <f>+'Combined Rate'!L326</f>
        <v>0</v>
      </c>
      <c r="K248" s="69">
        <f>+'Combined Rate'!M326</f>
        <v>0</v>
      </c>
      <c r="L248" s="69">
        <f>+'Combined Rate'!N326</f>
        <v>2.5000000000000001E-3</v>
      </c>
      <c r="M248" s="69">
        <f>+'Combined Rate'!O326</f>
        <v>2.5000000000000001E-3</v>
      </c>
      <c r="N248" s="69">
        <f>+'Combined Rate'!P326</f>
        <v>2E-3</v>
      </c>
      <c r="O248" s="69">
        <f>+'Combined Rate'!Q326</f>
        <v>0</v>
      </c>
      <c r="P248" s="69">
        <f>+'Combined Rate'!R326</f>
        <v>0</v>
      </c>
      <c r="Q248" s="69">
        <f>+'Combined Rate'!S326</f>
        <v>1E-3</v>
      </c>
      <c r="R248" s="69">
        <f>+'Combined Rate'!T326</f>
        <v>0</v>
      </c>
      <c r="S248" s="69">
        <f>+'Combined Rate'!U326</f>
        <v>0</v>
      </c>
      <c r="T248" s="69">
        <f>+'Combined Rate'!V326</f>
        <v>0</v>
      </c>
      <c r="U248" s="69">
        <f>+'Combined Rate'!W326</f>
        <v>0</v>
      </c>
      <c r="V248" s="213">
        <f>+'Other Taxes'!D325</f>
        <v>4.2500000000000003E-2</v>
      </c>
      <c r="W248" s="213">
        <f>+'Other Taxes'!E325</f>
        <v>1.0699999999999999E-2</v>
      </c>
      <c r="X248" s="213">
        <f>+'Other Taxes'!F325</f>
        <v>1.4999999999999999E-2</v>
      </c>
      <c r="Y248" s="213">
        <f>+'Other Taxes'!G325</f>
        <v>0</v>
      </c>
      <c r="Z248" s="213">
        <f>+'Other Taxes'!H325</f>
        <v>0</v>
      </c>
      <c r="AA248" s="213">
        <f>+'Other Taxes'!J325</f>
        <v>2.5000000000000001E-2</v>
      </c>
      <c r="AB248" s="213">
        <f>+'Other Taxes'!K325</f>
        <v>7.0000000000000007E-2</v>
      </c>
      <c r="AC248" s="213">
        <f>+'Other Taxes'!M325</f>
        <v>0</v>
      </c>
      <c r="AD248" s="213">
        <f>+'Other Taxes'!N325</f>
        <v>0.01</v>
      </c>
      <c r="AE248" s="214">
        <f>+'Other Taxes'!O325</f>
        <v>0.73</v>
      </c>
      <c r="AF248" s="214">
        <f>+'Other Taxes'!P325</f>
        <v>0.25</v>
      </c>
      <c r="AG248" s="214">
        <f>+'Other Taxes'!Q325</f>
        <v>0.27</v>
      </c>
      <c r="AH248" s="213">
        <f>+'Other Taxes'!S325</f>
        <v>3.5000000000000003E-2</v>
      </c>
      <c r="AI248" s="213">
        <f>+'Other Taxes'!T325</f>
        <v>0.06</v>
      </c>
      <c r="AJ248" s="213">
        <f t="shared" si="3"/>
        <v>1.6102000000000001</v>
      </c>
    </row>
    <row r="249" spans="1:36" ht="13.2" x14ac:dyDescent="0.25">
      <c r="A249" s="68" t="s">
        <v>1622</v>
      </c>
      <c r="B249" s="28" t="s">
        <v>490</v>
      </c>
      <c r="C249" s="69">
        <f>+'Combined Rate'!E327</f>
        <v>4.8500000000000001E-2</v>
      </c>
      <c r="D249" s="69">
        <v>1.7500000000000002E-2</v>
      </c>
      <c r="E249" s="69">
        <f>+'Combined Rate'!G327</f>
        <v>0.01</v>
      </c>
      <c r="F249" s="69">
        <f>+'Combined Rate'!H327</f>
        <v>2.5000000000000001E-3</v>
      </c>
      <c r="G249" s="69">
        <f>+'Combined Rate'!I327</f>
        <v>2.5000000000000001E-3</v>
      </c>
      <c r="H249" s="69">
        <f>+'Combined Rate'!J327</f>
        <v>0</v>
      </c>
      <c r="I249" s="69">
        <f>+'Combined Rate'!K327</f>
        <v>3.0000000000000001E-3</v>
      </c>
      <c r="J249" s="69">
        <f>+'Combined Rate'!L327</f>
        <v>0</v>
      </c>
      <c r="K249" s="69">
        <f>+'Combined Rate'!M327</f>
        <v>0</v>
      </c>
      <c r="L249" s="69">
        <f>+'Combined Rate'!N327</f>
        <v>2.5000000000000001E-3</v>
      </c>
      <c r="M249" s="69">
        <f>+'Combined Rate'!O327</f>
        <v>2.5000000000000001E-3</v>
      </c>
      <c r="N249" s="69">
        <f>+'Combined Rate'!P327</f>
        <v>2E-3</v>
      </c>
      <c r="O249" s="69">
        <f>+'Combined Rate'!Q327</f>
        <v>0</v>
      </c>
      <c r="P249" s="69">
        <f>+'Combined Rate'!R327</f>
        <v>0</v>
      </c>
      <c r="Q249" s="69">
        <f>+'Combined Rate'!S327</f>
        <v>0</v>
      </c>
      <c r="R249" s="69">
        <f>+'Combined Rate'!T327</f>
        <v>0</v>
      </c>
      <c r="S249" s="69">
        <f>+'Combined Rate'!U327</f>
        <v>0</v>
      </c>
      <c r="T249" s="69">
        <f>+'Combined Rate'!V327</f>
        <v>0</v>
      </c>
      <c r="U249" s="69">
        <f>+'Combined Rate'!W327</f>
        <v>0</v>
      </c>
      <c r="V249" s="213">
        <f>+'Other Taxes'!D326</f>
        <v>4.2500000000000003E-2</v>
      </c>
      <c r="W249" s="213">
        <f>+'Other Taxes'!E326</f>
        <v>1.0699999999999999E-2</v>
      </c>
      <c r="X249" s="213">
        <f>+'Other Taxes'!F326</f>
        <v>0</v>
      </c>
      <c r="Y249" s="213">
        <f>+'Other Taxes'!G326</f>
        <v>0</v>
      </c>
      <c r="Z249" s="213">
        <f>+'Other Taxes'!H326</f>
        <v>0</v>
      </c>
      <c r="AA249" s="213">
        <f>+'Other Taxes'!J326</f>
        <v>2.5000000000000001E-2</v>
      </c>
      <c r="AB249" s="213">
        <f>+'Other Taxes'!K326</f>
        <v>7.0000000000000007E-2</v>
      </c>
      <c r="AC249" s="213">
        <f>+'Other Taxes'!M326</f>
        <v>0</v>
      </c>
      <c r="AD249" s="213">
        <f>+'Other Taxes'!N326</f>
        <v>0.01</v>
      </c>
      <c r="AE249" s="214">
        <f>+'Other Taxes'!O326</f>
        <v>0.73</v>
      </c>
      <c r="AF249" s="214">
        <f>+'Other Taxes'!P326</f>
        <v>0.25</v>
      </c>
      <c r="AG249" s="214">
        <f>+'Other Taxes'!Q326</f>
        <v>0.27</v>
      </c>
      <c r="AH249" s="213">
        <f>+'Other Taxes'!S326</f>
        <v>3.5000000000000003E-2</v>
      </c>
      <c r="AI249" s="213">
        <f>+'Other Taxes'!T326</f>
        <v>0.06</v>
      </c>
      <c r="AJ249" s="213">
        <f t="shared" si="3"/>
        <v>1.5942000000000001</v>
      </c>
    </row>
    <row r="250" spans="1:36" ht="13.2" x14ac:dyDescent="0.25">
      <c r="A250" s="68" t="s">
        <v>1623</v>
      </c>
      <c r="B250" s="28" t="s">
        <v>492</v>
      </c>
      <c r="C250" s="69">
        <f>+'Combined Rate'!E328</f>
        <v>4.8500000000000001E-2</v>
      </c>
      <c r="D250" s="69">
        <v>1.7500000000000002E-2</v>
      </c>
      <c r="E250" s="69">
        <f>+'Combined Rate'!G328</f>
        <v>0.01</v>
      </c>
      <c r="F250" s="69">
        <f>+'Combined Rate'!H328</f>
        <v>2.5000000000000001E-3</v>
      </c>
      <c r="G250" s="69">
        <f>+'Combined Rate'!I328</f>
        <v>2.5000000000000001E-3</v>
      </c>
      <c r="H250" s="69">
        <f>+'Combined Rate'!J328</f>
        <v>0</v>
      </c>
      <c r="I250" s="69">
        <f>+'Combined Rate'!K328</f>
        <v>3.0000000000000001E-3</v>
      </c>
      <c r="J250" s="69">
        <f>+'Combined Rate'!L328</f>
        <v>0</v>
      </c>
      <c r="K250" s="69">
        <f>+'Combined Rate'!M328</f>
        <v>0</v>
      </c>
      <c r="L250" s="69">
        <f>+'Combined Rate'!N328</f>
        <v>2.5000000000000001E-3</v>
      </c>
      <c r="M250" s="69">
        <f>+'Combined Rate'!O328</f>
        <v>2.5000000000000001E-3</v>
      </c>
      <c r="N250" s="69">
        <f>+'Combined Rate'!P328</f>
        <v>2E-3</v>
      </c>
      <c r="O250" s="69">
        <f>+'Combined Rate'!Q328</f>
        <v>0</v>
      </c>
      <c r="P250" s="69">
        <f>+'Combined Rate'!R328</f>
        <v>0</v>
      </c>
      <c r="Q250" s="69">
        <f>+'Combined Rate'!S328</f>
        <v>1E-3</v>
      </c>
      <c r="R250" s="69">
        <f>+'Combined Rate'!T328</f>
        <v>0</v>
      </c>
      <c r="S250" s="69">
        <f>+'Combined Rate'!U328</f>
        <v>0</v>
      </c>
      <c r="T250" s="69">
        <f>+'Combined Rate'!V328</f>
        <v>0</v>
      </c>
      <c r="U250" s="69">
        <f>+'Combined Rate'!W328</f>
        <v>0</v>
      </c>
      <c r="V250" s="213">
        <f>+'Other Taxes'!D327</f>
        <v>4.2500000000000003E-2</v>
      </c>
      <c r="W250" s="213">
        <f>+'Other Taxes'!E327</f>
        <v>1.0699999999999999E-2</v>
      </c>
      <c r="X250" s="213">
        <f>+'Other Taxes'!F327</f>
        <v>0</v>
      </c>
      <c r="Y250" s="213">
        <f>+'Other Taxes'!G327</f>
        <v>0</v>
      </c>
      <c r="Z250" s="213">
        <f>+'Other Taxes'!H327</f>
        <v>0</v>
      </c>
      <c r="AA250" s="213">
        <f>+'Other Taxes'!J327</f>
        <v>2.5000000000000001E-2</v>
      </c>
      <c r="AB250" s="213">
        <f>+'Other Taxes'!K327</f>
        <v>7.0000000000000007E-2</v>
      </c>
      <c r="AC250" s="213">
        <f>+'Other Taxes'!M327</f>
        <v>0</v>
      </c>
      <c r="AD250" s="213">
        <f>+'Other Taxes'!N327</f>
        <v>0.01</v>
      </c>
      <c r="AE250" s="214">
        <f>+'Other Taxes'!O327</f>
        <v>0.73</v>
      </c>
      <c r="AF250" s="214">
        <f>+'Other Taxes'!P327</f>
        <v>0.25</v>
      </c>
      <c r="AG250" s="214">
        <f>+'Other Taxes'!Q327</f>
        <v>0.27</v>
      </c>
      <c r="AH250" s="213">
        <f>+'Other Taxes'!S327</f>
        <v>3.5000000000000003E-2</v>
      </c>
      <c r="AI250" s="213">
        <f>+'Other Taxes'!T327</f>
        <v>0.06</v>
      </c>
      <c r="AJ250" s="213">
        <f t="shared" si="3"/>
        <v>1.5952</v>
      </c>
    </row>
    <row r="251" spans="1:36" ht="13.2" x14ac:dyDescent="0.25">
      <c r="A251" s="68" t="s">
        <v>1624</v>
      </c>
      <c r="B251" s="28" t="s">
        <v>12</v>
      </c>
      <c r="C251" s="69">
        <f>+'Combined Rate'!E329</f>
        <v>4.8500000000000001E-2</v>
      </c>
      <c r="D251" s="69">
        <v>1.7500000000000002E-2</v>
      </c>
      <c r="E251" s="69">
        <f>+'Combined Rate'!G329</f>
        <v>0.01</v>
      </c>
      <c r="F251" s="69">
        <f>+'Combined Rate'!H329</f>
        <v>2.5000000000000001E-3</v>
      </c>
      <c r="G251" s="69">
        <f>+'Combined Rate'!I329</f>
        <v>2.5000000000000001E-3</v>
      </c>
      <c r="H251" s="69">
        <f>+'Combined Rate'!J329</f>
        <v>0</v>
      </c>
      <c r="I251" s="69">
        <f>+'Combined Rate'!K329</f>
        <v>3.0000000000000001E-3</v>
      </c>
      <c r="J251" s="69">
        <f>+'Combined Rate'!L329</f>
        <v>0</v>
      </c>
      <c r="K251" s="69">
        <f>+'Combined Rate'!M329</f>
        <v>0</v>
      </c>
      <c r="L251" s="69">
        <f>+'Combined Rate'!N329</f>
        <v>2.5000000000000001E-3</v>
      </c>
      <c r="M251" s="69">
        <f>+'Combined Rate'!O329</f>
        <v>2.5000000000000001E-3</v>
      </c>
      <c r="N251" s="69">
        <f>+'Combined Rate'!P329</f>
        <v>2E-3</v>
      </c>
      <c r="O251" s="69">
        <f>+'Combined Rate'!Q329</f>
        <v>0</v>
      </c>
      <c r="P251" s="69">
        <f>+'Combined Rate'!R329</f>
        <v>0</v>
      </c>
      <c r="Q251" s="69">
        <f>+'Combined Rate'!S329</f>
        <v>1E-3</v>
      </c>
      <c r="R251" s="69">
        <f>+'Combined Rate'!T329</f>
        <v>0</v>
      </c>
      <c r="S251" s="69">
        <f>+'Combined Rate'!U329</f>
        <v>0</v>
      </c>
      <c r="T251" s="69">
        <f>+'Combined Rate'!V329</f>
        <v>0</v>
      </c>
      <c r="U251" s="69">
        <f>+'Combined Rate'!W329</f>
        <v>0</v>
      </c>
      <c r="V251" s="213">
        <f>+'Other Taxes'!D328</f>
        <v>4.2500000000000003E-2</v>
      </c>
      <c r="W251" s="213">
        <f>+'Other Taxes'!E328</f>
        <v>1.0699999999999999E-2</v>
      </c>
      <c r="X251" s="213">
        <f>+'Other Taxes'!F328</f>
        <v>0.01</v>
      </c>
      <c r="Y251" s="213">
        <f>+'Other Taxes'!G328</f>
        <v>0</v>
      </c>
      <c r="Z251" s="213">
        <f>+'Other Taxes'!H328</f>
        <v>0</v>
      </c>
      <c r="AA251" s="213">
        <f>+'Other Taxes'!J328</f>
        <v>2.5000000000000001E-2</v>
      </c>
      <c r="AB251" s="213">
        <f>+'Other Taxes'!K328</f>
        <v>7.0000000000000007E-2</v>
      </c>
      <c r="AC251" s="213">
        <f>+'Other Taxes'!M328</f>
        <v>0</v>
      </c>
      <c r="AD251" s="213">
        <f>+'Other Taxes'!N328</f>
        <v>0.01</v>
      </c>
      <c r="AE251" s="214">
        <f>+'Other Taxes'!O328</f>
        <v>0.73</v>
      </c>
      <c r="AF251" s="214">
        <f>+'Other Taxes'!P328</f>
        <v>0.25</v>
      </c>
      <c r="AG251" s="214">
        <f>+'Other Taxes'!Q328</f>
        <v>0.27</v>
      </c>
      <c r="AH251" s="213">
        <f>+'Other Taxes'!S328</f>
        <v>3.5000000000000003E-2</v>
      </c>
      <c r="AI251" s="213">
        <f>+'Other Taxes'!T328</f>
        <v>0.06</v>
      </c>
      <c r="AJ251" s="213">
        <f t="shared" si="3"/>
        <v>1.6052</v>
      </c>
    </row>
    <row r="252" spans="1:36" ht="13.2" x14ac:dyDescent="0.25">
      <c r="A252" s="68" t="s">
        <v>1625</v>
      </c>
      <c r="B252" s="28" t="s">
        <v>494</v>
      </c>
      <c r="C252" s="69">
        <f>+'Combined Rate'!E330</f>
        <v>4.8500000000000001E-2</v>
      </c>
      <c r="D252" s="69">
        <v>1.7500000000000002E-2</v>
      </c>
      <c r="E252" s="69">
        <f>+'Combined Rate'!G330</f>
        <v>0.01</v>
      </c>
      <c r="F252" s="69">
        <f>+'Combined Rate'!H330</f>
        <v>2.5000000000000001E-3</v>
      </c>
      <c r="G252" s="69">
        <f>+'Combined Rate'!I330</f>
        <v>2.5000000000000001E-3</v>
      </c>
      <c r="H252" s="69">
        <f>+'Combined Rate'!J330</f>
        <v>0</v>
      </c>
      <c r="I252" s="69">
        <f>+'Combined Rate'!K330</f>
        <v>3.0000000000000001E-3</v>
      </c>
      <c r="J252" s="69">
        <f>+'Combined Rate'!L330</f>
        <v>0</v>
      </c>
      <c r="K252" s="69">
        <f>+'Combined Rate'!M330</f>
        <v>0</v>
      </c>
      <c r="L252" s="69">
        <f>+'Combined Rate'!N330</f>
        <v>2.5000000000000001E-3</v>
      </c>
      <c r="M252" s="69">
        <f>+'Combined Rate'!O330</f>
        <v>2.5000000000000001E-3</v>
      </c>
      <c r="N252" s="69">
        <f>+'Combined Rate'!P330</f>
        <v>2E-3</v>
      </c>
      <c r="O252" s="69">
        <f>+'Combined Rate'!Q330</f>
        <v>0</v>
      </c>
      <c r="P252" s="69">
        <f>+'Combined Rate'!R330</f>
        <v>0</v>
      </c>
      <c r="Q252" s="69">
        <f>+'Combined Rate'!S330</f>
        <v>1E-3</v>
      </c>
      <c r="R252" s="69">
        <f>+'Combined Rate'!T330</f>
        <v>0</v>
      </c>
      <c r="S252" s="69">
        <f>+'Combined Rate'!U330</f>
        <v>0</v>
      </c>
      <c r="T252" s="69">
        <f>+'Combined Rate'!V330</f>
        <v>0</v>
      </c>
      <c r="U252" s="69">
        <f>+'Combined Rate'!W330</f>
        <v>0</v>
      </c>
      <c r="V252" s="213">
        <f>+'Other Taxes'!D329</f>
        <v>4.2500000000000003E-2</v>
      </c>
      <c r="W252" s="213">
        <f>+'Other Taxes'!E329</f>
        <v>1.0699999999999999E-2</v>
      </c>
      <c r="X252" s="213">
        <f>+'Other Taxes'!F329</f>
        <v>0</v>
      </c>
      <c r="Y252" s="213">
        <f>+'Other Taxes'!G329</f>
        <v>0</v>
      </c>
      <c r="Z252" s="213">
        <f>+'Other Taxes'!H329</f>
        <v>0</v>
      </c>
      <c r="AA252" s="213">
        <f>+'Other Taxes'!J329</f>
        <v>2.5000000000000001E-2</v>
      </c>
      <c r="AB252" s="213">
        <f>+'Other Taxes'!K329</f>
        <v>7.0000000000000007E-2</v>
      </c>
      <c r="AC252" s="213">
        <f>+'Other Taxes'!M329</f>
        <v>0</v>
      </c>
      <c r="AD252" s="213">
        <f>+'Other Taxes'!N329</f>
        <v>0.01</v>
      </c>
      <c r="AE252" s="214">
        <f>+'Other Taxes'!O329</f>
        <v>0.73</v>
      </c>
      <c r="AF252" s="214">
        <f>+'Other Taxes'!P329</f>
        <v>0.25</v>
      </c>
      <c r="AG252" s="214">
        <f>+'Other Taxes'!Q329</f>
        <v>0.27</v>
      </c>
      <c r="AH252" s="213">
        <f>+'Other Taxes'!S329</f>
        <v>3.5000000000000003E-2</v>
      </c>
      <c r="AI252" s="213">
        <f>+'Other Taxes'!T329</f>
        <v>0.06</v>
      </c>
      <c r="AJ252" s="213">
        <f t="shared" si="3"/>
        <v>1.5952</v>
      </c>
    </row>
    <row r="253" spans="1:36" ht="13.2" x14ac:dyDescent="0.25">
      <c r="A253" s="68" t="s">
        <v>1626</v>
      </c>
      <c r="B253" s="28" t="s">
        <v>496</v>
      </c>
      <c r="C253" s="69">
        <f>+'Combined Rate'!E331</f>
        <v>4.8500000000000001E-2</v>
      </c>
      <c r="D253" s="69">
        <v>1.7500000000000002E-2</v>
      </c>
      <c r="E253" s="69">
        <f>+'Combined Rate'!G331</f>
        <v>0.01</v>
      </c>
      <c r="F253" s="69">
        <f>+'Combined Rate'!H331</f>
        <v>2.5000000000000001E-3</v>
      </c>
      <c r="G253" s="69">
        <f>+'Combined Rate'!I331</f>
        <v>2.5000000000000001E-3</v>
      </c>
      <c r="H253" s="69">
        <f>+'Combined Rate'!J331</f>
        <v>0</v>
      </c>
      <c r="I253" s="69">
        <f>+'Combined Rate'!K331</f>
        <v>3.0000000000000001E-3</v>
      </c>
      <c r="J253" s="69">
        <f>+'Combined Rate'!L331</f>
        <v>0</v>
      </c>
      <c r="K253" s="69">
        <f>+'Combined Rate'!M331</f>
        <v>0</v>
      </c>
      <c r="L253" s="69">
        <f>+'Combined Rate'!N331</f>
        <v>2.5000000000000001E-3</v>
      </c>
      <c r="M253" s="69">
        <f>+'Combined Rate'!O331</f>
        <v>2.5000000000000001E-3</v>
      </c>
      <c r="N253" s="69">
        <f>+'Combined Rate'!P331</f>
        <v>2E-3</v>
      </c>
      <c r="O253" s="69">
        <f>+'Combined Rate'!Q331</f>
        <v>0</v>
      </c>
      <c r="P253" s="69">
        <f>+'Combined Rate'!R331</f>
        <v>0</v>
      </c>
      <c r="Q253" s="69">
        <f>+'Combined Rate'!S331</f>
        <v>1E-3</v>
      </c>
      <c r="R253" s="69">
        <f>+'Combined Rate'!T331</f>
        <v>0</v>
      </c>
      <c r="S253" s="69">
        <f>+'Combined Rate'!U331</f>
        <v>0</v>
      </c>
      <c r="T253" s="69">
        <f>+'Combined Rate'!V331</f>
        <v>0</v>
      </c>
      <c r="U253" s="69">
        <f>+'Combined Rate'!W331</f>
        <v>0</v>
      </c>
      <c r="V253" s="213">
        <f>+'Other Taxes'!D330</f>
        <v>4.2500000000000003E-2</v>
      </c>
      <c r="W253" s="213">
        <f>+'Other Taxes'!E330</f>
        <v>1.0699999999999999E-2</v>
      </c>
      <c r="X253" s="213">
        <f>+'Other Taxes'!F330</f>
        <v>0.01</v>
      </c>
      <c r="Y253" s="213">
        <f>+'Other Taxes'!G330</f>
        <v>0</v>
      </c>
      <c r="Z253" s="213">
        <f>+'Other Taxes'!H330</f>
        <v>0</v>
      </c>
      <c r="AA253" s="213">
        <f>+'Other Taxes'!J330</f>
        <v>2.5000000000000001E-2</v>
      </c>
      <c r="AB253" s="213">
        <f>+'Other Taxes'!K330</f>
        <v>7.0000000000000007E-2</v>
      </c>
      <c r="AC253" s="213">
        <f>+'Other Taxes'!M330</f>
        <v>0</v>
      </c>
      <c r="AD253" s="213">
        <f>+'Other Taxes'!N330</f>
        <v>0.01</v>
      </c>
      <c r="AE253" s="214">
        <f>+'Other Taxes'!O330</f>
        <v>0.73</v>
      </c>
      <c r="AF253" s="214">
        <f>+'Other Taxes'!P330</f>
        <v>0.25</v>
      </c>
      <c r="AG253" s="214">
        <f>+'Other Taxes'!Q330</f>
        <v>0.27</v>
      </c>
      <c r="AH253" s="213">
        <f>+'Other Taxes'!S330</f>
        <v>3.5000000000000003E-2</v>
      </c>
      <c r="AI253" s="213">
        <f>+'Other Taxes'!T330</f>
        <v>0.06</v>
      </c>
      <c r="AJ253" s="213">
        <f t="shared" si="3"/>
        <v>1.6052</v>
      </c>
    </row>
    <row r="254" spans="1:36" ht="13.2" x14ac:dyDescent="0.25">
      <c r="A254" s="68" t="s">
        <v>1627</v>
      </c>
      <c r="B254" s="28" t="s">
        <v>498</v>
      </c>
      <c r="C254" s="69">
        <f>+'Combined Rate'!E332</f>
        <v>4.8500000000000001E-2</v>
      </c>
      <c r="D254" s="69">
        <v>1.7500000000000002E-2</v>
      </c>
      <c r="E254" s="69">
        <f>+'Combined Rate'!G332</f>
        <v>0.01</v>
      </c>
      <c r="F254" s="69">
        <f>+'Combined Rate'!H332</f>
        <v>2.5000000000000001E-3</v>
      </c>
      <c r="G254" s="69">
        <f>+'Combined Rate'!I332</f>
        <v>2.5000000000000001E-3</v>
      </c>
      <c r="H254" s="69">
        <f>+'Combined Rate'!J332</f>
        <v>0</v>
      </c>
      <c r="I254" s="69">
        <f>+'Combined Rate'!K332</f>
        <v>3.0000000000000001E-3</v>
      </c>
      <c r="J254" s="69">
        <f>+'Combined Rate'!L332</f>
        <v>0</v>
      </c>
      <c r="K254" s="69">
        <f>+'Combined Rate'!M332</f>
        <v>0</v>
      </c>
      <c r="L254" s="69">
        <f>+'Combined Rate'!N332</f>
        <v>2.5000000000000001E-3</v>
      </c>
      <c r="M254" s="69">
        <f>+'Combined Rate'!O332</f>
        <v>2.5000000000000001E-3</v>
      </c>
      <c r="N254" s="69">
        <f>+'Combined Rate'!P332</f>
        <v>2E-3</v>
      </c>
      <c r="O254" s="69">
        <f>+'Combined Rate'!Q332</f>
        <v>0</v>
      </c>
      <c r="P254" s="69">
        <f>+'Combined Rate'!R332</f>
        <v>0</v>
      </c>
      <c r="Q254" s="69">
        <f>+'Combined Rate'!S332</f>
        <v>1E-3</v>
      </c>
      <c r="R254" s="69">
        <f>+'Combined Rate'!T332</f>
        <v>0</v>
      </c>
      <c r="S254" s="69">
        <f>+'Combined Rate'!U332</f>
        <v>0</v>
      </c>
      <c r="T254" s="69">
        <f>+'Combined Rate'!V332</f>
        <v>0</v>
      </c>
      <c r="U254" s="69">
        <f>+'Combined Rate'!W332</f>
        <v>0</v>
      </c>
      <c r="V254" s="213">
        <f>+'Other Taxes'!D331</f>
        <v>4.2500000000000003E-2</v>
      </c>
      <c r="W254" s="213">
        <f>+'Other Taxes'!E331</f>
        <v>1.0699999999999999E-2</v>
      </c>
      <c r="X254" s="213">
        <f>+'Other Taxes'!F331</f>
        <v>1.4999999999999999E-2</v>
      </c>
      <c r="Y254" s="213">
        <f>+'Other Taxes'!G331</f>
        <v>0</v>
      </c>
      <c r="Z254" s="213">
        <f>+'Other Taxes'!H331</f>
        <v>0</v>
      </c>
      <c r="AA254" s="213">
        <f>+'Other Taxes'!J331</f>
        <v>2.5000000000000001E-2</v>
      </c>
      <c r="AB254" s="213">
        <f>+'Other Taxes'!K331</f>
        <v>7.0000000000000007E-2</v>
      </c>
      <c r="AC254" s="213">
        <f>+'Other Taxes'!M331</f>
        <v>0</v>
      </c>
      <c r="AD254" s="213">
        <f>+'Other Taxes'!N331</f>
        <v>0.01</v>
      </c>
      <c r="AE254" s="214">
        <f>+'Other Taxes'!O331</f>
        <v>0.73</v>
      </c>
      <c r="AF254" s="214">
        <f>+'Other Taxes'!P331</f>
        <v>0.25</v>
      </c>
      <c r="AG254" s="214">
        <f>+'Other Taxes'!Q331</f>
        <v>0.27</v>
      </c>
      <c r="AH254" s="213">
        <f>+'Other Taxes'!S331</f>
        <v>3.5000000000000003E-2</v>
      </c>
      <c r="AI254" s="213">
        <f>+'Other Taxes'!T331</f>
        <v>0.06</v>
      </c>
      <c r="AJ254" s="213">
        <f t="shared" si="3"/>
        <v>1.6102000000000001</v>
      </c>
    </row>
    <row r="255" spans="1:36" ht="13.2" x14ac:dyDescent="0.25">
      <c r="A255" s="68" t="s">
        <v>1628</v>
      </c>
      <c r="B255" s="28" t="s">
        <v>500</v>
      </c>
      <c r="C255" s="69">
        <f>+'Combined Rate'!E333</f>
        <v>4.8500000000000001E-2</v>
      </c>
      <c r="D255" s="69">
        <v>1.7500000000000002E-2</v>
      </c>
      <c r="E255" s="69">
        <f>+'Combined Rate'!G333</f>
        <v>0.01</v>
      </c>
      <c r="F255" s="69">
        <f>+'Combined Rate'!H333</f>
        <v>2.5000000000000001E-3</v>
      </c>
      <c r="G255" s="69">
        <f>+'Combined Rate'!I333</f>
        <v>2.5000000000000001E-3</v>
      </c>
      <c r="H255" s="69">
        <f>+'Combined Rate'!J333</f>
        <v>0</v>
      </c>
      <c r="I255" s="69">
        <f>+'Combined Rate'!K333</f>
        <v>3.0000000000000001E-3</v>
      </c>
      <c r="J255" s="69">
        <f>+'Combined Rate'!L333</f>
        <v>0</v>
      </c>
      <c r="K255" s="69">
        <f>+'Combined Rate'!M333</f>
        <v>0</v>
      </c>
      <c r="L255" s="69">
        <f>+'Combined Rate'!N333</f>
        <v>2.5000000000000001E-3</v>
      </c>
      <c r="M255" s="69">
        <f>+'Combined Rate'!O333</f>
        <v>2.5000000000000001E-3</v>
      </c>
      <c r="N255" s="69">
        <f>+'Combined Rate'!P333</f>
        <v>2E-3</v>
      </c>
      <c r="O255" s="69">
        <f>+'Combined Rate'!Q333</f>
        <v>0</v>
      </c>
      <c r="P255" s="69">
        <f>+'Combined Rate'!R333</f>
        <v>0</v>
      </c>
      <c r="Q255" s="69">
        <f>+'Combined Rate'!S333</f>
        <v>1E-3</v>
      </c>
      <c r="R255" s="69">
        <f>+'Combined Rate'!T333</f>
        <v>0</v>
      </c>
      <c r="S255" s="69">
        <f>+'Combined Rate'!U333</f>
        <v>0</v>
      </c>
      <c r="T255" s="69">
        <f>+'Combined Rate'!V333</f>
        <v>0</v>
      </c>
      <c r="U255" s="69">
        <f>+'Combined Rate'!W333</f>
        <v>0</v>
      </c>
      <c r="V255" s="213">
        <f>+'Other Taxes'!D332</f>
        <v>4.2500000000000003E-2</v>
      </c>
      <c r="W255" s="213">
        <f>+'Other Taxes'!E332</f>
        <v>1.0699999999999999E-2</v>
      </c>
      <c r="X255" s="213">
        <f>+'Other Taxes'!F332</f>
        <v>0.01</v>
      </c>
      <c r="Y255" s="213">
        <f>+'Other Taxes'!G332</f>
        <v>0</v>
      </c>
      <c r="Z255" s="213">
        <f>+'Other Taxes'!H332</f>
        <v>0</v>
      </c>
      <c r="AA255" s="213">
        <f>+'Other Taxes'!J332</f>
        <v>2.5000000000000001E-2</v>
      </c>
      <c r="AB255" s="213">
        <f>+'Other Taxes'!K332</f>
        <v>7.0000000000000007E-2</v>
      </c>
      <c r="AC255" s="213">
        <f>+'Other Taxes'!M332</f>
        <v>0</v>
      </c>
      <c r="AD255" s="213">
        <f>+'Other Taxes'!N332</f>
        <v>0.01</v>
      </c>
      <c r="AE255" s="214">
        <f>+'Other Taxes'!O332</f>
        <v>0.73</v>
      </c>
      <c r="AF255" s="214">
        <f>+'Other Taxes'!P332</f>
        <v>0.25</v>
      </c>
      <c r="AG255" s="214">
        <f>+'Other Taxes'!Q332</f>
        <v>0.27</v>
      </c>
      <c r="AH255" s="213">
        <f>+'Other Taxes'!S332</f>
        <v>3.5000000000000003E-2</v>
      </c>
      <c r="AI255" s="213">
        <f>+'Other Taxes'!T332</f>
        <v>0.06</v>
      </c>
      <c r="AJ255" s="213">
        <f t="shared" si="3"/>
        <v>1.6052</v>
      </c>
    </row>
    <row r="256" spans="1:36" ht="13.2" x14ac:dyDescent="0.25">
      <c r="A256" s="68" t="s">
        <v>1629</v>
      </c>
      <c r="B256" s="28" t="s">
        <v>537</v>
      </c>
      <c r="C256" s="69">
        <f>+'Combined Rate'!E334</f>
        <v>4.8500000000000001E-2</v>
      </c>
      <c r="D256" s="69">
        <v>1.7500000000000002E-2</v>
      </c>
      <c r="E256" s="69">
        <f>+'Combined Rate'!G334</f>
        <v>0.01</v>
      </c>
      <c r="F256" s="69">
        <f>+'Combined Rate'!H334</f>
        <v>2.5000000000000001E-3</v>
      </c>
      <c r="G256" s="69">
        <f>+'Combined Rate'!I334</f>
        <v>2.5000000000000001E-3</v>
      </c>
      <c r="H256" s="69">
        <f>+'Combined Rate'!J334</f>
        <v>0</v>
      </c>
      <c r="I256" s="69">
        <f>+'Combined Rate'!K334</f>
        <v>3.0000000000000001E-3</v>
      </c>
      <c r="J256" s="69">
        <f>+'Combined Rate'!L334</f>
        <v>0</v>
      </c>
      <c r="K256" s="69">
        <f>+'Combined Rate'!M334</f>
        <v>0</v>
      </c>
      <c r="L256" s="69">
        <f>+'Combined Rate'!N334</f>
        <v>2.5000000000000001E-3</v>
      </c>
      <c r="M256" s="69">
        <f>+'Combined Rate'!O334</f>
        <v>2.5000000000000001E-3</v>
      </c>
      <c r="N256" s="69">
        <f>+'Combined Rate'!P334</f>
        <v>2E-3</v>
      </c>
      <c r="O256" s="69">
        <f>+'Combined Rate'!Q334</f>
        <v>0</v>
      </c>
      <c r="P256" s="69">
        <f>+'Combined Rate'!R334</f>
        <v>0</v>
      </c>
      <c r="Q256" s="69">
        <f>+'Combined Rate'!S334</f>
        <v>1E-3</v>
      </c>
      <c r="R256" s="69">
        <f>+'Combined Rate'!T334</f>
        <v>0</v>
      </c>
      <c r="S256" s="69">
        <f>+'Combined Rate'!U334</f>
        <v>0</v>
      </c>
      <c r="T256" s="69">
        <f>+'Combined Rate'!V334</f>
        <v>0</v>
      </c>
      <c r="U256" s="69">
        <f>+'Combined Rate'!W334</f>
        <v>0</v>
      </c>
      <c r="V256" s="213">
        <f>+'Other Taxes'!D333</f>
        <v>4.2500000000000003E-2</v>
      </c>
      <c r="W256" s="213">
        <f>+'Other Taxes'!E333</f>
        <v>1.0699999999999999E-2</v>
      </c>
      <c r="X256" s="213">
        <f>+'Other Taxes'!F333</f>
        <v>0</v>
      </c>
      <c r="Y256" s="213">
        <f>+'Other Taxes'!G333</f>
        <v>0</v>
      </c>
      <c r="Z256" s="213">
        <f>+'Other Taxes'!H333</f>
        <v>0</v>
      </c>
      <c r="AA256" s="213">
        <f>+'Other Taxes'!J333</f>
        <v>2.5000000000000001E-2</v>
      </c>
      <c r="AB256" s="213">
        <f>+'Other Taxes'!K333</f>
        <v>7.0000000000000007E-2</v>
      </c>
      <c r="AC256" s="213">
        <f>+'Other Taxes'!M333</f>
        <v>0</v>
      </c>
      <c r="AD256" s="213">
        <f>+'Other Taxes'!N333</f>
        <v>0.01</v>
      </c>
      <c r="AE256" s="214">
        <f>+'Other Taxes'!O333</f>
        <v>0.73</v>
      </c>
      <c r="AF256" s="214">
        <f>+'Other Taxes'!P333</f>
        <v>0.25</v>
      </c>
      <c r="AG256" s="214">
        <f>+'Other Taxes'!Q333</f>
        <v>0.27</v>
      </c>
      <c r="AH256" s="213">
        <f>+'Other Taxes'!S333</f>
        <v>3.5000000000000003E-2</v>
      </c>
      <c r="AI256" s="213">
        <f>+'Other Taxes'!T333</f>
        <v>0.06</v>
      </c>
      <c r="AJ256" s="213">
        <f t="shared" si="3"/>
        <v>1.5952</v>
      </c>
    </row>
    <row r="257" spans="1:36" ht="13.2" x14ac:dyDescent="0.25">
      <c r="A257" s="68" t="s">
        <v>1630</v>
      </c>
      <c r="B257" s="28" t="s">
        <v>539</v>
      </c>
      <c r="C257" s="69">
        <f>+'Combined Rate'!E335</f>
        <v>4.8500000000000001E-2</v>
      </c>
      <c r="D257" s="69">
        <v>1.7500000000000002E-2</v>
      </c>
      <c r="E257" s="69">
        <f>+'Combined Rate'!G335</f>
        <v>0.01</v>
      </c>
      <c r="F257" s="69">
        <f>+'Combined Rate'!H335</f>
        <v>2.5000000000000001E-3</v>
      </c>
      <c r="G257" s="69">
        <f>+'Combined Rate'!I335</f>
        <v>2.5000000000000001E-3</v>
      </c>
      <c r="H257" s="69">
        <f>+'Combined Rate'!J335</f>
        <v>0</v>
      </c>
      <c r="I257" s="69">
        <f>+'Combined Rate'!K335</f>
        <v>3.0000000000000001E-3</v>
      </c>
      <c r="J257" s="69">
        <f>+'Combined Rate'!L335</f>
        <v>0</v>
      </c>
      <c r="K257" s="69">
        <f>+'Combined Rate'!M335</f>
        <v>0</v>
      </c>
      <c r="L257" s="69">
        <f>+'Combined Rate'!N335</f>
        <v>2.5000000000000001E-3</v>
      </c>
      <c r="M257" s="69">
        <f>+'Combined Rate'!O335</f>
        <v>2.5000000000000001E-3</v>
      </c>
      <c r="N257" s="69">
        <f>+'Combined Rate'!P335</f>
        <v>2E-3</v>
      </c>
      <c r="O257" s="69">
        <f>+'Combined Rate'!Q335</f>
        <v>0</v>
      </c>
      <c r="P257" s="69">
        <f>+'Combined Rate'!R335</f>
        <v>0</v>
      </c>
      <c r="Q257" s="69">
        <f>+'Combined Rate'!S335</f>
        <v>0</v>
      </c>
      <c r="R257" s="69">
        <f>+'Combined Rate'!T335</f>
        <v>0</v>
      </c>
      <c r="S257" s="69">
        <f>+'Combined Rate'!U335</f>
        <v>0</v>
      </c>
      <c r="T257" s="69">
        <f>+'Combined Rate'!V335</f>
        <v>0</v>
      </c>
      <c r="U257" s="69">
        <f>+'Combined Rate'!W335</f>
        <v>0</v>
      </c>
      <c r="V257" s="213">
        <f>+'Other Taxes'!D334</f>
        <v>4.2500000000000003E-2</v>
      </c>
      <c r="W257" s="213">
        <f>+'Other Taxes'!E334</f>
        <v>1.0699999999999999E-2</v>
      </c>
      <c r="X257" s="213">
        <f>+'Other Taxes'!F334</f>
        <v>0</v>
      </c>
      <c r="Y257" s="213">
        <f>+'Other Taxes'!G334</f>
        <v>0</v>
      </c>
      <c r="Z257" s="213">
        <f>+'Other Taxes'!H334</f>
        <v>0</v>
      </c>
      <c r="AA257" s="213">
        <f>+'Other Taxes'!J334</f>
        <v>2.5000000000000001E-2</v>
      </c>
      <c r="AB257" s="213">
        <f>+'Other Taxes'!K334</f>
        <v>7.0000000000000007E-2</v>
      </c>
      <c r="AC257" s="213">
        <f>+'Other Taxes'!M334</f>
        <v>0</v>
      </c>
      <c r="AD257" s="213">
        <f>+'Other Taxes'!N334</f>
        <v>0.01</v>
      </c>
      <c r="AE257" s="214">
        <f>+'Other Taxes'!O334</f>
        <v>0.73</v>
      </c>
      <c r="AF257" s="214">
        <f>+'Other Taxes'!P334</f>
        <v>0.25</v>
      </c>
      <c r="AG257" s="214">
        <f>+'Other Taxes'!Q334</f>
        <v>0.27</v>
      </c>
      <c r="AH257" s="213">
        <f>+'Other Taxes'!S334</f>
        <v>3.5000000000000003E-2</v>
      </c>
      <c r="AI257" s="213">
        <f>+'Other Taxes'!T334</f>
        <v>0.06</v>
      </c>
      <c r="AJ257" s="213">
        <f t="shared" si="3"/>
        <v>1.5942000000000001</v>
      </c>
    </row>
    <row r="258" spans="1:36" ht="13.2" x14ac:dyDescent="0.25">
      <c r="A258" s="68" t="s">
        <v>1631</v>
      </c>
      <c r="B258" s="28" t="s">
        <v>541</v>
      </c>
      <c r="C258" s="69">
        <f>+'Combined Rate'!E336</f>
        <v>4.8500000000000001E-2</v>
      </c>
      <c r="D258" s="69">
        <v>1.7500000000000002E-2</v>
      </c>
      <c r="E258" s="69">
        <f>+'Combined Rate'!G336</f>
        <v>0.01</v>
      </c>
      <c r="F258" s="69">
        <f>+'Combined Rate'!H336</f>
        <v>2.5000000000000001E-3</v>
      </c>
      <c r="G258" s="69">
        <f>+'Combined Rate'!I336</f>
        <v>2.5000000000000001E-3</v>
      </c>
      <c r="H258" s="69">
        <f>+'Combined Rate'!J336</f>
        <v>0</v>
      </c>
      <c r="I258" s="69">
        <f>+'Combined Rate'!K336</f>
        <v>3.0000000000000001E-3</v>
      </c>
      <c r="J258" s="69">
        <f>+'Combined Rate'!L336</f>
        <v>0</v>
      </c>
      <c r="K258" s="69">
        <f>+'Combined Rate'!M336</f>
        <v>0</v>
      </c>
      <c r="L258" s="69">
        <f>+'Combined Rate'!N336</f>
        <v>2.5000000000000001E-3</v>
      </c>
      <c r="M258" s="69">
        <f>+'Combined Rate'!O336</f>
        <v>2.5000000000000001E-3</v>
      </c>
      <c r="N258" s="69">
        <f>+'Combined Rate'!P336</f>
        <v>2E-3</v>
      </c>
      <c r="O258" s="69">
        <f>+'Combined Rate'!Q336</f>
        <v>0</v>
      </c>
      <c r="P258" s="69">
        <f>+'Combined Rate'!R336</f>
        <v>0</v>
      </c>
      <c r="Q258" s="69">
        <f>+'Combined Rate'!S336</f>
        <v>0</v>
      </c>
      <c r="R258" s="69">
        <f>+'Combined Rate'!T336</f>
        <v>0</v>
      </c>
      <c r="S258" s="69">
        <f>+'Combined Rate'!U336</f>
        <v>0</v>
      </c>
      <c r="T258" s="69">
        <f>+'Combined Rate'!V336</f>
        <v>0</v>
      </c>
      <c r="U258" s="69">
        <f>+'Combined Rate'!W336</f>
        <v>0</v>
      </c>
      <c r="V258" s="213">
        <f>+'Other Taxes'!D335</f>
        <v>4.2500000000000003E-2</v>
      </c>
      <c r="W258" s="213">
        <f>+'Other Taxes'!E335</f>
        <v>1.0699999999999999E-2</v>
      </c>
      <c r="X258" s="213">
        <f>+'Other Taxes'!F335</f>
        <v>0</v>
      </c>
      <c r="Y258" s="213">
        <f>+'Other Taxes'!G335</f>
        <v>0</v>
      </c>
      <c r="Z258" s="213">
        <f>+'Other Taxes'!H335</f>
        <v>0</v>
      </c>
      <c r="AA258" s="213">
        <f>+'Other Taxes'!J335</f>
        <v>2.5000000000000001E-2</v>
      </c>
      <c r="AB258" s="213">
        <f>+'Other Taxes'!K335</f>
        <v>7.0000000000000007E-2</v>
      </c>
      <c r="AC258" s="213">
        <f>+'Other Taxes'!M335</f>
        <v>0</v>
      </c>
      <c r="AD258" s="213">
        <f>+'Other Taxes'!N335</f>
        <v>0.01</v>
      </c>
      <c r="AE258" s="214">
        <f>+'Other Taxes'!O335</f>
        <v>0.73</v>
      </c>
      <c r="AF258" s="214">
        <f>+'Other Taxes'!P335</f>
        <v>0.25</v>
      </c>
      <c r="AG258" s="214">
        <f>+'Other Taxes'!Q335</f>
        <v>0.27</v>
      </c>
      <c r="AH258" s="213">
        <f>+'Other Taxes'!S335</f>
        <v>3.5000000000000003E-2</v>
      </c>
      <c r="AI258" s="213">
        <f>+'Other Taxes'!T335</f>
        <v>0.06</v>
      </c>
      <c r="AJ258" s="213">
        <f t="shared" si="3"/>
        <v>1.5942000000000001</v>
      </c>
    </row>
    <row r="259" spans="1:36" ht="13.2" x14ac:dyDescent="0.25">
      <c r="A259" s="207" t="s">
        <v>1632</v>
      </c>
      <c r="B259" s="82" t="s">
        <v>1195</v>
      </c>
      <c r="C259" s="69">
        <f>+'Combined Rate'!E337</f>
        <v>4.8500000000000001E-2</v>
      </c>
      <c r="D259" s="69">
        <v>1.7500000000000002E-2</v>
      </c>
      <c r="E259" s="69">
        <f>+'Combined Rate'!G337</f>
        <v>0.01</v>
      </c>
      <c r="F259" s="69">
        <f>+'Combined Rate'!H337</f>
        <v>2.5000000000000001E-3</v>
      </c>
      <c r="G259" s="69">
        <f>+'Combined Rate'!I337</f>
        <v>2.5000000000000001E-3</v>
      </c>
      <c r="H259" s="69">
        <f>+'Combined Rate'!J337</f>
        <v>0</v>
      </c>
      <c r="I259" s="69">
        <f>+'Combined Rate'!K337</f>
        <v>3.0000000000000001E-3</v>
      </c>
      <c r="J259" s="69">
        <f>+'Combined Rate'!L337</f>
        <v>0</v>
      </c>
      <c r="K259" s="69">
        <f>+'Combined Rate'!M337</f>
        <v>0</v>
      </c>
      <c r="L259" s="69">
        <f>+'Combined Rate'!N337</f>
        <v>2.5000000000000001E-3</v>
      </c>
      <c r="M259" s="69">
        <f>+'Combined Rate'!O337</f>
        <v>2.5000000000000001E-3</v>
      </c>
      <c r="N259" s="69">
        <f>+'Combined Rate'!P337</f>
        <v>2E-3</v>
      </c>
      <c r="O259" s="69">
        <f>+'Combined Rate'!Q337</f>
        <v>0</v>
      </c>
      <c r="P259" s="69">
        <f>+'Combined Rate'!R337</f>
        <v>0</v>
      </c>
      <c r="Q259" s="69">
        <f>+'Combined Rate'!S337</f>
        <v>0</v>
      </c>
      <c r="R259" s="69">
        <f>+'Combined Rate'!T337</f>
        <v>0</v>
      </c>
      <c r="S259" s="69">
        <f>+'Combined Rate'!U337</f>
        <v>0</v>
      </c>
      <c r="T259" s="69">
        <f>+'Combined Rate'!V337</f>
        <v>0</v>
      </c>
      <c r="U259" s="69">
        <f>+'Combined Rate'!W337</f>
        <v>0</v>
      </c>
      <c r="V259" s="213">
        <f>+'Other Taxes'!D336</f>
        <v>4.2500000000000003E-2</v>
      </c>
      <c r="W259" s="213">
        <f>+'Other Taxes'!E336</f>
        <v>1.0699999999999999E-2</v>
      </c>
      <c r="X259" s="213">
        <f>+'Other Taxes'!F336</f>
        <v>0</v>
      </c>
      <c r="Y259" s="213">
        <f>+'Other Taxes'!G336</f>
        <v>0</v>
      </c>
      <c r="Z259" s="213">
        <f>+'Other Taxes'!H336</f>
        <v>0</v>
      </c>
      <c r="AA259" s="213">
        <f>+'Other Taxes'!J336</f>
        <v>2.5000000000000001E-2</v>
      </c>
      <c r="AB259" s="213">
        <f>+'Other Taxes'!K336</f>
        <v>7.0000000000000007E-2</v>
      </c>
      <c r="AC259" s="213">
        <f>+'Other Taxes'!M336</f>
        <v>0</v>
      </c>
      <c r="AD259" s="213">
        <f>+'Other Taxes'!N336</f>
        <v>0.01</v>
      </c>
      <c r="AE259" s="214">
        <f>+'Other Taxes'!O336</f>
        <v>0.73</v>
      </c>
      <c r="AF259" s="214">
        <f>+'Other Taxes'!P336</f>
        <v>0.25</v>
      </c>
      <c r="AG259" s="214">
        <f>+'Other Taxes'!Q336</f>
        <v>0.27</v>
      </c>
      <c r="AH259" s="213">
        <f>+'Other Taxes'!S336</f>
        <v>0</v>
      </c>
      <c r="AI259" s="213">
        <f>+'Other Taxes'!T336</f>
        <v>0</v>
      </c>
      <c r="AJ259" s="213">
        <f t="shared" si="3"/>
        <v>1.4992000000000001</v>
      </c>
    </row>
    <row r="260" spans="1:36" ht="13.2" x14ac:dyDescent="0.25">
      <c r="A260" s="68" t="s">
        <v>1633</v>
      </c>
      <c r="B260" s="28" t="s">
        <v>547</v>
      </c>
      <c r="C260" s="69">
        <f>+'Combined Rate'!E353</f>
        <v>4.8500000000000001E-2</v>
      </c>
      <c r="D260" s="69">
        <v>1.7500000000000002E-2</v>
      </c>
      <c r="E260" s="69">
        <f>+'Combined Rate'!G353</f>
        <v>0.01</v>
      </c>
      <c r="F260" s="69">
        <f>+'Combined Rate'!H353</f>
        <v>2.5000000000000001E-3</v>
      </c>
      <c r="G260" s="69">
        <f>+'Combined Rate'!I353</f>
        <v>0</v>
      </c>
      <c r="H260" s="69">
        <f>+'Combined Rate'!J353</f>
        <v>0</v>
      </c>
      <c r="I260" s="69">
        <f>+'Combined Rate'!K353</f>
        <v>3.0000000000000001E-3</v>
      </c>
      <c r="J260" s="69">
        <f>+'Combined Rate'!L353</f>
        <v>2.5000000000000001E-3</v>
      </c>
      <c r="K260" s="69">
        <f>+'Combined Rate'!M353</f>
        <v>0</v>
      </c>
      <c r="L260" s="69">
        <f>+'Combined Rate'!N353</f>
        <v>0</v>
      </c>
      <c r="M260" s="69">
        <f>+'Combined Rate'!O353</f>
        <v>0</v>
      </c>
      <c r="N260" s="69">
        <f>+'Combined Rate'!P353</f>
        <v>0</v>
      </c>
      <c r="O260" s="69">
        <f>+'Combined Rate'!Q353</f>
        <v>0</v>
      </c>
      <c r="P260" s="69">
        <f>+'Combined Rate'!R353</f>
        <v>5.0000000000000001E-3</v>
      </c>
      <c r="Q260" s="69">
        <f>+'Combined Rate'!S353</f>
        <v>1E-3</v>
      </c>
      <c r="R260" s="69">
        <f>+'Combined Rate'!T353</f>
        <v>0</v>
      </c>
      <c r="S260" s="69">
        <f>+'Combined Rate'!U353</f>
        <v>0</v>
      </c>
      <c r="T260" s="69">
        <f>+'Combined Rate'!V353</f>
        <v>0</v>
      </c>
      <c r="U260" s="69">
        <f>+'Combined Rate'!W353</f>
        <v>0</v>
      </c>
      <c r="V260" s="213">
        <f>+'Other Taxes'!D352</f>
        <v>4.2500000000000003E-2</v>
      </c>
      <c r="W260" s="213">
        <f>+'Other Taxes'!E352</f>
        <v>1.0699999999999999E-2</v>
      </c>
      <c r="X260" s="213">
        <f>+'Other Taxes'!F352</f>
        <v>0</v>
      </c>
      <c r="Y260" s="213">
        <f>+'Other Taxes'!G352</f>
        <v>0</v>
      </c>
      <c r="Z260" s="213">
        <f>+'Other Taxes'!H352</f>
        <v>0</v>
      </c>
      <c r="AA260" s="213">
        <f>+'Other Taxes'!J352</f>
        <v>2.5000000000000001E-2</v>
      </c>
      <c r="AB260" s="213">
        <f>+'Other Taxes'!K352</f>
        <v>7.0000000000000007E-2</v>
      </c>
      <c r="AC260" s="213">
        <f>+'Other Taxes'!M352</f>
        <v>7.0000000000000007E-2</v>
      </c>
      <c r="AD260" s="213">
        <f>+'Other Taxes'!N352</f>
        <v>0.01</v>
      </c>
      <c r="AE260" s="214">
        <f>+'Other Taxes'!O352</f>
        <v>0.73</v>
      </c>
      <c r="AF260" s="214">
        <f>+'Other Taxes'!P352</f>
        <v>0.25</v>
      </c>
      <c r="AG260" s="214">
        <f>+'Other Taxes'!Q352</f>
        <v>0.27</v>
      </c>
      <c r="AH260" s="213">
        <f>+'Other Taxes'!S352</f>
        <v>0</v>
      </c>
      <c r="AI260" s="213">
        <f>+'Other Taxes'!T352</f>
        <v>0</v>
      </c>
      <c r="AJ260" s="213">
        <f t="shared" ref="AJ260:AJ313" si="5">SUM(C260:AI260)</f>
        <v>1.5682</v>
      </c>
    </row>
    <row r="261" spans="1:36" ht="13.2" x14ac:dyDescent="0.25">
      <c r="A261" s="68" t="s">
        <v>1634</v>
      </c>
      <c r="B261" s="28" t="s">
        <v>549</v>
      </c>
      <c r="C261" s="69">
        <f>+'Combined Rate'!E354</f>
        <v>4.8500000000000001E-2</v>
      </c>
      <c r="D261" s="69">
        <v>1.7500000000000002E-2</v>
      </c>
      <c r="E261" s="69">
        <f>+'Combined Rate'!G354</f>
        <v>0.01</v>
      </c>
      <c r="F261" s="69">
        <f>+'Combined Rate'!H354</f>
        <v>2.5000000000000001E-3</v>
      </c>
      <c r="G261" s="69">
        <f>+'Combined Rate'!I354</f>
        <v>0</v>
      </c>
      <c r="H261" s="69">
        <f>+'Combined Rate'!J354</f>
        <v>0</v>
      </c>
      <c r="I261" s="69">
        <f>+'Combined Rate'!K354</f>
        <v>3.0000000000000001E-3</v>
      </c>
      <c r="J261" s="69">
        <f>+'Combined Rate'!L354</f>
        <v>2.5000000000000001E-3</v>
      </c>
      <c r="K261" s="69">
        <f>+'Combined Rate'!M354</f>
        <v>0</v>
      </c>
      <c r="L261" s="69">
        <f>+'Combined Rate'!N354</f>
        <v>0</v>
      </c>
      <c r="M261" s="69">
        <f>+'Combined Rate'!O354</f>
        <v>0</v>
      </c>
      <c r="N261" s="69">
        <f>+'Combined Rate'!P354</f>
        <v>0</v>
      </c>
      <c r="O261" s="69">
        <f>+'Combined Rate'!Q354</f>
        <v>0</v>
      </c>
      <c r="P261" s="69">
        <f>+'Combined Rate'!R354</f>
        <v>5.0000000000000001E-3</v>
      </c>
      <c r="Q261" s="69">
        <f>+'Combined Rate'!S354</f>
        <v>1E-3</v>
      </c>
      <c r="R261" s="69">
        <f>+'Combined Rate'!T354</f>
        <v>0</v>
      </c>
      <c r="S261" s="69">
        <f>+'Combined Rate'!U354</f>
        <v>0</v>
      </c>
      <c r="T261" s="69">
        <f>+'Combined Rate'!V354</f>
        <v>0</v>
      </c>
      <c r="U261" s="69">
        <f>+'Combined Rate'!W354</f>
        <v>0</v>
      </c>
      <c r="V261" s="213">
        <f>+'Other Taxes'!D353</f>
        <v>4.2500000000000003E-2</v>
      </c>
      <c r="W261" s="213">
        <f>+'Other Taxes'!E353</f>
        <v>1.0699999999999999E-2</v>
      </c>
      <c r="X261" s="213">
        <f>+'Other Taxes'!F353</f>
        <v>0</v>
      </c>
      <c r="Y261" s="213">
        <f>+'Other Taxes'!G353</f>
        <v>0</v>
      </c>
      <c r="Z261" s="213">
        <f>+'Other Taxes'!H353</f>
        <v>0</v>
      </c>
      <c r="AA261" s="213">
        <f>+'Other Taxes'!J353</f>
        <v>2.5000000000000001E-2</v>
      </c>
      <c r="AB261" s="213">
        <f>+'Other Taxes'!K353</f>
        <v>7.0000000000000007E-2</v>
      </c>
      <c r="AC261" s="213">
        <f>+'Other Taxes'!M353</f>
        <v>7.0000000000000007E-2</v>
      </c>
      <c r="AD261" s="213">
        <f>+'Other Taxes'!N353</f>
        <v>0.01</v>
      </c>
      <c r="AE261" s="214">
        <f>+'Other Taxes'!O353</f>
        <v>0.73</v>
      </c>
      <c r="AF261" s="214">
        <f>+'Other Taxes'!P353</f>
        <v>0.25</v>
      </c>
      <c r="AG261" s="214">
        <f>+'Other Taxes'!Q353</f>
        <v>0.27</v>
      </c>
      <c r="AH261" s="213">
        <f>+'Other Taxes'!S353</f>
        <v>3.5000000000000003E-2</v>
      </c>
      <c r="AI261" s="213">
        <f>+'Other Taxes'!T353</f>
        <v>0.05</v>
      </c>
      <c r="AJ261" s="213">
        <f t="shared" si="5"/>
        <v>1.6532</v>
      </c>
    </row>
    <row r="262" spans="1:36" ht="13.2" x14ac:dyDescent="0.25">
      <c r="A262" s="68" t="s">
        <v>1635</v>
      </c>
      <c r="B262" s="82" t="s">
        <v>651</v>
      </c>
      <c r="C262" s="69">
        <f>+'Combined Rate'!E355</f>
        <v>4.8500000000000001E-2</v>
      </c>
      <c r="D262" s="69">
        <v>1.7500000000000002E-2</v>
      </c>
      <c r="E262" s="69">
        <f>+'Combined Rate'!G355</f>
        <v>0.01</v>
      </c>
      <c r="F262" s="69">
        <f>+'Combined Rate'!H355</f>
        <v>2.5000000000000001E-3</v>
      </c>
      <c r="G262" s="69">
        <f>+'Combined Rate'!I355</f>
        <v>0</v>
      </c>
      <c r="H262" s="69">
        <f>+'Combined Rate'!J355</f>
        <v>0</v>
      </c>
      <c r="I262" s="69">
        <f>+'Combined Rate'!K355</f>
        <v>3.0000000000000001E-3</v>
      </c>
      <c r="J262" s="69">
        <f>+'Combined Rate'!L355</f>
        <v>2.5000000000000001E-3</v>
      </c>
      <c r="K262" s="69">
        <f>+'Combined Rate'!M355</f>
        <v>0</v>
      </c>
      <c r="L262" s="69">
        <f>+'Combined Rate'!N355</f>
        <v>0</v>
      </c>
      <c r="M262" s="69">
        <f>+'Combined Rate'!O355</f>
        <v>0</v>
      </c>
      <c r="N262" s="69">
        <f>+'Combined Rate'!P355</f>
        <v>0</v>
      </c>
      <c r="O262" s="69">
        <f>+'Combined Rate'!Q355</f>
        <v>0</v>
      </c>
      <c r="P262" s="69">
        <f>+'Combined Rate'!R355</f>
        <v>5.0000000000000001E-3</v>
      </c>
      <c r="Q262" s="69">
        <f>+'Combined Rate'!S355</f>
        <v>1E-3</v>
      </c>
      <c r="R262" s="69">
        <f>+'Combined Rate'!T355</f>
        <v>0</v>
      </c>
      <c r="S262" s="69">
        <f>+'Combined Rate'!U355</f>
        <v>0</v>
      </c>
      <c r="T262" s="69">
        <f>+'Combined Rate'!V355</f>
        <v>0</v>
      </c>
      <c r="U262" s="69">
        <f>+'Combined Rate'!W355</f>
        <v>0</v>
      </c>
      <c r="V262" s="213">
        <f>+'Other Taxes'!D354</f>
        <v>4.2500000000000003E-2</v>
      </c>
      <c r="W262" s="213">
        <f>+'Other Taxes'!E354</f>
        <v>1.0699999999999999E-2</v>
      </c>
      <c r="X262" s="213">
        <f>+'Other Taxes'!F354</f>
        <v>0</v>
      </c>
      <c r="Y262" s="213">
        <f>+'Other Taxes'!G354</f>
        <v>0</v>
      </c>
      <c r="Z262" s="213">
        <f>+'Other Taxes'!H354</f>
        <v>0</v>
      </c>
      <c r="AA262" s="213">
        <f>+'Other Taxes'!J354</f>
        <v>2.5000000000000001E-2</v>
      </c>
      <c r="AB262" s="213">
        <f>+'Other Taxes'!K354</f>
        <v>7.0000000000000007E-2</v>
      </c>
      <c r="AC262" s="213">
        <f>+'Other Taxes'!M354</f>
        <v>7.0000000000000007E-2</v>
      </c>
      <c r="AD262" s="213">
        <f>+'Other Taxes'!N354</f>
        <v>0.01</v>
      </c>
      <c r="AE262" s="214">
        <f>+'Other Taxes'!O354</f>
        <v>0.73</v>
      </c>
      <c r="AF262" s="214">
        <f>+'Other Taxes'!P354</f>
        <v>0.25</v>
      </c>
      <c r="AG262" s="214">
        <f>+'Other Taxes'!Q354</f>
        <v>0.27</v>
      </c>
      <c r="AH262" s="213">
        <f>+'Other Taxes'!S354</f>
        <v>3.5000000000000003E-2</v>
      </c>
      <c r="AI262" s="213">
        <f>+'Other Taxes'!T354</f>
        <v>0.04</v>
      </c>
      <c r="AJ262" s="213">
        <f t="shared" si="5"/>
        <v>1.6432</v>
      </c>
    </row>
    <row r="263" spans="1:36" ht="13.2" x14ac:dyDescent="0.25">
      <c r="A263" s="68" t="s">
        <v>1636</v>
      </c>
      <c r="B263" s="28" t="s">
        <v>551</v>
      </c>
      <c r="C263" s="69">
        <f>+'Combined Rate'!E356</f>
        <v>4.8500000000000001E-2</v>
      </c>
      <c r="D263" s="69">
        <v>1.7500000000000002E-2</v>
      </c>
      <c r="E263" s="69">
        <f>+'Combined Rate'!G356</f>
        <v>0.01</v>
      </c>
      <c r="F263" s="69">
        <f>+'Combined Rate'!H356</f>
        <v>2.5000000000000001E-3</v>
      </c>
      <c r="G263" s="69">
        <f>+'Combined Rate'!I356</f>
        <v>0</v>
      </c>
      <c r="H263" s="69">
        <f>+'Combined Rate'!J356</f>
        <v>0</v>
      </c>
      <c r="I263" s="69">
        <f>+'Combined Rate'!K356</f>
        <v>3.0000000000000001E-3</v>
      </c>
      <c r="J263" s="69">
        <f>+'Combined Rate'!L356</f>
        <v>2.5000000000000001E-3</v>
      </c>
      <c r="K263" s="69">
        <f>+'Combined Rate'!M356</f>
        <v>3.0000000000000001E-3</v>
      </c>
      <c r="L263" s="69">
        <f>+'Combined Rate'!N356</f>
        <v>0</v>
      </c>
      <c r="M263" s="69">
        <f>+'Combined Rate'!O356</f>
        <v>0</v>
      </c>
      <c r="N263" s="69">
        <f>+'Combined Rate'!P356</f>
        <v>0</v>
      </c>
      <c r="O263" s="69">
        <f>+'Combined Rate'!Q356</f>
        <v>0</v>
      </c>
      <c r="P263" s="69">
        <f>+'Combined Rate'!R356</f>
        <v>5.0000000000000001E-3</v>
      </c>
      <c r="Q263" s="69">
        <f>+'Combined Rate'!S356</f>
        <v>1E-3</v>
      </c>
      <c r="R263" s="69">
        <f>+'Combined Rate'!T356</f>
        <v>0</v>
      </c>
      <c r="S263" s="69">
        <f>+'Combined Rate'!U356</f>
        <v>0</v>
      </c>
      <c r="T263" s="69">
        <f>+'Combined Rate'!V356</f>
        <v>0</v>
      </c>
      <c r="U263" s="69">
        <f>+'Combined Rate'!W356</f>
        <v>0</v>
      </c>
      <c r="V263" s="213">
        <f>+'Other Taxes'!D355</f>
        <v>4.2500000000000003E-2</v>
      </c>
      <c r="W263" s="213">
        <f>+'Other Taxes'!E355</f>
        <v>1.0699999999999999E-2</v>
      </c>
      <c r="X263" s="213">
        <f>+'Other Taxes'!F355</f>
        <v>0.01</v>
      </c>
      <c r="Y263" s="213">
        <f>+'Other Taxes'!G355</f>
        <v>0</v>
      </c>
      <c r="Z263" s="213">
        <f>+'Other Taxes'!H355</f>
        <v>0</v>
      </c>
      <c r="AA263" s="213">
        <f>+'Other Taxes'!J355</f>
        <v>2.5000000000000001E-2</v>
      </c>
      <c r="AB263" s="213">
        <f>+'Other Taxes'!K355</f>
        <v>7.0000000000000007E-2</v>
      </c>
      <c r="AC263" s="213">
        <f>+'Other Taxes'!M355</f>
        <v>7.0000000000000007E-2</v>
      </c>
      <c r="AD263" s="213">
        <f>+'Other Taxes'!N355</f>
        <v>0.01</v>
      </c>
      <c r="AE263" s="214">
        <f>+'Other Taxes'!O355</f>
        <v>0.73</v>
      </c>
      <c r="AF263" s="214">
        <f>+'Other Taxes'!P355</f>
        <v>0.25</v>
      </c>
      <c r="AG263" s="214">
        <f>+'Other Taxes'!Q355</f>
        <v>0.27</v>
      </c>
      <c r="AH263" s="213">
        <f>+'Other Taxes'!S355</f>
        <v>3.5000000000000003E-2</v>
      </c>
      <c r="AI263" s="213">
        <f>+'Other Taxes'!T355</f>
        <v>0.06</v>
      </c>
      <c r="AJ263" s="213">
        <f t="shared" si="5"/>
        <v>1.6761999999999999</v>
      </c>
    </row>
    <row r="264" spans="1:36" ht="13.2" x14ac:dyDescent="0.25">
      <c r="A264" s="207" t="s">
        <v>1637</v>
      </c>
      <c r="B264" s="28" t="s">
        <v>702</v>
      </c>
      <c r="C264" s="69">
        <f>+'Combined Rate'!E357</f>
        <v>4.8500000000000001E-2</v>
      </c>
      <c r="D264" s="69">
        <v>1.7500000000000002E-2</v>
      </c>
      <c r="E264" s="69">
        <f>+'Combined Rate'!G357</f>
        <v>0.01</v>
      </c>
      <c r="F264" s="69">
        <f>+'Combined Rate'!H357</f>
        <v>2.5000000000000001E-3</v>
      </c>
      <c r="G264" s="69">
        <f>+'Combined Rate'!I357</f>
        <v>0</v>
      </c>
      <c r="H264" s="69">
        <f>+'Combined Rate'!J357</f>
        <v>0</v>
      </c>
      <c r="I264" s="69">
        <f>+'Combined Rate'!K357</f>
        <v>3.0000000000000001E-3</v>
      </c>
      <c r="J264" s="69">
        <f>+'Combined Rate'!L357</f>
        <v>2.5000000000000001E-3</v>
      </c>
      <c r="K264" s="69">
        <f>+'Combined Rate'!M357</f>
        <v>0</v>
      </c>
      <c r="L264" s="69">
        <f>+'Combined Rate'!N357</f>
        <v>0</v>
      </c>
      <c r="M264" s="69">
        <f>+'Combined Rate'!O357</f>
        <v>0</v>
      </c>
      <c r="N264" s="69">
        <f>+'Combined Rate'!P357</f>
        <v>0</v>
      </c>
      <c r="O264" s="69">
        <f>+'Combined Rate'!Q357</f>
        <v>0</v>
      </c>
      <c r="P264" s="69">
        <f>+'Combined Rate'!R357</f>
        <v>5.0000000000000001E-3</v>
      </c>
      <c r="Q264" s="69">
        <f>+'Combined Rate'!S357</f>
        <v>1E-3</v>
      </c>
      <c r="R264" s="69">
        <f>+'Combined Rate'!T357</f>
        <v>0</v>
      </c>
      <c r="S264" s="69">
        <f>+'Combined Rate'!U357</f>
        <v>0</v>
      </c>
      <c r="T264" s="69">
        <f>+'Combined Rate'!V357</f>
        <v>1.0999999999999999E-2</v>
      </c>
      <c r="U264" s="69">
        <f>+'Combined Rate'!W357</f>
        <v>0</v>
      </c>
      <c r="V264" s="213">
        <f>+'Other Taxes'!D356</f>
        <v>4.2500000000000003E-2</v>
      </c>
      <c r="W264" s="213">
        <f>+'Other Taxes'!E356</f>
        <v>1.0699999999999999E-2</v>
      </c>
      <c r="X264" s="213">
        <f>+'Other Taxes'!F356</f>
        <v>0</v>
      </c>
      <c r="Y264" s="213">
        <f>+'Other Taxes'!G356</f>
        <v>0</v>
      </c>
      <c r="Z264" s="213">
        <f>+'Other Taxes'!H356</f>
        <v>0</v>
      </c>
      <c r="AA264" s="213">
        <f>+'Other Taxes'!J356</f>
        <v>2.5000000000000001E-2</v>
      </c>
      <c r="AB264" s="213">
        <f>+'Other Taxes'!K356</f>
        <v>7.0000000000000007E-2</v>
      </c>
      <c r="AC264" s="213">
        <f>+'Other Taxes'!M356</f>
        <v>7.0000000000000007E-2</v>
      </c>
      <c r="AD264" s="213">
        <f>+'Other Taxes'!N356</f>
        <v>0.01</v>
      </c>
      <c r="AE264" s="214">
        <f>+'Other Taxes'!O356</f>
        <v>0.73</v>
      </c>
      <c r="AF264" s="214">
        <f>+'Other Taxes'!P356</f>
        <v>0.25</v>
      </c>
      <c r="AG264" s="214">
        <f>+'Other Taxes'!Q356</f>
        <v>0.27</v>
      </c>
      <c r="AH264" s="213">
        <f>+'Other Taxes'!S356</f>
        <v>3.5000000000000003E-2</v>
      </c>
      <c r="AI264" s="213">
        <f>+'Other Taxes'!T356</f>
        <v>0</v>
      </c>
      <c r="AJ264" s="213">
        <f t="shared" si="5"/>
        <v>1.6142000000000001</v>
      </c>
    </row>
    <row r="265" spans="1:36" ht="13.2" x14ac:dyDescent="0.25">
      <c r="A265" s="68" t="s">
        <v>1638</v>
      </c>
      <c r="B265" s="28" t="s">
        <v>1233</v>
      </c>
      <c r="C265" s="69">
        <f>+'Combined Rate'!E358</f>
        <v>4.8500000000000001E-2</v>
      </c>
      <c r="D265" s="69">
        <v>1.7500000000000002E-2</v>
      </c>
      <c r="E265" s="69">
        <f>+'Combined Rate'!G358</f>
        <v>0.01</v>
      </c>
      <c r="F265" s="69">
        <f>+'Combined Rate'!H358</f>
        <v>2.5000000000000001E-3</v>
      </c>
      <c r="G265" s="69">
        <f>+'Combined Rate'!I358</f>
        <v>0</v>
      </c>
      <c r="H265" s="69">
        <f>+'Combined Rate'!J358</f>
        <v>0</v>
      </c>
      <c r="I265" s="69">
        <f>+'Combined Rate'!K358</f>
        <v>3.0000000000000001E-3</v>
      </c>
      <c r="J265" s="69">
        <f>+'Combined Rate'!L358</f>
        <v>2.5000000000000001E-3</v>
      </c>
      <c r="K265" s="69">
        <f>+'Combined Rate'!M358</f>
        <v>0</v>
      </c>
      <c r="L265" s="69">
        <f>+'Combined Rate'!N358</f>
        <v>0</v>
      </c>
      <c r="M265" s="69">
        <f>+'Combined Rate'!O358</f>
        <v>0</v>
      </c>
      <c r="N265" s="69">
        <f>+'Combined Rate'!P358</f>
        <v>0</v>
      </c>
      <c r="O265" s="69">
        <f>+'Combined Rate'!Q358</f>
        <v>0</v>
      </c>
      <c r="P265" s="69">
        <f>+'Combined Rate'!R358</f>
        <v>5.0000000000000001E-3</v>
      </c>
      <c r="Q265" s="69">
        <f>+'Combined Rate'!S358</f>
        <v>1E-3</v>
      </c>
      <c r="R265" s="69">
        <f>+'Combined Rate'!T358</f>
        <v>0</v>
      </c>
      <c r="S265" s="69">
        <f>+'Combined Rate'!U358</f>
        <v>0</v>
      </c>
      <c r="T265" s="69">
        <f>+'Combined Rate'!V358</f>
        <v>0</v>
      </c>
      <c r="U265" s="69">
        <f>+'Combined Rate'!W358</f>
        <v>0</v>
      </c>
      <c r="V265" s="213">
        <f>+'Other Taxes'!D357</f>
        <v>4.2500000000000003E-2</v>
      </c>
      <c r="W265" s="213">
        <f>+'Other Taxes'!E357</f>
        <v>1.0699999999999999E-2</v>
      </c>
      <c r="X265" s="213">
        <f>+'Other Taxes'!F357</f>
        <v>0</v>
      </c>
      <c r="Y265" s="213">
        <f>+'Other Taxes'!G357</f>
        <v>0</v>
      </c>
      <c r="Z265" s="213">
        <f>+'Other Taxes'!H357</f>
        <v>0</v>
      </c>
      <c r="AA265" s="213">
        <f>+'Other Taxes'!J357</f>
        <v>2.5000000000000001E-2</v>
      </c>
      <c r="AB265" s="213">
        <f>+'Other Taxes'!K357</f>
        <v>7.0000000000000007E-2</v>
      </c>
      <c r="AC265" s="213">
        <f>+'Other Taxes'!M357</f>
        <v>7.0000000000000007E-2</v>
      </c>
      <c r="AD265" s="213">
        <f>+'Other Taxes'!N357</f>
        <v>0.01</v>
      </c>
      <c r="AE265" s="214">
        <f>+'Other Taxes'!O357</f>
        <v>0.73</v>
      </c>
      <c r="AF265" s="214">
        <f>+'Other Taxes'!P357</f>
        <v>0.25</v>
      </c>
      <c r="AG265" s="214">
        <f>+'Other Taxes'!Q357</f>
        <v>0.27</v>
      </c>
      <c r="AH265" s="213">
        <f>+'Other Taxes'!S357</f>
        <v>0</v>
      </c>
      <c r="AI265" s="213">
        <f>+'Other Taxes'!T357</f>
        <v>0</v>
      </c>
      <c r="AJ265" s="213">
        <f t="shared" si="5"/>
        <v>1.5682</v>
      </c>
    </row>
    <row r="266" spans="1:36" ht="13.2" x14ac:dyDescent="0.25">
      <c r="A266" s="68" t="s">
        <v>1639</v>
      </c>
      <c r="B266" s="28" t="s">
        <v>553</v>
      </c>
      <c r="C266" s="69">
        <f>+'Combined Rate'!E359</f>
        <v>4.8500000000000001E-2</v>
      </c>
      <c r="D266" s="69">
        <v>1.7500000000000002E-2</v>
      </c>
      <c r="E266" s="69">
        <f>+'Combined Rate'!G359</f>
        <v>0.01</v>
      </c>
      <c r="F266" s="69">
        <f>+'Combined Rate'!H359</f>
        <v>2.5000000000000001E-3</v>
      </c>
      <c r="G266" s="69">
        <f>+'Combined Rate'!I359</f>
        <v>0</v>
      </c>
      <c r="H266" s="69">
        <f>+'Combined Rate'!J359</f>
        <v>0</v>
      </c>
      <c r="I266" s="69">
        <f>+'Combined Rate'!K359</f>
        <v>3.0000000000000001E-3</v>
      </c>
      <c r="J266" s="69">
        <f>+'Combined Rate'!L359</f>
        <v>2.5000000000000001E-3</v>
      </c>
      <c r="K266" s="69">
        <f>+'Combined Rate'!M359</f>
        <v>3.0000000000000001E-3</v>
      </c>
      <c r="L266" s="69">
        <f>+'Combined Rate'!N359</f>
        <v>0</v>
      </c>
      <c r="M266" s="69">
        <f>+'Combined Rate'!O359</f>
        <v>0</v>
      </c>
      <c r="N266" s="69">
        <f>+'Combined Rate'!P359</f>
        <v>0</v>
      </c>
      <c r="O266" s="69">
        <f>+'Combined Rate'!Q359</f>
        <v>0</v>
      </c>
      <c r="P266" s="69">
        <f>+'Combined Rate'!R359</f>
        <v>5.0000000000000001E-3</v>
      </c>
      <c r="Q266" s="69">
        <f>+'Combined Rate'!S359</f>
        <v>1E-3</v>
      </c>
      <c r="R266" s="69">
        <f>+'Combined Rate'!T359</f>
        <v>0</v>
      </c>
      <c r="S266" s="69">
        <f>+'Combined Rate'!U359</f>
        <v>0</v>
      </c>
      <c r="T266" s="69">
        <f>+'Combined Rate'!V359</f>
        <v>1.0999999999999999E-2</v>
      </c>
      <c r="U266" s="69">
        <f>+'Combined Rate'!W359</f>
        <v>0</v>
      </c>
      <c r="V266" s="213">
        <f>+'Other Taxes'!D358</f>
        <v>4.2500000000000003E-2</v>
      </c>
      <c r="W266" s="213">
        <f>+'Other Taxes'!E358</f>
        <v>1.0699999999999999E-2</v>
      </c>
      <c r="X266" s="213">
        <f>+'Other Taxes'!F358</f>
        <v>0.01</v>
      </c>
      <c r="Y266" s="213">
        <f>+'Other Taxes'!G358</f>
        <v>0</v>
      </c>
      <c r="Z266" s="213">
        <f>+'Other Taxes'!H358</f>
        <v>0</v>
      </c>
      <c r="AA266" s="213">
        <f>+'Other Taxes'!J358</f>
        <v>2.5000000000000001E-2</v>
      </c>
      <c r="AB266" s="213">
        <f>+'Other Taxes'!K358</f>
        <v>7.0000000000000007E-2</v>
      </c>
      <c r="AC266" s="213">
        <f>+'Other Taxes'!M358</f>
        <v>7.0000000000000007E-2</v>
      </c>
      <c r="AD266" s="213">
        <f>+'Other Taxes'!N358</f>
        <v>0.01</v>
      </c>
      <c r="AE266" s="214">
        <f>+'Other Taxes'!O358</f>
        <v>0.73</v>
      </c>
      <c r="AF266" s="214">
        <f>+'Other Taxes'!P358</f>
        <v>0.25</v>
      </c>
      <c r="AG266" s="214">
        <f>+'Other Taxes'!Q358</f>
        <v>0.27</v>
      </c>
      <c r="AH266" s="213">
        <f>+'Other Taxes'!S358</f>
        <v>3.5000000000000003E-2</v>
      </c>
      <c r="AI266" s="213">
        <f>+'Other Taxes'!T358</f>
        <v>0.06</v>
      </c>
      <c r="AJ266" s="213">
        <f t="shared" si="5"/>
        <v>1.6872</v>
      </c>
    </row>
    <row r="267" spans="1:36" ht="13.2" x14ac:dyDescent="0.25">
      <c r="A267" s="68" t="s">
        <v>1640</v>
      </c>
      <c r="B267" s="28" t="s">
        <v>581</v>
      </c>
      <c r="C267" s="69">
        <f>+'Combined Rate'!E360</f>
        <v>4.8500000000000001E-2</v>
      </c>
      <c r="D267" s="69">
        <v>1.7500000000000002E-2</v>
      </c>
      <c r="E267" s="69">
        <f>+'Combined Rate'!G360</f>
        <v>0.01</v>
      </c>
      <c r="F267" s="69">
        <f>+'Combined Rate'!H360</f>
        <v>2.5000000000000001E-3</v>
      </c>
      <c r="G267" s="69">
        <f>+'Combined Rate'!I360</f>
        <v>3.0000000000000001E-3</v>
      </c>
      <c r="H267" s="69">
        <f>+'Combined Rate'!J360</f>
        <v>0</v>
      </c>
      <c r="I267" s="69">
        <f>+'Combined Rate'!K360</f>
        <v>3.0000000000000001E-3</v>
      </c>
      <c r="J267" s="69">
        <f>+'Combined Rate'!L360</f>
        <v>2.5000000000000001E-3</v>
      </c>
      <c r="K267" s="69">
        <f>+'Combined Rate'!M360</f>
        <v>0</v>
      </c>
      <c r="L267" s="69">
        <f>+'Combined Rate'!N360</f>
        <v>0</v>
      </c>
      <c r="M267" s="69">
        <f>+'Combined Rate'!O360</f>
        <v>0</v>
      </c>
      <c r="N267" s="69">
        <f>+'Combined Rate'!P360</f>
        <v>0</v>
      </c>
      <c r="O267" s="69">
        <f>+'Combined Rate'!Q360</f>
        <v>0</v>
      </c>
      <c r="P267" s="69">
        <f>+'Combined Rate'!R360</f>
        <v>5.0000000000000001E-3</v>
      </c>
      <c r="Q267" s="69">
        <f>+'Combined Rate'!S360</f>
        <v>1E-3</v>
      </c>
      <c r="R267" s="69">
        <f>+'Combined Rate'!T360</f>
        <v>0</v>
      </c>
      <c r="S267" s="69">
        <f>+'Combined Rate'!U360</f>
        <v>0</v>
      </c>
      <c r="T267" s="69">
        <f>+'Combined Rate'!V360</f>
        <v>1.6E-2</v>
      </c>
      <c r="U267" s="69">
        <f>+'Combined Rate'!W360</f>
        <v>0</v>
      </c>
      <c r="V267" s="213">
        <f>+'Other Taxes'!D359</f>
        <v>4.2500000000000003E-2</v>
      </c>
      <c r="W267" s="213">
        <f>+'Other Taxes'!E359</f>
        <v>1.0699999999999999E-2</v>
      </c>
      <c r="X267" s="213">
        <f>+'Other Taxes'!F359</f>
        <v>0.01</v>
      </c>
      <c r="Y267" s="213">
        <f>+'Other Taxes'!G359</f>
        <v>0</v>
      </c>
      <c r="Z267" s="213">
        <f>+'Other Taxes'!H359</f>
        <v>0</v>
      </c>
      <c r="AA267" s="213">
        <f>+'Other Taxes'!J359</f>
        <v>2.5000000000000001E-2</v>
      </c>
      <c r="AB267" s="213">
        <f>+'Other Taxes'!K359</f>
        <v>7.0000000000000007E-2</v>
      </c>
      <c r="AC267" s="213">
        <f>+'Other Taxes'!M359</f>
        <v>7.0000000000000007E-2</v>
      </c>
      <c r="AD267" s="213">
        <f>+'Other Taxes'!N359</f>
        <v>0.01</v>
      </c>
      <c r="AE267" s="214">
        <f>+'Other Taxes'!O359</f>
        <v>0.73</v>
      </c>
      <c r="AF267" s="214">
        <f>+'Other Taxes'!P359</f>
        <v>0.25</v>
      </c>
      <c r="AG267" s="214">
        <f>+'Other Taxes'!Q359</f>
        <v>0.27</v>
      </c>
      <c r="AH267" s="213">
        <f>+'Other Taxes'!S359</f>
        <v>3.5000000000000003E-2</v>
      </c>
      <c r="AI267" s="213">
        <f>+'Other Taxes'!T359</f>
        <v>0.06</v>
      </c>
      <c r="AJ267" s="213">
        <f t="shared" si="5"/>
        <v>1.6921999999999999</v>
      </c>
    </row>
    <row r="268" spans="1:36" ht="13.2" x14ac:dyDescent="0.25">
      <c r="A268" s="68" t="s">
        <v>1641</v>
      </c>
      <c r="B268" s="82" t="s">
        <v>555</v>
      </c>
      <c r="C268" s="69">
        <f>+'Combined Rate'!E361</f>
        <v>4.8500000000000001E-2</v>
      </c>
      <c r="D268" s="69">
        <v>1.7500000000000002E-2</v>
      </c>
      <c r="E268" s="69">
        <f>+'Combined Rate'!G361</f>
        <v>0.01</v>
      </c>
      <c r="F268" s="69">
        <f>+'Combined Rate'!H361</f>
        <v>2.5000000000000001E-3</v>
      </c>
      <c r="G268" s="69">
        <f>+'Combined Rate'!I361</f>
        <v>0</v>
      </c>
      <c r="H268" s="69">
        <f>+'Combined Rate'!J361</f>
        <v>0</v>
      </c>
      <c r="I268" s="69">
        <f>+'Combined Rate'!K361</f>
        <v>3.0000000000000001E-3</v>
      </c>
      <c r="J268" s="69">
        <f>+'Combined Rate'!L361</f>
        <v>2.5000000000000001E-3</v>
      </c>
      <c r="K268" s="69">
        <f>+'Combined Rate'!M361</f>
        <v>0</v>
      </c>
      <c r="L268" s="69">
        <f>+'Combined Rate'!N361</f>
        <v>0</v>
      </c>
      <c r="M268" s="69">
        <f>+'Combined Rate'!O361</f>
        <v>0</v>
      </c>
      <c r="N268" s="69">
        <f>+'Combined Rate'!P361</f>
        <v>0</v>
      </c>
      <c r="O268" s="69">
        <f>+'Combined Rate'!Q361</f>
        <v>0</v>
      </c>
      <c r="P268" s="69">
        <f>+'Combined Rate'!R361</f>
        <v>5.0000000000000001E-3</v>
      </c>
      <c r="Q268" s="69">
        <f>+'Combined Rate'!S361</f>
        <v>1E-3</v>
      </c>
      <c r="R268" s="69">
        <f>+'Combined Rate'!T361</f>
        <v>0</v>
      </c>
      <c r="S268" s="69">
        <f>+'Combined Rate'!U361</f>
        <v>0</v>
      </c>
      <c r="T268" s="69">
        <f>+'Combined Rate'!V361</f>
        <v>0</v>
      </c>
      <c r="U268" s="69">
        <f>+'Combined Rate'!W361</f>
        <v>0</v>
      </c>
      <c r="V268" s="213">
        <f>+'Other Taxes'!D360</f>
        <v>4.2500000000000003E-2</v>
      </c>
      <c r="W268" s="213">
        <f>+'Other Taxes'!E360</f>
        <v>1.0699999999999999E-2</v>
      </c>
      <c r="X268" s="213">
        <f>+'Other Taxes'!F360</f>
        <v>0</v>
      </c>
      <c r="Y268" s="213">
        <f>+'Other Taxes'!G360</f>
        <v>0</v>
      </c>
      <c r="Z268" s="213">
        <f>+'Other Taxes'!H360</f>
        <v>0</v>
      </c>
      <c r="AA268" s="213">
        <f>+'Other Taxes'!J360</f>
        <v>2.5000000000000001E-2</v>
      </c>
      <c r="AB268" s="213">
        <f>+'Other Taxes'!K360</f>
        <v>7.0000000000000007E-2</v>
      </c>
      <c r="AC268" s="213">
        <f>+'Other Taxes'!M360</f>
        <v>7.0000000000000007E-2</v>
      </c>
      <c r="AD268" s="213">
        <f>+'Other Taxes'!N360</f>
        <v>0.01</v>
      </c>
      <c r="AE268" s="214">
        <f>+'Other Taxes'!O360</f>
        <v>0.73</v>
      </c>
      <c r="AF268" s="214">
        <f>+'Other Taxes'!P360</f>
        <v>0.25</v>
      </c>
      <c r="AG268" s="214">
        <f>+'Other Taxes'!Q360</f>
        <v>0.27</v>
      </c>
      <c r="AH268" s="213">
        <f>+'Other Taxes'!S360</f>
        <v>0</v>
      </c>
      <c r="AI268" s="213">
        <f>+'Other Taxes'!T360</f>
        <v>0</v>
      </c>
      <c r="AJ268" s="213">
        <f t="shared" si="5"/>
        <v>1.5682</v>
      </c>
    </row>
    <row r="269" spans="1:36" ht="13.2" x14ac:dyDescent="0.25">
      <c r="A269" s="68" t="s">
        <v>1642</v>
      </c>
      <c r="B269" s="28" t="s">
        <v>714</v>
      </c>
      <c r="C269" s="69">
        <f>+'Combined Rate'!E362</f>
        <v>4.8500000000000001E-2</v>
      </c>
      <c r="D269" s="69">
        <v>1.7500000000000002E-2</v>
      </c>
      <c r="E269" s="69">
        <f>+'Combined Rate'!G362</f>
        <v>0.01</v>
      </c>
      <c r="F269" s="69">
        <f>+'Combined Rate'!H362</f>
        <v>2.5000000000000001E-3</v>
      </c>
      <c r="G269" s="69">
        <f>+'Combined Rate'!I362</f>
        <v>0</v>
      </c>
      <c r="H269" s="69">
        <f>+'Combined Rate'!J362</f>
        <v>0</v>
      </c>
      <c r="I269" s="69">
        <f>+'Combined Rate'!K362</f>
        <v>3.0000000000000001E-3</v>
      </c>
      <c r="J269" s="69">
        <f>+'Combined Rate'!L362</f>
        <v>2.5000000000000001E-3</v>
      </c>
      <c r="K269" s="69">
        <f>+'Combined Rate'!M362</f>
        <v>0</v>
      </c>
      <c r="L269" s="69">
        <f>+'Combined Rate'!N362</f>
        <v>0</v>
      </c>
      <c r="M269" s="69">
        <f>+'Combined Rate'!O362</f>
        <v>0</v>
      </c>
      <c r="N269" s="69">
        <f>+'Combined Rate'!P362</f>
        <v>0</v>
      </c>
      <c r="O269" s="69">
        <f>+'Combined Rate'!Q362</f>
        <v>0</v>
      </c>
      <c r="P269" s="69">
        <f>+'Combined Rate'!R362</f>
        <v>5.0000000000000001E-3</v>
      </c>
      <c r="Q269" s="69">
        <f>+'Combined Rate'!S362</f>
        <v>1E-3</v>
      </c>
      <c r="R269" s="69">
        <f>+'Combined Rate'!T362</f>
        <v>0</v>
      </c>
      <c r="S269" s="69">
        <f>+'Combined Rate'!U362</f>
        <v>0</v>
      </c>
      <c r="T269" s="69">
        <f>+'Combined Rate'!V362</f>
        <v>0</v>
      </c>
      <c r="U269" s="69">
        <f>+'Combined Rate'!W362</f>
        <v>0</v>
      </c>
      <c r="V269" s="213">
        <f>+'Other Taxes'!D361</f>
        <v>4.2500000000000003E-2</v>
      </c>
      <c r="W269" s="213">
        <f>+'Other Taxes'!E361</f>
        <v>1.0699999999999999E-2</v>
      </c>
      <c r="X269" s="213">
        <f>+'Other Taxes'!F361</f>
        <v>0.01</v>
      </c>
      <c r="Y269" s="213">
        <f>+'Other Taxes'!G361</f>
        <v>0</v>
      </c>
      <c r="Z269" s="213">
        <f>+'Other Taxes'!H361</f>
        <v>0</v>
      </c>
      <c r="AA269" s="213">
        <f>+'Other Taxes'!J361</f>
        <v>2.5000000000000001E-2</v>
      </c>
      <c r="AB269" s="213">
        <f>+'Other Taxes'!K361</f>
        <v>7.0000000000000007E-2</v>
      </c>
      <c r="AC269" s="213">
        <f>+'Other Taxes'!M361</f>
        <v>7.0000000000000007E-2</v>
      </c>
      <c r="AD269" s="213">
        <f>+'Other Taxes'!N361</f>
        <v>0.01</v>
      </c>
      <c r="AE269" s="214">
        <f>+'Other Taxes'!O361</f>
        <v>0.73</v>
      </c>
      <c r="AF269" s="214">
        <f>+'Other Taxes'!P361</f>
        <v>0.25</v>
      </c>
      <c r="AG269" s="214">
        <f>+'Other Taxes'!Q361</f>
        <v>0.27</v>
      </c>
      <c r="AH269" s="213">
        <f>+'Other Taxes'!S361</f>
        <v>3.5000000000000003E-2</v>
      </c>
      <c r="AI269" s="213">
        <f>+'Other Taxes'!T361</f>
        <v>0.06</v>
      </c>
      <c r="AJ269" s="213">
        <f t="shared" si="5"/>
        <v>1.6732</v>
      </c>
    </row>
    <row r="270" spans="1:36" ht="13.2" x14ac:dyDescent="0.25">
      <c r="A270" s="68" t="s">
        <v>1643</v>
      </c>
      <c r="B270" s="82" t="s">
        <v>1366</v>
      </c>
      <c r="C270" s="69">
        <f>+'Combined Rate'!E363</f>
        <v>4.8500000000000001E-2</v>
      </c>
      <c r="D270" s="69">
        <v>1.7500000000000002E-2</v>
      </c>
      <c r="E270" s="69">
        <f>+'Combined Rate'!G363</f>
        <v>0.01</v>
      </c>
      <c r="F270" s="69">
        <f>+'Combined Rate'!H363</f>
        <v>2.5000000000000001E-3</v>
      </c>
      <c r="G270" s="69">
        <f>+'Combined Rate'!I363</f>
        <v>0</v>
      </c>
      <c r="H270" s="69">
        <f>+'Combined Rate'!J363</f>
        <v>0</v>
      </c>
      <c r="I270" s="69">
        <f>+'Combined Rate'!K363</f>
        <v>3.0000000000000001E-3</v>
      </c>
      <c r="J270" s="69">
        <f>+'Combined Rate'!L363</f>
        <v>2.5000000000000001E-3</v>
      </c>
      <c r="K270" s="69">
        <f>+'Combined Rate'!M363</f>
        <v>0</v>
      </c>
      <c r="L270" s="69">
        <f>+'Combined Rate'!N363</f>
        <v>0</v>
      </c>
      <c r="M270" s="69">
        <f>+'Combined Rate'!O363</f>
        <v>0</v>
      </c>
      <c r="N270" s="69">
        <f>+'Combined Rate'!P363</f>
        <v>0</v>
      </c>
      <c r="O270" s="69">
        <f>+'Combined Rate'!Q363</f>
        <v>0</v>
      </c>
      <c r="P270" s="69">
        <f>+'Combined Rate'!R363</f>
        <v>5.0000000000000001E-3</v>
      </c>
      <c r="Q270" s="69">
        <f>+'Combined Rate'!S363</f>
        <v>1E-3</v>
      </c>
      <c r="R270" s="69">
        <f>+'Combined Rate'!T363</f>
        <v>0</v>
      </c>
      <c r="S270" s="69">
        <f>+'Combined Rate'!U363</f>
        <v>0</v>
      </c>
      <c r="T270" s="69">
        <f>+'Combined Rate'!V363</f>
        <v>1.0999999999999999E-2</v>
      </c>
      <c r="U270" s="69">
        <f>+'Combined Rate'!W363</f>
        <v>0</v>
      </c>
      <c r="V270" s="213">
        <f>+'Other Taxes'!D362</f>
        <v>4.2500000000000003E-2</v>
      </c>
      <c r="W270" s="213">
        <f>+'Other Taxes'!E362</f>
        <v>1.0699999999999999E-2</v>
      </c>
      <c r="X270" s="213">
        <f>+'Other Taxes'!F362</f>
        <v>0.01</v>
      </c>
      <c r="Y270" s="213">
        <f>+'Other Taxes'!G362</f>
        <v>0</v>
      </c>
      <c r="Z270" s="213">
        <f>+'Other Taxes'!H362</f>
        <v>0</v>
      </c>
      <c r="AA270" s="213">
        <f>+'Other Taxes'!J362</f>
        <v>2.5000000000000001E-2</v>
      </c>
      <c r="AB270" s="213">
        <f>+'Other Taxes'!K362</f>
        <v>7.0000000000000007E-2</v>
      </c>
      <c r="AC270" s="213">
        <f>+'Other Taxes'!M362</f>
        <v>7.0000000000000007E-2</v>
      </c>
      <c r="AD270" s="213">
        <f>+'Other Taxes'!N362</f>
        <v>0.01</v>
      </c>
      <c r="AE270" s="214">
        <f>+'Other Taxes'!O362</f>
        <v>0.73</v>
      </c>
      <c r="AF270" s="214">
        <f>+'Other Taxes'!P362</f>
        <v>0.25</v>
      </c>
      <c r="AG270" s="214">
        <f>+'Other Taxes'!Q362</f>
        <v>0.27</v>
      </c>
      <c r="AH270" s="213">
        <f>+'Other Taxes'!S362</f>
        <v>3.5000000000000003E-2</v>
      </c>
      <c r="AI270" s="213">
        <f>+'Other Taxes'!T362</f>
        <v>0.06</v>
      </c>
      <c r="AJ270" s="213">
        <f t="shared" si="5"/>
        <v>1.6841999999999999</v>
      </c>
    </row>
    <row r="271" spans="1:36" ht="13.2" x14ac:dyDescent="0.25">
      <c r="A271" s="68" t="s">
        <v>1644</v>
      </c>
      <c r="B271" s="28" t="s">
        <v>1364</v>
      </c>
      <c r="C271" s="69">
        <f>+'Combined Rate'!E364</f>
        <v>4.8500000000000001E-2</v>
      </c>
      <c r="D271" s="69">
        <v>1.7500000000000002E-2</v>
      </c>
      <c r="E271" s="69">
        <f>+'Combined Rate'!G364</f>
        <v>0.01</v>
      </c>
      <c r="F271" s="69">
        <f>+'Combined Rate'!H364</f>
        <v>2.5000000000000001E-3</v>
      </c>
      <c r="G271" s="69">
        <f>+'Combined Rate'!I364</f>
        <v>0</v>
      </c>
      <c r="H271" s="69">
        <f>+'Combined Rate'!J364</f>
        <v>0</v>
      </c>
      <c r="I271" s="69">
        <f>+'Combined Rate'!K364</f>
        <v>3.0000000000000001E-3</v>
      </c>
      <c r="J271" s="69">
        <f>+'Combined Rate'!L364</f>
        <v>2.5000000000000001E-3</v>
      </c>
      <c r="K271" s="69">
        <f>+'Combined Rate'!M364</f>
        <v>0</v>
      </c>
      <c r="L271" s="69">
        <f>+'Combined Rate'!N364</f>
        <v>0</v>
      </c>
      <c r="M271" s="69">
        <f>+'Combined Rate'!O364</f>
        <v>0</v>
      </c>
      <c r="N271" s="69">
        <f>+'Combined Rate'!P364</f>
        <v>0</v>
      </c>
      <c r="O271" s="69">
        <f>+'Combined Rate'!Q364</f>
        <v>0</v>
      </c>
      <c r="P271" s="69">
        <f>+'Combined Rate'!R364</f>
        <v>5.0000000000000001E-3</v>
      </c>
      <c r="Q271" s="69">
        <f>+'Combined Rate'!S364</f>
        <v>1E-3</v>
      </c>
      <c r="R271" s="69">
        <f>+'Combined Rate'!T364</f>
        <v>0</v>
      </c>
      <c r="S271" s="69">
        <f>+'Combined Rate'!U364</f>
        <v>0</v>
      </c>
      <c r="T271" s="69">
        <f>+'Combined Rate'!V364</f>
        <v>1.0999999999999999E-2</v>
      </c>
      <c r="U271" s="69">
        <f>+'Combined Rate'!W364</f>
        <v>0</v>
      </c>
      <c r="V271" s="213">
        <f>+'Other Taxes'!D363</f>
        <v>4.2500000000000003E-2</v>
      </c>
      <c r="W271" s="213">
        <f>+'Other Taxes'!E363</f>
        <v>1.0699999999999999E-2</v>
      </c>
      <c r="X271" s="213">
        <f>+'Other Taxes'!F363</f>
        <v>0.01</v>
      </c>
      <c r="Y271" s="213">
        <f>+'Other Taxes'!G363</f>
        <v>0</v>
      </c>
      <c r="Z271" s="213">
        <f>+'Other Taxes'!H363</f>
        <v>0</v>
      </c>
      <c r="AA271" s="213">
        <f>+'Other Taxes'!J363</f>
        <v>2.5000000000000001E-2</v>
      </c>
      <c r="AB271" s="213">
        <f>+'Other Taxes'!K363</f>
        <v>7.0000000000000007E-2</v>
      </c>
      <c r="AC271" s="213">
        <f>+'Other Taxes'!M363</f>
        <v>7.0000000000000007E-2</v>
      </c>
      <c r="AD271" s="213">
        <f>+'Other Taxes'!N363</f>
        <v>0.01</v>
      </c>
      <c r="AE271" s="214">
        <f>+'Other Taxes'!O363</f>
        <v>0.73</v>
      </c>
      <c r="AF271" s="214">
        <f>+'Other Taxes'!P363</f>
        <v>0.25</v>
      </c>
      <c r="AG271" s="214">
        <f>+'Other Taxes'!Q363</f>
        <v>0.27</v>
      </c>
      <c r="AH271" s="213">
        <f>+'Other Taxes'!S363</f>
        <v>3.5000000000000003E-2</v>
      </c>
      <c r="AI271" s="213">
        <f>+'Other Taxes'!T363</f>
        <v>0.06</v>
      </c>
      <c r="AJ271" s="213">
        <f t="shared" si="5"/>
        <v>1.6841999999999999</v>
      </c>
    </row>
    <row r="272" spans="1:36" ht="13.2" x14ac:dyDescent="0.25">
      <c r="A272" s="68" t="s">
        <v>1739</v>
      </c>
      <c r="B272" s="28" t="s">
        <v>1726</v>
      </c>
      <c r="C272" s="69">
        <f>+'Combined Rate'!E365</f>
        <v>4.8500000000000001E-2</v>
      </c>
      <c r="D272" s="69">
        <v>1.7500000000000002E-2</v>
      </c>
      <c r="E272" s="69">
        <f>+'Combined Rate'!G365</f>
        <v>0.01</v>
      </c>
      <c r="F272" s="69">
        <f>+'Combined Rate'!H365</f>
        <v>2.5000000000000001E-3</v>
      </c>
      <c r="G272" s="69">
        <f>+'Combined Rate'!I365</f>
        <v>0</v>
      </c>
      <c r="H272" s="69">
        <f>+'Combined Rate'!J365</f>
        <v>0</v>
      </c>
      <c r="I272" s="69">
        <f>+'Combined Rate'!K365</f>
        <v>3.0000000000000001E-3</v>
      </c>
      <c r="J272" s="69">
        <f>+'Combined Rate'!L365</f>
        <v>2.5000000000000001E-3</v>
      </c>
      <c r="K272" s="69">
        <f>+'Combined Rate'!M365</f>
        <v>0</v>
      </c>
      <c r="L272" s="69">
        <f>+'Combined Rate'!N365</f>
        <v>0</v>
      </c>
      <c r="M272" s="69">
        <f>+'Combined Rate'!O365</f>
        <v>0</v>
      </c>
      <c r="N272" s="69">
        <f>+'Combined Rate'!P365</f>
        <v>0</v>
      </c>
      <c r="O272" s="69">
        <f>+'Combined Rate'!Q365</f>
        <v>0</v>
      </c>
      <c r="P272" s="69">
        <f>+'Combined Rate'!R365</f>
        <v>5.0000000000000001E-3</v>
      </c>
      <c r="Q272" s="69">
        <f>+'Combined Rate'!S365</f>
        <v>1E-3</v>
      </c>
      <c r="R272" s="69">
        <f>+'Combined Rate'!T365</f>
        <v>0</v>
      </c>
      <c r="S272" s="69">
        <f>+'Combined Rate'!U365</f>
        <v>0</v>
      </c>
      <c r="T272" s="69">
        <f>+'Combined Rate'!V365</f>
        <v>1.0999999999999999E-2</v>
      </c>
      <c r="U272" s="69">
        <f>+'Combined Rate'!W365</f>
        <v>0</v>
      </c>
      <c r="V272" s="213">
        <f>+'Other Taxes'!D364</f>
        <v>0</v>
      </c>
      <c r="W272" s="213">
        <f>+'Other Taxes'!E364</f>
        <v>0</v>
      </c>
      <c r="X272" s="213">
        <f>+'Other Taxes'!F364</f>
        <v>0</v>
      </c>
      <c r="Y272" s="213">
        <f>+'Other Taxes'!G364</f>
        <v>0</v>
      </c>
      <c r="Z272" s="213">
        <f>+'Other Taxes'!H364</f>
        <v>0.15</v>
      </c>
      <c r="AA272" s="213">
        <f>+'Other Taxes'!J364</f>
        <v>2.5000000000000001E-2</v>
      </c>
      <c r="AB272" s="213">
        <f>+'Other Taxes'!K364</f>
        <v>7.0000000000000007E-2</v>
      </c>
      <c r="AC272" s="213">
        <f>+'Other Taxes'!M364</f>
        <v>7.0000000000000007E-2</v>
      </c>
      <c r="AD272" s="213">
        <f>+'Other Taxes'!N364</f>
        <v>0.01</v>
      </c>
      <c r="AE272" s="214">
        <f>+'Other Taxes'!O364</f>
        <v>0.73</v>
      </c>
      <c r="AF272" s="214">
        <f>+'Other Taxes'!P364</f>
        <v>0.25</v>
      </c>
      <c r="AG272" s="214">
        <f>+'Other Taxes'!Q364</f>
        <v>0.27</v>
      </c>
      <c r="AH272" s="213">
        <f>+'Other Taxes'!S364</f>
        <v>3.5000000000000003E-2</v>
      </c>
      <c r="AI272" s="213">
        <f>+'Other Taxes'!T364</f>
        <v>0.06</v>
      </c>
      <c r="AJ272" s="213">
        <f t="shared" si="5"/>
        <v>1.7710000000000001</v>
      </c>
    </row>
    <row r="273" spans="1:36" ht="13.2" x14ac:dyDescent="0.25">
      <c r="A273" s="68" t="s">
        <v>1740</v>
      </c>
      <c r="B273" s="28" t="s">
        <v>1728</v>
      </c>
      <c r="C273" s="69">
        <f>+'Combined Rate'!E366</f>
        <v>4.8500000000000001E-2</v>
      </c>
      <c r="D273" s="69">
        <v>1.7500000000000002E-2</v>
      </c>
      <c r="E273" s="69">
        <f>+'Combined Rate'!G366</f>
        <v>0.01</v>
      </c>
      <c r="F273" s="69">
        <f>+'Combined Rate'!H366</f>
        <v>2.5000000000000001E-3</v>
      </c>
      <c r="G273" s="69">
        <f>+'Combined Rate'!I366</f>
        <v>0</v>
      </c>
      <c r="H273" s="69">
        <f>+'Combined Rate'!J366</f>
        <v>0</v>
      </c>
      <c r="I273" s="69">
        <f>+'Combined Rate'!K366</f>
        <v>3.0000000000000001E-3</v>
      </c>
      <c r="J273" s="69">
        <f>+'Combined Rate'!L366</f>
        <v>2.5000000000000001E-3</v>
      </c>
      <c r="K273" s="69">
        <f>+'Combined Rate'!M366</f>
        <v>0</v>
      </c>
      <c r="L273" s="69">
        <f>+'Combined Rate'!N366</f>
        <v>0</v>
      </c>
      <c r="M273" s="69">
        <f>+'Combined Rate'!O366</f>
        <v>0</v>
      </c>
      <c r="N273" s="69">
        <f>+'Combined Rate'!P366</f>
        <v>0</v>
      </c>
      <c r="O273" s="69">
        <f>+'Combined Rate'!Q366</f>
        <v>0</v>
      </c>
      <c r="P273" s="69">
        <f>+'Combined Rate'!R366</f>
        <v>5.0000000000000001E-3</v>
      </c>
      <c r="Q273" s="69">
        <f>+'Combined Rate'!S366</f>
        <v>1E-3</v>
      </c>
      <c r="R273" s="69">
        <f>+'Combined Rate'!T366</f>
        <v>0</v>
      </c>
      <c r="S273" s="69">
        <f>+'Combined Rate'!U366</f>
        <v>0</v>
      </c>
      <c r="T273" s="69">
        <f>+'Combined Rate'!V366</f>
        <v>1.0999999999999999E-2</v>
      </c>
      <c r="U273" s="69">
        <f>+'Combined Rate'!W366</f>
        <v>0</v>
      </c>
      <c r="V273" s="213">
        <f>+'Other Taxes'!D365</f>
        <v>0</v>
      </c>
      <c r="W273" s="213">
        <f>+'Other Taxes'!E365</f>
        <v>0</v>
      </c>
      <c r="X273" s="213">
        <f>+'Other Taxes'!F365</f>
        <v>0</v>
      </c>
      <c r="Y273" s="213">
        <f>+'Other Taxes'!G365</f>
        <v>0</v>
      </c>
      <c r="Z273" s="213">
        <f>+'Other Taxes'!H365</f>
        <v>0.15</v>
      </c>
      <c r="AA273" s="213">
        <f>+'Other Taxes'!J365</f>
        <v>2.5000000000000001E-2</v>
      </c>
      <c r="AB273" s="213">
        <f>+'Other Taxes'!K365</f>
        <v>7.0000000000000007E-2</v>
      </c>
      <c r="AC273" s="213">
        <f>+'Other Taxes'!M365</f>
        <v>7.0000000000000007E-2</v>
      </c>
      <c r="AD273" s="213">
        <f>+'Other Taxes'!N365</f>
        <v>0.01</v>
      </c>
      <c r="AE273" s="214">
        <f>+'Other Taxes'!O365</f>
        <v>0.73</v>
      </c>
      <c r="AF273" s="214">
        <f>+'Other Taxes'!P365</f>
        <v>0.25</v>
      </c>
      <c r="AG273" s="214">
        <f>+'Other Taxes'!Q365</f>
        <v>0.27</v>
      </c>
      <c r="AH273" s="213">
        <f>+'Other Taxes'!S365</f>
        <v>3.5000000000000003E-2</v>
      </c>
      <c r="AI273" s="213">
        <f>+'Other Taxes'!T365</f>
        <v>0.06</v>
      </c>
      <c r="AJ273" s="213">
        <f t="shared" si="5"/>
        <v>1.7710000000000001</v>
      </c>
    </row>
    <row r="274" spans="1:36" ht="13.2" x14ac:dyDescent="0.25">
      <c r="A274" s="68" t="s">
        <v>1645</v>
      </c>
      <c r="B274" s="28" t="s">
        <v>557</v>
      </c>
      <c r="C274" s="69">
        <f>+'Combined Rate'!E368</f>
        <v>4.8500000000000001E-2</v>
      </c>
      <c r="D274" s="69">
        <v>1.7500000000000002E-2</v>
      </c>
      <c r="E274" s="69">
        <f>+'Combined Rate'!G368</f>
        <v>0.01</v>
      </c>
      <c r="F274" s="69">
        <f>+'Combined Rate'!H368</f>
        <v>2.5000000000000001E-3</v>
      </c>
      <c r="G274" s="69">
        <f>+'Combined Rate'!I368</f>
        <v>0</v>
      </c>
      <c r="H274" s="69">
        <f>+'Combined Rate'!J368</f>
        <v>0</v>
      </c>
      <c r="I274" s="69">
        <f>+'Combined Rate'!K368</f>
        <v>0</v>
      </c>
      <c r="J274" s="69">
        <f>+'Combined Rate'!L368</f>
        <v>0</v>
      </c>
      <c r="K274" s="69">
        <f>+'Combined Rate'!M368</f>
        <v>0</v>
      </c>
      <c r="L274" s="69">
        <f>+'Combined Rate'!N368</f>
        <v>0</v>
      </c>
      <c r="M274" s="69">
        <f>+'Combined Rate'!O368</f>
        <v>2.5000000000000001E-3</v>
      </c>
      <c r="N274" s="69">
        <f>+'Combined Rate'!P368</f>
        <v>0</v>
      </c>
      <c r="O274" s="69">
        <f>+'Combined Rate'!Q368</f>
        <v>0</v>
      </c>
      <c r="P274" s="69">
        <f>+'Combined Rate'!R368</f>
        <v>0</v>
      </c>
      <c r="Q274" s="69">
        <f>+'Combined Rate'!S368</f>
        <v>1E-3</v>
      </c>
      <c r="R274" s="69">
        <f>+'Combined Rate'!T368</f>
        <v>0</v>
      </c>
      <c r="S274" s="69">
        <f>+'Combined Rate'!U368</f>
        <v>0</v>
      </c>
      <c r="T274" s="69">
        <f>+'Combined Rate'!V368</f>
        <v>0</v>
      </c>
      <c r="U274" s="69">
        <f>+'Combined Rate'!W368</f>
        <v>0</v>
      </c>
      <c r="V274" s="213">
        <f>+'Other Taxes'!D367</f>
        <v>4.2500000000000003E-2</v>
      </c>
      <c r="W274" s="213">
        <f>+'Other Taxes'!E367</f>
        <v>1.0699999999999999E-2</v>
      </c>
      <c r="X274" s="213">
        <f>+'Other Taxes'!F367</f>
        <v>0</v>
      </c>
      <c r="Y274" s="213">
        <f>+'Other Taxes'!G367</f>
        <v>0</v>
      </c>
      <c r="Z274" s="213">
        <f>+'Other Taxes'!H367</f>
        <v>0</v>
      </c>
      <c r="AA274" s="213">
        <f>+'Other Taxes'!J367</f>
        <v>2.5000000000000001E-2</v>
      </c>
      <c r="AB274" s="213">
        <f>+'Other Taxes'!K367</f>
        <v>7.0000000000000007E-2</v>
      </c>
      <c r="AC274" s="213">
        <f>+'Other Taxes'!M367</f>
        <v>7.0000000000000007E-2</v>
      </c>
      <c r="AD274" s="213">
        <f>+'Other Taxes'!N367</f>
        <v>0.01</v>
      </c>
      <c r="AE274" s="214">
        <f>+'Other Taxes'!O367</f>
        <v>0.73</v>
      </c>
      <c r="AF274" s="214">
        <f>+'Other Taxes'!P367</f>
        <v>0.25</v>
      </c>
      <c r="AG274" s="214">
        <f>+'Other Taxes'!Q367</f>
        <v>0.27</v>
      </c>
      <c r="AH274" s="213">
        <f>+'Other Taxes'!S367</f>
        <v>0</v>
      </c>
      <c r="AI274" s="213">
        <f>+'Other Taxes'!T367</f>
        <v>0</v>
      </c>
      <c r="AJ274" s="213">
        <f t="shared" si="5"/>
        <v>1.5602</v>
      </c>
    </row>
    <row r="275" spans="1:36" ht="13.2" x14ac:dyDescent="0.25">
      <c r="A275" s="207" t="s">
        <v>1646</v>
      </c>
      <c r="B275" s="28" t="s">
        <v>281</v>
      </c>
      <c r="C275" s="69">
        <f>+'Combined Rate'!E369</f>
        <v>4.8500000000000001E-2</v>
      </c>
      <c r="D275" s="69">
        <v>1.7500000000000002E-2</v>
      </c>
      <c r="E275" s="69">
        <f>+'Combined Rate'!G369</f>
        <v>0.01</v>
      </c>
      <c r="F275" s="69">
        <f>+'Combined Rate'!H369</f>
        <v>2.5000000000000001E-3</v>
      </c>
      <c r="G275" s="69">
        <f>+'Combined Rate'!I369</f>
        <v>0</v>
      </c>
      <c r="H275" s="69">
        <f>+'Combined Rate'!J369</f>
        <v>0</v>
      </c>
      <c r="I275" s="69">
        <f>+'Combined Rate'!K369</f>
        <v>0</v>
      </c>
      <c r="J275" s="69">
        <f>+'Combined Rate'!L369</f>
        <v>0</v>
      </c>
      <c r="K275" s="69">
        <f>+'Combined Rate'!M369</f>
        <v>0</v>
      </c>
      <c r="L275" s="69">
        <f>+'Combined Rate'!N369</f>
        <v>0</v>
      </c>
      <c r="M275" s="69">
        <f>+'Combined Rate'!O369</f>
        <v>2.5000000000000001E-3</v>
      </c>
      <c r="N275" s="69">
        <f>+'Combined Rate'!P369</f>
        <v>0</v>
      </c>
      <c r="O275" s="69">
        <f>+'Combined Rate'!Q369</f>
        <v>0</v>
      </c>
      <c r="P275" s="69">
        <f>+'Combined Rate'!R369</f>
        <v>0</v>
      </c>
      <c r="Q275" s="69">
        <f>+'Combined Rate'!S369</f>
        <v>1E-3</v>
      </c>
      <c r="R275" s="69">
        <f>+'Combined Rate'!T369</f>
        <v>0</v>
      </c>
      <c r="S275" s="69">
        <f>+'Combined Rate'!U369</f>
        <v>0</v>
      </c>
      <c r="T275" s="69">
        <f>+'Combined Rate'!V369</f>
        <v>0</v>
      </c>
      <c r="U275" s="69">
        <f>+'Combined Rate'!W369</f>
        <v>0</v>
      </c>
      <c r="V275" s="213">
        <f>+'Other Taxes'!D368</f>
        <v>4.2500000000000003E-2</v>
      </c>
      <c r="W275" s="213">
        <f>+'Other Taxes'!E368</f>
        <v>1.0699999999999999E-2</v>
      </c>
      <c r="X275" s="213">
        <f>+'Other Taxes'!F368</f>
        <v>0.01</v>
      </c>
      <c r="Y275" s="213">
        <f>+'Other Taxes'!G368</f>
        <v>0</v>
      </c>
      <c r="Z275" s="213">
        <f>+'Other Taxes'!H368</f>
        <v>0</v>
      </c>
      <c r="AA275" s="213">
        <f>+'Other Taxes'!J368</f>
        <v>2.5000000000000001E-2</v>
      </c>
      <c r="AB275" s="213">
        <f>+'Other Taxes'!K368</f>
        <v>7.0000000000000007E-2</v>
      </c>
      <c r="AC275" s="213">
        <f>+'Other Taxes'!M368</f>
        <v>7.0000000000000007E-2</v>
      </c>
      <c r="AD275" s="213">
        <f>+'Other Taxes'!N368</f>
        <v>0.01</v>
      </c>
      <c r="AE275" s="214">
        <f>+'Other Taxes'!O368</f>
        <v>0.73</v>
      </c>
      <c r="AF275" s="214">
        <f>+'Other Taxes'!P368</f>
        <v>0.25</v>
      </c>
      <c r="AG275" s="214">
        <f>+'Other Taxes'!Q368</f>
        <v>0.27</v>
      </c>
      <c r="AH275" s="213">
        <f>+'Other Taxes'!S368</f>
        <v>3.5000000000000003E-2</v>
      </c>
      <c r="AI275" s="213">
        <f>+'Other Taxes'!T368</f>
        <v>0.06</v>
      </c>
      <c r="AJ275" s="213">
        <f t="shared" si="5"/>
        <v>1.6652</v>
      </c>
    </row>
    <row r="276" spans="1:36" ht="13.2" x14ac:dyDescent="0.25">
      <c r="A276" s="68" t="s">
        <v>1647</v>
      </c>
      <c r="B276" s="28" t="s">
        <v>559</v>
      </c>
      <c r="C276" s="69">
        <f>+'Combined Rate'!E370</f>
        <v>4.8500000000000001E-2</v>
      </c>
      <c r="D276" s="69">
        <v>1.7500000000000002E-2</v>
      </c>
      <c r="E276" s="69">
        <f>+'Combined Rate'!G370</f>
        <v>0.01</v>
      </c>
      <c r="F276" s="69">
        <f>+'Combined Rate'!H370</f>
        <v>2.5000000000000001E-3</v>
      </c>
      <c r="G276" s="69">
        <f>+'Combined Rate'!I370</f>
        <v>0</v>
      </c>
      <c r="H276" s="69">
        <f>+'Combined Rate'!J370</f>
        <v>0</v>
      </c>
      <c r="I276" s="69">
        <f>+'Combined Rate'!K370</f>
        <v>0</v>
      </c>
      <c r="J276" s="69">
        <f>+'Combined Rate'!L370</f>
        <v>0</v>
      </c>
      <c r="K276" s="69">
        <f>+'Combined Rate'!M370</f>
        <v>0</v>
      </c>
      <c r="L276" s="69">
        <f>+'Combined Rate'!N370</f>
        <v>0</v>
      </c>
      <c r="M276" s="69">
        <f>+'Combined Rate'!O370</f>
        <v>2.5000000000000001E-3</v>
      </c>
      <c r="N276" s="69">
        <f>+'Combined Rate'!P370</f>
        <v>0</v>
      </c>
      <c r="O276" s="69">
        <f>+'Combined Rate'!Q370</f>
        <v>0</v>
      </c>
      <c r="P276" s="69">
        <f>+'Combined Rate'!R370</f>
        <v>0</v>
      </c>
      <c r="Q276" s="69">
        <f>+'Combined Rate'!S370</f>
        <v>1E-3</v>
      </c>
      <c r="R276" s="69">
        <f>+'Combined Rate'!T370</f>
        <v>0</v>
      </c>
      <c r="S276" s="69">
        <f>+'Combined Rate'!U370</f>
        <v>0</v>
      </c>
      <c r="T276" s="69">
        <f>+'Combined Rate'!V370</f>
        <v>0</v>
      </c>
      <c r="U276" s="69">
        <f>+'Combined Rate'!W370</f>
        <v>0</v>
      </c>
      <c r="V276" s="213">
        <f>+'Other Taxes'!D369</f>
        <v>4.2500000000000003E-2</v>
      </c>
      <c r="W276" s="213">
        <f>+'Other Taxes'!E369</f>
        <v>1.0699999999999999E-2</v>
      </c>
      <c r="X276" s="213">
        <f>+'Other Taxes'!F369</f>
        <v>0</v>
      </c>
      <c r="Y276" s="213">
        <f>+'Other Taxes'!G369</f>
        <v>0</v>
      </c>
      <c r="Z276" s="213">
        <f>+'Other Taxes'!H369</f>
        <v>0</v>
      </c>
      <c r="AA276" s="213">
        <f>+'Other Taxes'!J369</f>
        <v>2.5000000000000001E-2</v>
      </c>
      <c r="AB276" s="213">
        <f>+'Other Taxes'!K369</f>
        <v>7.0000000000000007E-2</v>
      </c>
      <c r="AC276" s="213">
        <f>+'Other Taxes'!M369</f>
        <v>7.0000000000000007E-2</v>
      </c>
      <c r="AD276" s="213">
        <f>+'Other Taxes'!N369</f>
        <v>0.01</v>
      </c>
      <c r="AE276" s="214">
        <f>+'Other Taxes'!O369</f>
        <v>0.73</v>
      </c>
      <c r="AF276" s="214">
        <f>+'Other Taxes'!P369</f>
        <v>0.25</v>
      </c>
      <c r="AG276" s="214">
        <f>+'Other Taxes'!Q369</f>
        <v>0.27</v>
      </c>
      <c r="AH276" s="213">
        <f>+'Other Taxes'!S369</f>
        <v>3.5000000000000003E-2</v>
      </c>
      <c r="AI276" s="213">
        <f>+'Other Taxes'!T369</f>
        <v>0.06</v>
      </c>
      <c r="AJ276" s="213">
        <f t="shared" si="5"/>
        <v>1.6552</v>
      </c>
    </row>
    <row r="277" spans="1:36" ht="13.2" x14ac:dyDescent="0.25">
      <c r="A277" s="68" t="s">
        <v>1648</v>
      </c>
      <c r="B277" s="28" t="s">
        <v>561</v>
      </c>
      <c r="C277" s="69">
        <f>+'Combined Rate'!E371</f>
        <v>4.8500000000000001E-2</v>
      </c>
      <c r="D277" s="69">
        <v>1.7500000000000002E-2</v>
      </c>
      <c r="E277" s="69">
        <f>+'Combined Rate'!G371</f>
        <v>0.01</v>
      </c>
      <c r="F277" s="69">
        <f>+'Combined Rate'!H371</f>
        <v>2.5000000000000001E-3</v>
      </c>
      <c r="G277" s="69">
        <f>+'Combined Rate'!I371</f>
        <v>0</v>
      </c>
      <c r="H277" s="69">
        <f>+'Combined Rate'!J371</f>
        <v>0</v>
      </c>
      <c r="I277" s="69">
        <f>+'Combined Rate'!K371</f>
        <v>0</v>
      </c>
      <c r="J277" s="69">
        <f>+'Combined Rate'!L371</f>
        <v>0</v>
      </c>
      <c r="K277" s="69">
        <f>+'Combined Rate'!M371</f>
        <v>3.0000000000000001E-3</v>
      </c>
      <c r="L277" s="69">
        <f>+'Combined Rate'!N371</f>
        <v>0</v>
      </c>
      <c r="M277" s="69">
        <f>+'Combined Rate'!O371</f>
        <v>2.5000000000000001E-3</v>
      </c>
      <c r="N277" s="69">
        <f>+'Combined Rate'!P371</f>
        <v>0</v>
      </c>
      <c r="O277" s="69">
        <f>+'Combined Rate'!Q371</f>
        <v>0</v>
      </c>
      <c r="P277" s="69">
        <f>+'Combined Rate'!R371</f>
        <v>0</v>
      </c>
      <c r="Q277" s="69">
        <f>+'Combined Rate'!S371</f>
        <v>1E-3</v>
      </c>
      <c r="R277" s="69">
        <f>+'Combined Rate'!T371</f>
        <v>0</v>
      </c>
      <c r="S277" s="69">
        <f>+'Combined Rate'!U371</f>
        <v>0</v>
      </c>
      <c r="T277" s="69">
        <f>+'Combined Rate'!V371</f>
        <v>0</v>
      </c>
      <c r="U277" s="69">
        <f>+'Combined Rate'!W371</f>
        <v>0</v>
      </c>
      <c r="V277" s="213">
        <f>+'Other Taxes'!D370</f>
        <v>4.2500000000000003E-2</v>
      </c>
      <c r="W277" s="213">
        <f>+'Other Taxes'!E370</f>
        <v>1.0699999999999999E-2</v>
      </c>
      <c r="X277" s="213">
        <f>+'Other Taxes'!F370</f>
        <v>0.01</v>
      </c>
      <c r="Y277" s="213">
        <f>+'Other Taxes'!G370</f>
        <v>0</v>
      </c>
      <c r="Z277" s="213">
        <f>+'Other Taxes'!H370</f>
        <v>0</v>
      </c>
      <c r="AA277" s="213">
        <f>+'Other Taxes'!J370</f>
        <v>2.5000000000000001E-2</v>
      </c>
      <c r="AB277" s="213">
        <f>+'Other Taxes'!K370</f>
        <v>7.0000000000000007E-2</v>
      </c>
      <c r="AC277" s="213">
        <f>+'Other Taxes'!M370</f>
        <v>7.0000000000000007E-2</v>
      </c>
      <c r="AD277" s="213">
        <f>+'Other Taxes'!N370</f>
        <v>0.01</v>
      </c>
      <c r="AE277" s="214">
        <f>+'Other Taxes'!O370</f>
        <v>0.73</v>
      </c>
      <c r="AF277" s="214">
        <f>+'Other Taxes'!P370</f>
        <v>0.25</v>
      </c>
      <c r="AG277" s="214">
        <f>+'Other Taxes'!Q370</f>
        <v>0.27</v>
      </c>
      <c r="AH277" s="213">
        <f>+'Other Taxes'!S370</f>
        <v>3.5000000000000003E-2</v>
      </c>
      <c r="AI277" s="213">
        <f>+'Other Taxes'!T370</f>
        <v>0.06</v>
      </c>
      <c r="AJ277" s="213">
        <f t="shared" si="5"/>
        <v>1.6681999999999999</v>
      </c>
    </row>
    <row r="278" spans="1:36" ht="13.2" x14ac:dyDescent="0.25">
      <c r="A278" s="68" t="s">
        <v>1649</v>
      </c>
      <c r="B278" s="28" t="s">
        <v>563</v>
      </c>
      <c r="C278" s="69">
        <f>+'Combined Rate'!E372</f>
        <v>4.8500000000000001E-2</v>
      </c>
      <c r="D278" s="69">
        <v>1.7500000000000002E-2</v>
      </c>
      <c r="E278" s="69">
        <f>+'Combined Rate'!G372</f>
        <v>0.01</v>
      </c>
      <c r="F278" s="69">
        <f>+'Combined Rate'!H372</f>
        <v>2.5000000000000001E-3</v>
      </c>
      <c r="G278" s="69">
        <f>+'Combined Rate'!I372</f>
        <v>0</v>
      </c>
      <c r="H278" s="69">
        <f>+'Combined Rate'!J372</f>
        <v>0</v>
      </c>
      <c r="I278" s="69">
        <f>+'Combined Rate'!K372</f>
        <v>0</v>
      </c>
      <c r="J278" s="69">
        <f>+'Combined Rate'!L372</f>
        <v>0</v>
      </c>
      <c r="K278" s="69">
        <f>+'Combined Rate'!M372</f>
        <v>3.0000000000000001E-3</v>
      </c>
      <c r="L278" s="69">
        <f>+'Combined Rate'!N372</f>
        <v>0</v>
      </c>
      <c r="M278" s="69">
        <f>+'Combined Rate'!O372</f>
        <v>2.5000000000000001E-3</v>
      </c>
      <c r="N278" s="69">
        <f>+'Combined Rate'!P372</f>
        <v>0</v>
      </c>
      <c r="O278" s="69">
        <f>+'Combined Rate'!Q372</f>
        <v>0</v>
      </c>
      <c r="P278" s="69">
        <f>+'Combined Rate'!R372</f>
        <v>0</v>
      </c>
      <c r="Q278" s="69">
        <f>+'Combined Rate'!S372</f>
        <v>1E-3</v>
      </c>
      <c r="R278" s="69">
        <f>+'Combined Rate'!T372</f>
        <v>0</v>
      </c>
      <c r="S278" s="69">
        <f>+'Combined Rate'!U372</f>
        <v>0</v>
      </c>
      <c r="T278" s="69">
        <f>+'Combined Rate'!V372</f>
        <v>0</v>
      </c>
      <c r="U278" s="69">
        <f>+'Combined Rate'!W372</f>
        <v>0</v>
      </c>
      <c r="V278" s="213">
        <f>+'Other Taxes'!D371</f>
        <v>4.2500000000000003E-2</v>
      </c>
      <c r="W278" s="213">
        <f>+'Other Taxes'!E371</f>
        <v>1.0699999999999999E-2</v>
      </c>
      <c r="X278" s="213">
        <f>+'Other Taxes'!F371</f>
        <v>0.01</v>
      </c>
      <c r="Y278" s="213">
        <f>+'Other Taxes'!G371</f>
        <v>0</v>
      </c>
      <c r="Z278" s="213">
        <f>+'Other Taxes'!H371</f>
        <v>0</v>
      </c>
      <c r="AA278" s="213">
        <f>+'Other Taxes'!J371</f>
        <v>2.5000000000000001E-2</v>
      </c>
      <c r="AB278" s="213">
        <f>+'Other Taxes'!K371</f>
        <v>7.0000000000000007E-2</v>
      </c>
      <c r="AC278" s="213">
        <f>+'Other Taxes'!M371</f>
        <v>7.0000000000000007E-2</v>
      </c>
      <c r="AD278" s="213">
        <f>+'Other Taxes'!N371</f>
        <v>0.01</v>
      </c>
      <c r="AE278" s="214">
        <f>+'Other Taxes'!O371</f>
        <v>0.73</v>
      </c>
      <c r="AF278" s="214">
        <f>+'Other Taxes'!P371</f>
        <v>0.25</v>
      </c>
      <c r="AG278" s="214">
        <f>+'Other Taxes'!Q371</f>
        <v>0.27</v>
      </c>
      <c r="AH278" s="213">
        <f>+'Other Taxes'!S371</f>
        <v>3.5000000000000003E-2</v>
      </c>
      <c r="AI278" s="213">
        <f>+'Other Taxes'!T371</f>
        <v>4.4999999999999998E-2</v>
      </c>
      <c r="AJ278" s="213">
        <f t="shared" si="5"/>
        <v>1.6531999999999998</v>
      </c>
    </row>
    <row r="279" spans="1:36" ht="13.2" x14ac:dyDescent="0.25">
      <c r="A279" s="68" t="s">
        <v>1650</v>
      </c>
      <c r="B279" s="28" t="s">
        <v>565</v>
      </c>
      <c r="C279" s="69">
        <f>+'Combined Rate'!E373</f>
        <v>4.8500000000000001E-2</v>
      </c>
      <c r="D279" s="69">
        <v>1.7500000000000002E-2</v>
      </c>
      <c r="E279" s="69">
        <f>+'Combined Rate'!G373</f>
        <v>0.01</v>
      </c>
      <c r="F279" s="69">
        <f>+'Combined Rate'!H373</f>
        <v>2.5000000000000001E-3</v>
      </c>
      <c r="G279" s="69">
        <f>+'Combined Rate'!I373</f>
        <v>0</v>
      </c>
      <c r="H279" s="69">
        <f>+'Combined Rate'!J373</f>
        <v>0</v>
      </c>
      <c r="I279" s="69">
        <f>+'Combined Rate'!K373</f>
        <v>0</v>
      </c>
      <c r="J279" s="69">
        <f>+'Combined Rate'!L373</f>
        <v>0</v>
      </c>
      <c r="K279" s="69">
        <f>+'Combined Rate'!M373</f>
        <v>3.0000000000000001E-3</v>
      </c>
      <c r="L279" s="69">
        <f>+'Combined Rate'!N373</f>
        <v>0</v>
      </c>
      <c r="M279" s="69">
        <f>+'Combined Rate'!O373</f>
        <v>2.5000000000000001E-3</v>
      </c>
      <c r="N279" s="69">
        <f>+'Combined Rate'!P373</f>
        <v>0</v>
      </c>
      <c r="O279" s="69">
        <f>+'Combined Rate'!Q373</f>
        <v>0</v>
      </c>
      <c r="P279" s="69">
        <f>+'Combined Rate'!R373</f>
        <v>0</v>
      </c>
      <c r="Q279" s="69">
        <f>+'Combined Rate'!S373</f>
        <v>1E-3</v>
      </c>
      <c r="R279" s="69">
        <f>+'Combined Rate'!T373</f>
        <v>0</v>
      </c>
      <c r="S279" s="69">
        <f>+'Combined Rate'!U373</f>
        <v>0</v>
      </c>
      <c r="T279" s="69">
        <f>+'Combined Rate'!V373</f>
        <v>0</v>
      </c>
      <c r="U279" s="69">
        <f>+'Combined Rate'!W373</f>
        <v>0</v>
      </c>
      <c r="V279" s="213">
        <f>+'Other Taxes'!D372</f>
        <v>4.2500000000000003E-2</v>
      </c>
      <c r="W279" s="213">
        <f>+'Other Taxes'!E372</f>
        <v>1.0699999999999999E-2</v>
      </c>
      <c r="X279" s="213">
        <f>+'Other Taxes'!F372</f>
        <v>0.01</v>
      </c>
      <c r="Y279" s="213">
        <f>+'Other Taxes'!G372</f>
        <v>0</v>
      </c>
      <c r="Z279" s="213">
        <f>+'Other Taxes'!H372</f>
        <v>0</v>
      </c>
      <c r="AA279" s="213">
        <f>+'Other Taxes'!J372</f>
        <v>2.5000000000000001E-2</v>
      </c>
      <c r="AB279" s="213">
        <f>+'Other Taxes'!K372</f>
        <v>7.0000000000000007E-2</v>
      </c>
      <c r="AC279" s="213">
        <f>+'Other Taxes'!M372</f>
        <v>7.0000000000000007E-2</v>
      </c>
      <c r="AD279" s="213">
        <f>+'Other Taxes'!N372</f>
        <v>0.01</v>
      </c>
      <c r="AE279" s="214">
        <f>+'Other Taxes'!O372</f>
        <v>0.73</v>
      </c>
      <c r="AF279" s="214">
        <f>+'Other Taxes'!P372</f>
        <v>0.25</v>
      </c>
      <c r="AG279" s="214">
        <f>+'Other Taxes'!Q372</f>
        <v>0.27</v>
      </c>
      <c r="AH279" s="213">
        <f>+'Other Taxes'!S372</f>
        <v>3.5000000000000003E-2</v>
      </c>
      <c r="AI279" s="213">
        <f>+'Other Taxes'!T372</f>
        <v>0.06</v>
      </c>
      <c r="AJ279" s="213">
        <f t="shared" si="5"/>
        <v>1.6681999999999999</v>
      </c>
    </row>
    <row r="280" spans="1:36" ht="13.2" x14ac:dyDescent="0.25">
      <c r="A280" s="68" t="s">
        <v>1651</v>
      </c>
      <c r="B280" s="28" t="s">
        <v>575</v>
      </c>
      <c r="C280" s="69">
        <f>+'Combined Rate'!E374</f>
        <v>4.8500000000000001E-2</v>
      </c>
      <c r="D280" s="69">
        <v>1.7500000000000002E-2</v>
      </c>
      <c r="E280" s="69">
        <f>+'Combined Rate'!G374</f>
        <v>0.01</v>
      </c>
      <c r="F280" s="69">
        <f>+'Combined Rate'!H374</f>
        <v>2.5000000000000001E-3</v>
      </c>
      <c r="G280" s="69">
        <f>+'Combined Rate'!I374</f>
        <v>0</v>
      </c>
      <c r="H280" s="69">
        <f>+'Combined Rate'!J374</f>
        <v>0</v>
      </c>
      <c r="I280" s="69">
        <f>+'Combined Rate'!K374</f>
        <v>0</v>
      </c>
      <c r="J280" s="69">
        <f>+'Combined Rate'!L374</f>
        <v>0</v>
      </c>
      <c r="K280" s="69">
        <f>+'Combined Rate'!M374</f>
        <v>0</v>
      </c>
      <c r="L280" s="69">
        <f>+'Combined Rate'!N374</f>
        <v>0</v>
      </c>
      <c r="M280" s="69">
        <f>+'Combined Rate'!O374</f>
        <v>2.5000000000000001E-3</v>
      </c>
      <c r="N280" s="69">
        <f>+'Combined Rate'!P374</f>
        <v>0</v>
      </c>
      <c r="O280" s="69">
        <f>+'Combined Rate'!Q374</f>
        <v>0</v>
      </c>
      <c r="P280" s="69">
        <f>+'Combined Rate'!R374</f>
        <v>0</v>
      </c>
      <c r="Q280" s="69">
        <f>+'Combined Rate'!S374</f>
        <v>1E-3</v>
      </c>
      <c r="R280" s="69">
        <f>+'Combined Rate'!T374</f>
        <v>0</v>
      </c>
      <c r="S280" s="69">
        <f>+'Combined Rate'!U374</f>
        <v>0</v>
      </c>
      <c r="T280" s="69">
        <f>+'Combined Rate'!V374</f>
        <v>0</v>
      </c>
      <c r="U280" s="69">
        <f>+'Combined Rate'!W374</f>
        <v>0</v>
      </c>
      <c r="V280" s="213">
        <f>+'Other Taxes'!D373</f>
        <v>4.2500000000000003E-2</v>
      </c>
      <c r="W280" s="213">
        <f>+'Other Taxes'!E373</f>
        <v>1.0699999999999999E-2</v>
      </c>
      <c r="X280" s="213">
        <f>+'Other Taxes'!F373</f>
        <v>0.01</v>
      </c>
      <c r="Y280" s="213">
        <f>+'Other Taxes'!G373</f>
        <v>0</v>
      </c>
      <c r="Z280" s="213">
        <f>+'Other Taxes'!H373</f>
        <v>0</v>
      </c>
      <c r="AA280" s="213">
        <f>+'Other Taxes'!J373</f>
        <v>2.5000000000000001E-2</v>
      </c>
      <c r="AB280" s="213">
        <f>+'Other Taxes'!K373</f>
        <v>7.0000000000000007E-2</v>
      </c>
      <c r="AC280" s="213">
        <f>+'Other Taxes'!M373</f>
        <v>7.0000000000000007E-2</v>
      </c>
      <c r="AD280" s="213">
        <f>+'Other Taxes'!N373</f>
        <v>0.01</v>
      </c>
      <c r="AE280" s="214">
        <f>+'Other Taxes'!O373</f>
        <v>0.73</v>
      </c>
      <c r="AF280" s="214">
        <f>+'Other Taxes'!P373</f>
        <v>0.25</v>
      </c>
      <c r="AG280" s="214">
        <f>+'Other Taxes'!Q373</f>
        <v>0.27</v>
      </c>
      <c r="AH280" s="213">
        <f>+'Other Taxes'!S373</f>
        <v>3.5000000000000003E-2</v>
      </c>
      <c r="AI280" s="213">
        <f>+'Other Taxes'!T373</f>
        <v>0.06</v>
      </c>
      <c r="AJ280" s="213">
        <f t="shared" si="5"/>
        <v>1.6652</v>
      </c>
    </row>
    <row r="281" spans="1:36" ht="13.2" x14ac:dyDescent="0.25">
      <c r="A281" s="207" t="s">
        <v>1652</v>
      </c>
      <c r="B281" s="28" t="s">
        <v>20</v>
      </c>
      <c r="C281" s="69">
        <f>+'Combined Rate'!E375</f>
        <v>4.8500000000000001E-2</v>
      </c>
      <c r="D281" s="69">
        <v>1.7500000000000002E-2</v>
      </c>
      <c r="E281" s="69">
        <f>+'Combined Rate'!G375</f>
        <v>0.01</v>
      </c>
      <c r="F281" s="69">
        <f>+'Combined Rate'!H375</f>
        <v>2.5000000000000001E-3</v>
      </c>
      <c r="G281" s="69">
        <f>+'Combined Rate'!I375</f>
        <v>0</v>
      </c>
      <c r="H281" s="69">
        <f>+'Combined Rate'!J375</f>
        <v>0</v>
      </c>
      <c r="I281" s="69">
        <f>+'Combined Rate'!K375</f>
        <v>0</v>
      </c>
      <c r="J281" s="69">
        <f>+'Combined Rate'!L375</f>
        <v>0</v>
      </c>
      <c r="K281" s="69">
        <f>+'Combined Rate'!M375</f>
        <v>0</v>
      </c>
      <c r="L281" s="69">
        <f>+'Combined Rate'!N375</f>
        <v>0</v>
      </c>
      <c r="M281" s="69">
        <f>+'Combined Rate'!O375</f>
        <v>2.5000000000000001E-3</v>
      </c>
      <c r="N281" s="69">
        <f>+'Combined Rate'!P375</f>
        <v>0</v>
      </c>
      <c r="O281" s="69">
        <f>+'Combined Rate'!Q375</f>
        <v>0</v>
      </c>
      <c r="P281" s="69">
        <f>+'Combined Rate'!R375</f>
        <v>0</v>
      </c>
      <c r="Q281" s="69">
        <f>+'Combined Rate'!S375</f>
        <v>1E-3</v>
      </c>
      <c r="R281" s="69">
        <f>+'Combined Rate'!T375</f>
        <v>0</v>
      </c>
      <c r="S281" s="69">
        <f>+'Combined Rate'!U375</f>
        <v>0</v>
      </c>
      <c r="T281" s="69">
        <f>+'Combined Rate'!V375</f>
        <v>0</v>
      </c>
      <c r="U281" s="69">
        <f>+'Combined Rate'!W375</f>
        <v>0</v>
      </c>
      <c r="V281" s="213">
        <f>+'Other Taxes'!D374</f>
        <v>4.2500000000000003E-2</v>
      </c>
      <c r="W281" s="213">
        <f>+'Other Taxes'!E374</f>
        <v>1.0699999999999999E-2</v>
      </c>
      <c r="X281" s="213">
        <f>+'Other Taxes'!F374</f>
        <v>0</v>
      </c>
      <c r="Y281" s="213">
        <f>+'Other Taxes'!G374</f>
        <v>0</v>
      </c>
      <c r="Z281" s="213">
        <f>+'Other Taxes'!H374</f>
        <v>0</v>
      </c>
      <c r="AA281" s="213">
        <f>+'Other Taxes'!J374</f>
        <v>2.5000000000000001E-2</v>
      </c>
      <c r="AB281" s="213">
        <f>+'Other Taxes'!K374</f>
        <v>7.0000000000000007E-2</v>
      </c>
      <c r="AC281" s="213">
        <f>+'Other Taxes'!M374</f>
        <v>7.0000000000000007E-2</v>
      </c>
      <c r="AD281" s="213">
        <f>+'Other Taxes'!N374</f>
        <v>0.01</v>
      </c>
      <c r="AE281" s="214">
        <f>+'Other Taxes'!O374</f>
        <v>0.73</v>
      </c>
      <c r="AF281" s="214">
        <f>+'Other Taxes'!P374</f>
        <v>0.25</v>
      </c>
      <c r="AG281" s="214">
        <f>+'Other Taxes'!Q374</f>
        <v>0.27</v>
      </c>
      <c r="AH281" s="213">
        <f>+'Other Taxes'!S374</f>
        <v>3.5000000000000003E-2</v>
      </c>
      <c r="AI281" s="213">
        <f>+'Other Taxes'!T374</f>
        <v>0.06</v>
      </c>
      <c r="AJ281" s="213">
        <f t="shared" si="5"/>
        <v>1.6552</v>
      </c>
    </row>
    <row r="282" spans="1:36" ht="13.2" x14ac:dyDescent="0.25">
      <c r="A282" s="68" t="s">
        <v>1653</v>
      </c>
      <c r="B282" s="28" t="s">
        <v>577</v>
      </c>
      <c r="C282" s="69">
        <f>+'Combined Rate'!E376</f>
        <v>4.8500000000000001E-2</v>
      </c>
      <c r="D282" s="69">
        <v>1.7500000000000002E-2</v>
      </c>
      <c r="E282" s="69">
        <f>+'Combined Rate'!G376</f>
        <v>0.01</v>
      </c>
      <c r="F282" s="69">
        <f>+'Combined Rate'!H376</f>
        <v>2.5000000000000001E-3</v>
      </c>
      <c r="G282" s="69">
        <f>+'Combined Rate'!I376</f>
        <v>0</v>
      </c>
      <c r="H282" s="69">
        <f>+'Combined Rate'!J376</f>
        <v>0</v>
      </c>
      <c r="I282" s="69">
        <f>+'Combined Rate'!K376</f>
        <v>0</v>
      </c>
      <c r="J282" s="69">
        <f>+'Combined Rate'!L376</f>
        <v>0</v>
      </c>
      <c r="K282" s="69">
        <f>+'Combined Rate'!M376</f>
        <v>0</v>
      </c>
      <c r="L282" s="69">
        <f>+'Combined Rate'!N376</f>
        <v>0</v>
      </c>
      <c r="M282" s="69">
        <f>+'Combined Rate'!O376</f>
        <v>2.5000000000000001E-3</v>
      </c>
      <c r="N282" s="69">
        <f>+'Combined Rate'!P376</f>
        <v>0</v>
      </c>
      <c r="O282" s="69">
        <f>+'Combined Rate'!Q376</f>
        <v>0</v>
      </c>
      <c r="P282" s="69">
        <f>+'Combined Rate'!R376</f>
        <v>0</v>
      </c>
      <c r="Q282" s="69">
        <f>+'Combined Rate'!S376</f>
        <v>1E-3</v>
      </c>
      <c r="R282" s="69">
        <f>+'Combined Rate'!T376</f>
        <v>0</v>
      </c>
      <c r="S282" s="69">
        <f>+'Combined Rate'!U376</f>
        <v>0</v>
      </c>
      <c r="T282" s="69">
        <f>+'Combined Rate'!V376</f>
        <v>0</v>
      </c>
      <c r="U282" s="69">
        <f>+'Combined Rate'!W376</f>
        <v>0</v>
      </c>
      <c r="V282" s="213">
        <f>+'Other Taxes'!D375</f>
        <v>4.2500000000000003E-2</v>
      </c>
      <c r="W282" s="213">
        <f>+'Other Taxes'!E375</f>
        <v>1.0699999999999999E-2</v>
      </c>
      <c r="X282" s="213">
        <f>+'Other Taxes'!F375</f>
        <v>0.01</v>
      </c>
      <c r="Y282" s="213">
        <f>+'Other Taxes'!G375</f>
        <v>0</v>
      </c>
      <c r="Z282" s="213">
        <f>+'Other Taxes'!H375</f>
        <v>0</v>
      </c>
      <c r="AA282" s="213">
        <f>+'Other Taxes'!J375</f>
        <v>2.5000000000000001E-2</v>
      </c>
      <c r="AB282" s="213">
        <f>+'Other Taxes'!K375</f>
        <v>7.0000000000000007E-2</v>
      </c>
      <c r="AC282" s="213">
        <f>+'Other Taxes'!M375</f>
        <v>7.0000000000000007E-2</v>
      </c>
      <c r="AD282" s="213">
        <f>+'Other Taxes'!N375</f>
        <v>0.01</v>
      </c>
      <c r="AE282" s="214">
        <f>+'Other Taxes'!O375</f>
        <v>0.73</v>
      </c>
      <c r="AF282" s="214">
        <f>+'Other Taxes'!P375</f>
        <v>0.25</v>
      </c>
      <c r="AG282" s="214">
        <f>+'Other Taxes'!Q375</f>
        <v>0.27</v>
      </c>
      <c r="AH282" s="213">
        <f>+'Other Taxes'!S375</f>
        <v>0</v>
      </c>
      <c r="AI282" s="213">
        <f>+'Other Taxes'!T375</f>
        <v>0</v>
      </c>
      <c r="AJ282" s="213">
        <f t="shared" si="5"/>
        <v>1.5702</v>
      </c>
    </row>
    <row r="283" spans="1:36" ht="13.2" x14ac:dyDescent="0.25">
      <c r="A283" s="68" t="s">
        <v>1654</v>
      </c>
      <c r="B283" s="28" t="s">
        <v>579</v>
      </c>
      <c r="C283" s="69">
        <f>+'Combined Rate'!E377</f>
        <v>4.8500000000000001E-2</v>
      </c>
      <c r="D283" s="69">
        <v>1.7500000000000002E-2</v>
      </c>
      <c r="E283" s="69">
        <f>+'Combined Rate'!G377</f>
        <v>0.01</v>
      </c>
      <c r="F283" s="69">
        <f>+'Combined Rate'!H377</f>
        <v>2.5000000000000001E-3</v>
      </c>
      <c r="G283" s="69">
        <f>+'Combined Rate'!I377</f>
        <v>0</v>
      </c>
      <c r="H283" s="69">
        <f>+'Combined Rate'!J377</f>
        <v>0</v>
      </c>
      <c r="I283" s="69">
        <f>+'Combined Rate'!K377</f>
        <v>0</v>
      </c>
      <c r="J283" s="69">
        <f>+'Combined Rate'!L377</f>
        <v>0</v>
      </c>
      <c r="K283" s="69">
        <f>+'Combined Rate'!M377</f>
        <v>3.0000000000000001E-3</v>
      </c>
      <c r="L283" s="69">
        <f>+'Combined Rate'!N377</f>
        <v>0</v>
      </c>
      <c r="M283" s="69">
        <f>+'Combined Rate'!O377</f>
        <v>2.5000000000000001E-3</v>
      </c>
      <c r="N283" s="69">
        <f>+'Combined Rate'!P377</f>
        <v>0</v>
      </c>
      <c r="O283" s="69">
        <f>+'Combined Rate'!Q377</f>
        <v>0</v>
      </c>
      <c r="P283" s="69">
        <f>+'Combined Rate'!R377</f>
        <v>0</v>
      </c>
      <c r="Q283" s="69">
        <f>+'Combined Rate'!S377</f>
        <v>1E-3</v>
      </c>
      <c r="R283" s="69">
        <f>+'Combined Rate'!T377</f>
        <v>0</v>
      </c>
      <c r="S283" s="69">
        <f>+'Combined Rate'!U377</f>
        <v>0</v>
      </c>
      <c r="T283" s="69">
        <f>+'Combined Rate'!V377</f>
        <v>0</v>
      </c>
      <c r="U283" s="69">
        <f>+'Combined Rate'!W377</f>
        <v>0</v>
      </c>
      <c r="V283" s="213">
        <f>+'Other Taxes'!D376</f>
        <v>4.2500000000000003E-2</v>
      </c>
      <c r="W283" s="213">
        <f>+'Other Taxes'!E376</f>
        <v>1.0699999999999999E-2</v>
      </c>
      <c r="X283" s="213">
        <f>+'Other Taxes'!F376</f>
        <v>0.01</v>
      </c>
      <c r="Y283" s="213">
        <f>+'Other Taxes'!G376</f>
        <v>0</v>
      </c>
      <c r="Z283" s="213">
        <f>+'Other Taxes'!H376</f>
        <v>0</v>
      </c>
      <c r="AA283" s="213">
        <f>+'Other Taxes'!J376</f>
        <v>2.5000000000000001E-2</v>
      </c>
      <c r="AB283" s="213">
        <f>+'Other Taxes'!K376</f>
        <v>7.0000000000000007E-2</v>
      </c>
      <c r="AC283" s="213">
        <f>+'Other Taxes'!M376</f>
        <v>7.0000000000000007E-2</v>
      </c>
      <c r="AD283" s="213">
        <f>+'Other Taxes'!N376</f>
        <v>0.01</v>
      </c>
      <c r="AE283" s="214">
        <f>+'Other Taxes'!O376</f>
        <v>0.73</v>
      </c>
      <c r="AF283" s="214">
        <f>+'Other Taxes'!P376</f>
        <v>0.25</v>
      </c>
      <c r="AG283" s="214">
        <f>+'Other Taxes'!Q376</f>
        <v>0.27</v>
      </c>
      <c r="AH283" s="213">
        <f>+'Other Taxes'!S376</f>
        <v>3.5000000000000003E-2</v>
      </c>
      <c r="AI283" s="213">
        <f>+'Other Taxes'!T376</f>
        <v>0.06</v>
      </c>
      <c r="AJ283" s="213">
        <f t="shared" si="5"/>
        <v>1.6681999999999999</v>
      </c>
    </row>
    <row r="284" spans="1:36" ht="13.2" x14ac:dyDescent="0.25">
      <c r="A284" s="68" t="s">
        <v>1655</v>
      </c>
      <c r="B284" s="28" t="s">
        <v>586</v>
      </c>
      <c r="C284" s="69">
        <f>+'Combined Rate'!E378</f>
        <v>4.8500000000000001E-2</v>
      </c>
      <c r="D284" s="69">
        <v>1.7500000000000002E-2</v>
      </c>
      <c r="E284" s="69">
        <f>+'Combined Rate'!G378</f>
        <v>0.01</v>
      </c>
      <c r="F284" s="69">
        <f>+'Combined Rate'!H378</f>
        <v>2.5000000000000001E-3</v>
      </c>
      <c r="G284" s="69">
        <f>+'Combined Rate'!I378</f>
        <v>0</v>
      </c>
      <c r="H284" s="69">
        <f>+'Combined Rate'!J378</f>
        <v>0</v>
      </c>
      <c r="I284" s="69">
        <f>+'Combined Rate'!K378</f>
        <v>0</v>
      </c>
      <c r="J284" s="69">
        <f>+'Combined Rate'!L378</f>
        <v>0</v>
      </c>
      <c r="K284" s="69">
        <f>+'Combined Rate'!M378</f>
        <v>3.0000000000000001E-3</v>
      </c>
      <c r="L284" s="69">
        <f>+'Combined Rate'!N378</f>
        <v>0</v>
      </c>
      <c r="M284" s="69">
        <f>+'Combined Rate'!O378</f>
        <v>2.5000000000000001E-3</v>
      </c>
      <c r="N284" s="69">
        <f>+'Combined Rate'!P378</f>
        <v>0</v>
      </c>
      <c r="O284" s="69">
        <f>+'Combined Rate'!Q378</f>
        <v>0</v>
      </c>
      <c r="P284" s="69">
        <f>+'Combined Rate'!R378</f>
        <v>0</v>
      </c>
      <c r="Q284" s="69">
        <f>+'Combined Rate'!S378</f>
        <v>1E-3</v>
      </c>
      <c r="R284" s="69">
        <f>+'Combined Rate'!T378</f>
        <v>0</v>
      </c>
      <c r="S284" s="69">
        <f>+'Combined Rate'!U378</f>
        <v>0</v>
      </c>
      <c r="T284" s="69">
        <f>+'Combined Rate'!V378</f>
        <v>0</v>
      </c>
      <c r="U284" s="69">
        <f>+'Combined Rate'!W378</f>
        <v>0</v>
      </c>
      <c r="V284" s="213">
        <f>+'Other Taxes'!D377</f>
        <v>4.2500000000000003E-2</v>
      </c>
      <c r="W284" s="213">
        <f>+'Other Taxes'!E377</f>
        <v>1.0699999999999999E-2</v>
      </c>
      <c r="X284" s="213">
        <f>+'Other Taxes'!F377</f>
        <v>0.01</v>
      </c>
      <c r="Y284" s="213">
        <f>+'Other Taxes'!G377</f>
        <v>0</v>
      </c>
      <c r="Z284" s="213">
        <f>+'Other Taxes'!H377</f>
        <v>0</v>
      </c>
      <c r="AA284" s="213">
        <f>+'Other Taxes'!J377</f>
        <v>2.5000000000000001E-2</v>
      </c>
      <c r="AB284" s="213">
        <f>+'Other Taxes'!K377</f>
        <v>7.0000000000000007E-2</v>
      </c>
      <c r="AC284" s="213">
        <f>+'Other Taxes'!M377</f>
        <v>7.0000000000000007E-2</v>
      </c>
      <c r="AD284" s="213">
        <f>+'Other Taxes'!N377</f>
        <v>0.01</v>
      </c>
      <c r="AE284" s="214">
        <f>+'Other Taxes'!O377</f>
        <v>0.73</v>
      </c>
      <c r="AF284" s="214">
        <f>+'Other Taxes'!P377</f>
        <v>0.25</v>
      </c>
      <c r="AG284" s="214">
        <f>+'Other Taxes'!Q377</f>
        <v>0.27</v>
      </c>
      <c r="AH284" s="213">
        <f>+'Other Taxes'!S377</f>
        <v>3.5000000000000003E-2</v>
      </c>
      <c r="AI284" s="213">
        <f>+'Other Taxes'!T377</f>
        <v>0.06</v>
      </c>
      <c r="AJ284" s="213">
        <f t="shared" si="5"/>
        <v>1.6681999999999999</v>
      </c>
    </row>
    <row r="285" spans="1:36" ht="13.2" x14ac:dyDescent="0.25">
      <c r="A285" s="68" t="s">
        <v>1656</v>
      </c>
      <c r="B285" s="28" t="s">
        <v>588</v>
      </c>
      <c r="C285" s="69">
        <f>+'Combined Rate'!E379</f>
        <v>4.8500000000000001E-2</v>
      </c>
      <c r="D285" s="69">
        <v>1.7500000000000002E-2</v>
      </c>
      <c r="E285" s="69">
        <f>+'Combined Rate'!G379</f>
        <v>0.01</v>
      </c>
      <c r="F285" s="69">
        <f>+'Combined Rate'!H379</f>
        <v>2.5000000000000001E-3</v>
      </c>
      <c r="G285" s="69">
        <f>+'Combined Rate'!I379</f>
        <v>0</v>
      </c>
      <c r="H285" s="69">
        <f>+'Combined Rate'!J379</f>
        <v>0</v>
      </c>
      <c r="I285" s="69">
        <f>+'Combined Rate'!K379</f>
        <v>0</v>
      </c>
      <c r="J285" s="69">
        <f>+'Combined Rate'!L379</f>
        <v>0</v>
      </c>
      <c r="K285" s="69">
        <f>+'Combined Rate'!M379</f>
        <v>0</v>
      </c>
      <c r="L285" s="69">
        <f>+'Combined Rate'!N379</f>
        <v>0</v>
      </c>
      <c r="M285" s="69">
        <f>+'Combined Rate'!O379</f>
        <v>2.5000000000000001E-3</v>
      </c>
      <c r="N285" s="69">
        <f>+'Combined Rate'!P379</f>
        <v>0</v>
      </c>
      <c r="O285" s="69">
        <f>+'Combined Rate'!Q379</f>
        <v>0</v>
      </c>
      <c r="P285" s="69">
        <f>+'Combined Rate'!R379</f>
        <v>0</v>
      </c>
      <c r="Q285" s="69">
        <f>+'Combined Rate'!S379</f>
        <v>1E-3</v>
      </c>
      <c r="R285" s="69">
        <f>+'Combined Rate'!T379</f>
        <v>0</v>
      </c>
      <c r="S285" s="69">
        <f>+'Combined Rate'!U379</f>
        <v>0</v>
      </c>
      <c r="T285" s="69">
        <f>+'Combined Rate'!V379</f>
        <v>1.6E-2</v>
      </c>
      <c r="U285" s="69">
        <f>+'Combined Rate'!W379</f>
        <v>0</v>
      </c>
      <c r="V285" s="213">
        <f>+'Other Taxes'!D378</f>
        <v>4.2500000000000003E-2</v>
      </c>
      <c r="W285" s="213">
        <f>+'Other Taxes'!E378</f>
        <v>1.0699999999999999E-2</v>
      </c>
      <c r="X285" s="213">
        <f>+'Other Taxes'!F378</f>
        <v>0.01</v>
      </c>
      <c r="Y285" s="213">
        <f>+'Other Taxes'!G378</f>
        <v>0</v>
      </c>
      <c r="Z285" s="213">
        <f>+'Other Taxes'!H378</f>
        <v>0</v>
      </c>
      <c r="AA285" s="213">
        <f>+'Other Taxes'!J378</f>
        <v>2.5000000000000001E-2</v>
      </c>
      <c r="AB285" s="213">
        <f>+'Other Taxes'!K378</f>
        <v>7.0000000000000007E-2</v>
      </c>
      <c r="AC285" s="213">
        <f>+'Other Taxes'!M378</f>
        <v>7.0000000000000007E-2</v>
      </c>
      <c r="AD285" s="213">
        <f>+'Other Taxes'!N378</f>
        <v>0.01</v>
      </c>
      <c r="AE285" s="214">
        <f>+'Other Taxes'!O378</f>
        <v>0.73</v>
      </c>
      <c r="AF285" s="214">
        <f>+'Other Taxes'!P378</f>
        <v>0.25</v>
      </c>
      <c r="AG285" s="214">
        <f>+'Other Taxes'!Q378</f>
        <v>0.27</v>
      </c>
      <c r="AH285" s="213">
        <f>+'Other Taxes'!S378</f>
        <v>3.5000000000000003E-2</v>
      </c>
      <c r="AI285" s="213">
        <f>+'Other Taxes'!T378</f>
        <v>0.06</v>
      </c>
      <c r="AJ285" s="213">
        <f t="shared" si="5"/>
        <v>1.6812</v>
      </c>
    </row>
    <row r="286" spans="1:36" ht="13.2" x14ac:dyDescent="0.25">
      <c r="A286" s="68" t="s">
        <v>1657</v>
      </c>
      <c r="B286" s="28" t="s">
        <v>590</v>
      </c>
      <c r="C286" s="69">
        <f>+'Combined Rate'!E380</f>
        <v>4.8500000000000001E-2</v>
      </c>
      <c r="D286" s="69">
        <v>1.7500000000000002E-2</v>
      </c>
      <c r="E286" s="69">
        <f>+'Combined Rate'!G380</f>
        <v>0.01</v>
      </c>
      <c r="F286" s="69">
        <f>+'Combined Rate'!H380</f>
        <v>2.5000000000000001E-3</v>
      </c>
      <c r="G286" s="69">
        <f>+'Combined Rate'!I380</f>
        <v>0</v>
      </c>
      <c r="H286" s="69">
        <f>+'Combined Rate'!J380</f>
        <v>0</v>
      </c>
      <c r="I286" s="69">
        <f>+'Combined Rate'!K380</f>
        <v>0</v>
      </c>
      <c r="J286" s="69">
        <f>+'Combined Rate'!L380</f>
        <v>0</v>
      </c>
      <c r="K286" s="69">
        <f>+'Combined Rate'!M380</f>
        <v>0</v>
      </c>
      <c r="L286" s="69">
        <f>+'Combined Rate'!N380</f>
        <v>0</v>
      </c>
      <c r="M286" s="69">
        <f>+'Combined Rate'!O380</f>
        <v>2.5000000000000001E-3</v>
      </c>
      <c r="N286" s="69">
        <f>+'Combined Rate'!P380</f>
        <v>0</v>
      </c>
      <c r="O286" s="69">
        <f>+'Combined Rate'!Q380</f>
        <v>0</v>
      </c>
      <c r="P286" s="69">
        <f>+'Combined Rate'!R380</f>
        <v>0</v>
      </c>
      <c r="Q286" s="69">
        <f>+'Combined Rate'!S380</f>
        <v>1E-3</v>
      </c>
      <c r="R286" s="69">
        <f>+'Combined Rate'!T380</f>
        <v>0</v>
      </c>
      <c r="S286" s="69">
        <f>+'Combined Rate'!U380</f>
        <v>0</v>
      </c>
      <c r="T286" s="69">
        <f>+'Combined Rate'!V380</f>
        <v>0</v>
      </c>
      <c r="U286" s="69">
        <f>+'Combined Rate'!W380</f>
        <v>0</v>
      </c>
      <c r="V286" s="213">
        <f>+'Other Taxes'!D379</f>
        <v>4.2500000000000003E-2</v>
      </c>
      <c r="W286" s="213">
        <f>+'Other Taxes'!E379</f>
        <v>1.0699999999999999E-2</v>
      </c>
      <c r="X286" s="213">
        <f>+'Other Taxes'!F379</f>
        <v>0.01</v>
      </c>
      <c r="Y286" s="213">
        <f>+'Other Taxes'!G379</f>
        <v>0</v>
      </c>
      <c r="Z286" s="213">
        <f>+'Other Taxes'!H379</f>
        <v>0</v>
      </c>
      <c r="AA286" s="213">
        <f>+'Other Taxes'!J379</f>
        <v>2.5000000000000001E-2</v>
      </c>
      <c r="AB286" s="213">
        <f>+'Other Taxes'!K379</f>
        <v>7.0000000000000007E-2</v>
      </c>
      <c r="AC286" s="213">
        <f>+'Other Taxes'!M379</f>
        <v>7.0000000000000007E-2</v>
      </c>
      <c r="AD286" s="213">
        <f>+'Other Taxes'!N379</f>
        <v>0.01</v>
      </c>
      <c r="AE286" s="214">
        <f>+'Other Taxes'!O379</f>
        <v>0.73</v>
      </c>
      <c r="AF286" s="214">
        <f>+'Other Taxes'!P379</f>
        <v>0.25</v>
      </c>
      <c r="AG286" s="214">
        <f>+'Other Taxes'!Q379</f>
        <v>0.27</v>
      </c>
      <c r="AH286" s="213">
        <f>+'Other Taxes'!S379</f>
        <v>3.5000000000000003E-2</v>
      </c>
      <c r="AI286" s="213">
        <f>+'Other Taxes'!T379</f>
        <v>0.06</v>
      </c>
      <c r="AJ286" s="213">
        <f t="shared" si="5"/>
        <v>1.6652</v>
      </c>
    </row>
    <row r="287" spans="1:36" ht="13.2" x14ac:dyDescent="0.25">
      <c r="A287" s="68" t="s">
        <v>1658</v>
      </c>
      <c r="B287" s="28" t="s">
        <v>592</v>
      </c>
      <c r="C287" s="69">
        <f>+'Combined Rate'!E381</f>
        <v>4.8500000000000001E-2</v>
      </c>
      <c r="D287" s="69">
        <v>1.7500000000000002E-2</v>
      </c>
      <c r="E287" s="69">
        <f>+'Combined Rate'!G381</f>
        <v>0.01</v>
      </c>
      <c r="F287" s="69">
        <f>+'Combined Rate'!H381</f>
        <v>2.5000000000000001E-3</v>
      </c>
      <c r="G287" s="69">
        <f>+'Combined Rate'!I381</f>
        <v>0</v>
      </c>
      <c r="H287" s="69">
        <f>+'Combined Rate'!J381</f>
        <v>0</v>
      </c>
      <c r="I287" s="69">
        <f>+'Combined Rate'!K381</f>
        <v>0</v>
      </c>
      <c r="J287" s="69">
        <f>+'Combined Rate'!L381</f>
        <v>0</v>
      </c>
      <c r="K287" s="69">
        <f>+'Combined Rate'!M381</f>
        <v>0</v>
      </c>
      <c r="L287" s="69">
        <f>+'Combined Rate'!N381</f>
        <v>0</v>
      </c>
      <c r="M287" s="69">
        <f>+'Combined Rate'!O381</f>
        <v>2.5000000000000001E-3</v>
      </c>
      <c r="N287" s="69">
        <f>+'Combined Rate'!P381</f>
        <v>0</v>
      </c>
      <c r="O287" s="69">
        <f>+'Combined Rate'!Q381</f>
        <v>0</v>
      </c>
      <c r="P287" s="69">
        <f>+'Combined Rate'!R381</f>
        <v>0</v>
      </c>
      <c r="Q287" s="69">
        <f>+'Combined Rate'!S381</f>
        <v>1E-3</v>
      </c>
      <c r="R287" s="69">
        <f>+'Combined Rate'!T381</f>
        <v>0</v>
      </c>
      <c r="S287" s="69">
        <f>+'Combined Rate'!U381</f>
        <v>0</v>
      </c>
      <c r="T287" s="69">
        <f>+'Combined Rate'!V381</f>
        <v>0.01</v>
      </c>
      <c r="U287" s="69">
        <f>+'Combined Rate'!W381</f>
        <v>0</v>
      </c>
      <c r="V287" s="213">
        <f>+'Other Taxes'!D380</f>
        <v>4.2500000000000003E-2</v>
      </c>
      <c r="W287" s="213">
        <f>+'Other Taxes'!E380</f>
        <v>1.0699999999999999E-2</v>
      </c>
      <c r="X287" s="213">
        <f>+'Other Taxes'!F380</f>
        <v>0.01</v>
      </c>
      <c r="Y287" s="213">
        <f>+'Other Taxes'!G380</f>
        <v>0</v>
      </c>
      <c r="Z287" s="213">
        <f>+'Other Taxes'!H380</f>
        <v>0</v>
      </c>
      <c r="AA287" s="213">
        <f>+'Other Taxes'!J380</f>
        <v>2.5000000000000001E-2</v>
      </c>
      <c r="AB287" s="213">
        <f>+'Other Taxes'!K380</f>
        <v>7.0000000000000007E-2</v>
      </c>
      <c r="AC287" s="213">
        <f>+'Other Taxes'!M380</f>
        <v>7.0000000000000007E-2</v>
      </c>
      <c r="AD287" s="213">
        <f>+'Other Taxes'!N380</f>
        <v>0.01</v>
      </c>
      <c r="AE287" s="214">
        <f>+'Other Taxes'!O380</f>
        <v>0.73</v>
      </c>
      <c r="AF287" s="214">
        <f>+'Other Taxes'!P380</f>
        <v>0.25</v>
      </c>
      <c r="AG287" s="214">
        <f>+'Other Taxes'!Q380</f>
        <v>0.27</v>
      </c>
      <c r="AH287" s="213">
        <f>+'Other Taxes'!S380</f>
        <v>0</v>
      </c>
      <c r="AI287" s="213">
        <f>+'Other Taxes'!T380</f>
        <v>0.05</v>
      </c>
      <c r="AJ287" s="213">
        <f t="shared" si="5"/>
        <v>1.6302000000000001</v>
      </c>
    </row>
    <row r="288" spans="1:36" ht="13.2" x14ac:dyDescent="0.25">
      <c r="A288" s="68" t="s">
        <v>1659</v>
      </c>
      <c r="B288" s="28" t="s">
        <v>594</v>
      </c>
      <c r="C288" s="69">
        <f>+'Combined Rate'!E382</f>
        <v>4.8500000000000001E-2</v>
      </c>
      <c r="D288" s="69">
        <v>1.7500000000000002E-2</v>
      </c>
      <c r="E288" s="69">
        <f>+'Combined Rate'!G382</f>
        <v>0.01</v>
      </c>
      <c r="F288" s="69">
        <f>+'Combined Rate'!H382</f>
        <v>2.5000000000000001E-3</v>
      </c>
      <c r="G288" s="69">
        <f>+'Combined Rate'!I382</f>
        <v>0</v>
      </c>
      <c r="H288" s="69">
        <f>+'Combined Rate'!J382</f>
        <v>0</v>
      </c>
      <c r="I288" s="69">
        <f>+'Combined Rate'!K382</f>
        <v>0</v>
      </c>
      <c r="J288" s="69">
        <f>+'Combined Rate'!L382</f>
        <v>0</v>
      </c>
      <c r="K288" s="69">
        <f>+'Combined Rate'!M382</f>
        <v>3.0000000000000001E-3</v>
      </c>
      <c r="L288" s="69">
        <f>+'Combined Rate'!N382</f>
        <v>0</v>
      </c>
      <c r="M288" s="69">
        <f>+'Combined Rate'!O382</f>
        <v>2.5000000000000001E-3</v>
      </c>
      <c r="N288" s="69">
        <f>+'Combined Rate'!P382</f>
        <v>0</v>
      </c>
      <c r="O288" s="69">
        <f>+'Combined Rate'!Q382</f>
        <v>0</v>
      </c>
      <c r="P288" s="69">
        <f>+'Combined Rate'!R382</f>
        <v>0</v>
      </c>
      <c r="Q288" s="69">
        <f>+'Combined Rate'!S382</f>
        <v>1E-3</v>
      </c>
      <c r="R288" s="69">
        <f>+'Combined Rate'!T382</f>
        <v>0</v>
      </c>
      <c r="S288" s="69">
        <f>+'Combined Rate'!U382</f>
        <v>0</v>
      </c>
      <c r="T288" s="69">
        <f>+'Combined Rate'!V382</f>
        <v>0</v>
      </c>
      <c r="U288" s="69">
        <f>+'Combined Rate'!W382</f>
        <v>0</v>
      </c>
      <c r="V288" s="213">
        <f>+'Other Taxes'!D381</f>
        <v>4.2500000000000003E-2</v>
      </c>
      <c r="W288" s="213">
        <f>+'Other Taxes'!E381</f>
        <v>1.0699999999999999E-2</v>
      </c>
      <c r="X288" s="213">
        <f>+'Other Taxes'!F381</f>
        <v>0.01</v>
      </c>
      <c r="Y288" s="213">
        <f>+'Other Taxes'!G381</f>
        <v>0</v>
      </c>
      <c r="Z288" s="213">
        <f>+'Other Taxes'!H381</f>
        <v>0</v>
      </c>
      <c r="AA288" s="213">
        <f>+'Other Taxes'!J381</f>
        <v>2.5000000000000001E-2</v>
      </c>
      <c r="AB288" s="213">
        <f>+'Other Taxes'!K381</f>
        <v>7.0000000000000007E-2</v>
      </c>
      <c r="AC288" s="213">
        <f>+'Other Taxes'!M381</f>
        <v>7.0000000000000007E-2</v>
      </c>
      <c r="AD288" s="213">
        <f>+'Other Taxes'!N381</f>
        <v>0.01</v>
      </c>
      <c r="AE288" s="214">
        <f>+'Other Taxes'!O381</f>
        <v>0.73</v>
      </c>
      <c r="AF288" s="214">
        <f>+'Other Taxes'!P381</f>
        <v>0.25</v>
      </c>
      <c r="AG288" s="214">
        <f>+'Other Taxes'!Q381</f>
        <v>0.27</v>
      </c>
      <c r="AH288" s="213">
        <f>+'Other Taxes'!S381</f>
        <v>3.5000000000000003E-2</v>
      </c>
      <c r="AI288" s="213">
        <f>+'Other Taxes'!T381</f>
        <v>0.06</v>
      </c>
      <c r="AJ288" s="213">
        <f t="shared" si="5"/>
        <v>1.6681999999999999</v>
      </c>
    </row>
    <row r="289" spans="1:36" ht="13.2" x14ac:dyDescent="0.25">
      <c r="A289" s="68" t="s">
        <v>1660</v>
      </c>
      <c r="B289" s="28" t="s">
        <v>596</v>
      </c>
      <c r="C289" s="69">
        <f>+'Combined Rate'!E383</f>
        <v>4.8500000000000001E-2</v>
      </c>
      <c r="D289" s="69">
        <v>1.7500000000000002E-2</v>
      </c>
      <c r="E289" s="69">
        <f>+'Combined Rate'!G383</f>
        <v>0.01</v>
      </c>
      <c r="F289" s="69">
        <f>+'Combined Rate'!H383</f>
        <v>2.5000000000000001E-3</v>
      </c>
      <c r="G289" s="69">
        <f>+'Combined Rate'!I383</f>
        <v>0</v>
      </c>
      <c r="H289" s="69">
        <f>+'Combined Rate'!J383</f>
        <v>0</v>
      </c>
      <c r="I289" s="69">
        <f>+'Combined Rate'!K383</f>
        <v>0</v>
      </c>
      <c r="J289" s="69">
        <f>+'Combined Rate'!L383</f>
        <v>0</v>
      </c>
      <c r="K289" s="69">
        <f>+'Combined Rate'!M383</f>
        <v>0</v>
      </c>
      <c r="L289" s="69">
        <f>+'Combined Rate'!N383</f>
        <v>0</v>
      </c>
      <c r="M289" s="69">
        <f>+'Combined Rate'!O383</f>
        <v>2.5000000000000001E-3</v>
      </c>
      <c r="N289" s="69">
        <f>+'Combined Rate'!P383</f>
        <v>0</v>
      </c>
      <c r="O289" s="69">
        <f>+'Combined Rate'!Q383</f>
        <v>0</v>
      </c>
      <c r="P289" s="69">
        <f>+'Combined Rate'!R383</f>
        <v>0</v>
      </c>
      <c r="Q289" s="69">
        <f>+'Combined Rate'!S383</f>
        <v>1E-3</v>
      </c>
      <c r="R289" s="69">
        <f>+'Combined Rate'!T383</f>
        <v>0</v>
      </c>
      <c r="S289" s="69">
        <f>+'Combined Rate'!U383</f>
        <v>0</v>
      </c>
      <c r="T289" s="69">
        <f>+'Combined Rate'!V383</f>
        <v>0</v>
      </c>
      <c r="U289" s="69">
        <f>+'Combined Rate'!W383</f>
        <v>0</v>
      </c>
      <c r="V289" s="213">
        <f>+'Other Taxes'!D382</f>
        <v>4.2500000000000003E-2</v>
      </c>
      <c r="W289" s="213">
        <f>+'Other Taxes'!E382</f>
        <v>1.0699999999999999E-2</v>
      </c>
      <c r="X289" s="213">
        <f>+'Other Taxes'!F382</f>
        <v>0.01</v>
      </c>
      <c r="Y289" s="213">
        <f>+'Other Taxes'!G382</f>
        <v>0</v>
      </c>
      <c r="Z289" s="213">
        <f>+'Other Taxes'!H382</f>
        <v>0</v>
      </c>
      <c r="AA289" s="213">
        <f>+'Other Taxes'!J382</f>
        <v>2.5000000000000001E-2</v>
      </c>
      <c r="AB289" s="213">
        <f>+'Other Taxes'!K382</f>
        <v>7.0000000000000007E-2</v>
      </c>
      <c r="AC289" s="213">
        <f>+'Other Taxes'!M382</f>
        <v>7.0000000000000007E-2</v>
      </c>
      <c r="AD289" s="213">
        <f>+'Other Taxes'!N382</f>
        <v>0.01</v>
      </c>
      <c r="AE289" s="214">
        <f>+'Other Taxes'!O382</f>
        <v>0.73</v>
      </c>
      <c r="AF289" s="214">
        <f>+'Other Taxes'!P382</f>
        <v>0.25</v>
      </c>
      <c r="AG289" s="214">
        <f>+'Other Taxes'!Q382</f>
        <v>0.27</v>
      </c>
      <c r="AH289" s="213">
        <f>+'Other Taxes'!S382</f>
        <v>3.5000000000000003E-2</v>
      </c>
      <c r="AI289" s="213">
        <f>+'Other Taxes'!T382</f>
        <v>0.06</v>
      </c>
      <c r="AJ289" s="213">
        <f t="shared" si="5"/>
        <v>1.6652</v>
      </c>
    </row>
    <row r="290" spans="1:36" ht="13.2" x14ac:dyDescent="0.25">
      <c r="A290" s="68" t="s">
        <v>1661</v>
      </c>
      <c r="B290" s="28" t="s">
        <v>598</v>
      </c>
      <c r="C290" s="69">
        <f>+'Combined Rate'!E386</f>
        <v>4.8500000000000001E-2</v>
      </c>
      <c r="D290" s="69">
        <v>1.7500000000000002E-2</v>
      </c>
      <c r="E290" s="69">
        <f>+'Combined Rate'!G386</f>
        <v>0.01</v>
      </c>
      <c r="F290" s="69">
        <f>+'Combined Rate'!H386</f>
        <v>2.5000000000000001E-3</v>
      </c>
      <c r="G290" s="69">
        <f>+'Combined Rate'!I386</f>
        <v>0</v>
      </c>
      <c r="H290" s="69">
        <f>+'Combined Rate'!J386</f>
        <v>0</v>
      </c>
      <c r="I290" s="69">
        <f>+'Combined Rate'!K386</f>
        <v>3.0000000000000001E-3</v>
      </c>
      <c r="J290" s="69">
        <f>+'Combined Rate'!L386</f>
        <v>2.5000000000000001E-3</v>
      </c>
      <c r="K290" s="69">
        <f>+'Combined Rate'!M386</f>
        <v>0</v>
      </c>
      <c r="L290" s="69">
        <f>+'Combined Rate'!N386</f>
        <v>0</v>
      </c>
      <c r="M290" s="69">
        <f>+'Combined Rate'!O386</f>
        <v>0</v>
      </c>
      <c r="N290" s="69">
        <f>+'Combined Rate'!P386</f>
        <v>0</v>
      </c>
      <c r="O290" s="69">
        <f>+'Combined Rate'!Q386</f>
        <v>0</v>
      </c>
      <c r="P290" s="69">
        <f>+'Combined Rate'!R386</f>
        <v>0.01</v>
      </c>
      <c r="Q290" s="69">
        <f>+'Combined Rate'!S386</f>
        <v>0</v>
      </c>
      <c r="R290" s="69">
        <f>+'Combined Rate'!T386</f>
        <v>0</v>
      </c>
      <c r="S290" s="69">
        <f>+'Combined Rate'!U386</f>
        <v>0</v>
      </c>
      <c r="T290" s="69">
        <f>+'Combined Rate'!V386</f>
        <v>0</v>
      </c>
      <c r="U290" s="69">
        <f>+'Combined Rate'!W386</f>
        <v>0</v>
      </c>
      <c r="V290" s="213">
        <f>+'Other Taxes'!D385</f>
        <v>4.2500000000000003E-2</v>
      </c>
      <c r="W290" s="213">
        <f>+'Other Taxes'!E385</f>
        <v>1.0699999999999999E-2</v>
      </c>
      <c r="X290" s="213">
        <f>+'Other Taxes'!F385</f>
        <v>0</v>
      </c>
      <c r="Y290" s="213">
        <f>+'Other Taxes'!G385</f>
        <v>0</v>
      </c>
      <c r="Z290" s="213">
        <f>+'Other Taxes'!H385</f>
        <v>0</v>
      </c>
      <c r="AA290" s="213">
        <f>+'Other Taxes'!J385</f>
        <v>2.5000000000000001E-2</v>
      </c>
      <c r="AB290" s="213">
        <f>+'Other Taxes'!K385</f>
        <v>0</v>
      </c>
      <c r="AC290" s="213">
        <f>+'Other Taxes'!M385</f>
        <v>0</v>
      </c>
      <c r="AD290" s="213">
        <f>+'Other Taxes'!N385</f>
        <v>0.01</v>
      </c>
      <c r="AE290" s="214">
        <f>+'Other Taxes'!O385</f>
        <v>0.73</v>
      </c>
      <c r="AF290" s="214">
        <f>+'Other Taxes'!P385</f>
        <v>0.25</v>
      </c>
      <c r="AG290" s="214">
        <f>+'Other Taxes'!Q385</f>
        <v>0.27</v>
      </c>
      <c r="AH290" s="213">
        <f>+'Other Taxes'!S385</f>
        <v>0</v>
      </c>
      <c r="AI290" s="213">
        <f>+'Other Taxes'!T385</f>
        <v>0</v>
      </c>
      <c r="AJ290" s="213">
        <f t="shared" si="5"/>
        <v>1.4321999999999999</v>
      </c>
    </row>
    <row r="291" spans="1:36" ht="13.2" x14ac:dyDescent="0.25">
      <c r="A291" s="68" t="s">
        <v>1662</v>
      </c>
      <c r="B291" s="28" t="s">
        <v>600</v>
      </c>
      <c r="C291" s="69">
        <f>+'Combined Rate'!E387</f>
        <v>4.8500000000000001E-2</v>
      </c>
      <c r="D291" s="69">
        <v>1.7500000000000002E-2</v>
      </c>
      <c r="E291" s="69">
        <f>+'Combined Rate'!G387</f>
        <v>0.01</v>
      </c>
      <c r="F291" s="69">
        <f>+'Combined Rate'!H387</f>
        <v>2.5000000000000001E-3</v>
      </c>
      <c r="G291" s="69">
        <f>+'Combined Rate'!I387</f>
        <v>0</v>
      </c>
      <c r="H291" s="69">
        <f>+'Combined Rate'!J387</f>
        <v>0</v>
      </c>
      <c r="I291" s="69">
        <f>+'Combined Rate'!K387</f>
        <v>3.0000000000000001E-3</v>
      </c>
      <c r="J291" s="69">
        <f>+'Combined Rate'!L387</f>
        <v>2.5000000000000001E-3</v>
      </c>
      <c r="K291" s="69">
        <f>+'Combined Rate'!M387</f>
        <v>3.0000000000000001E-3</v>
      </c>
      <c r="L291" s="69">
        <f>+'Combined Rate'!N387</f>
        <v>0</v>
      </c>
      <c r="M291" s="69">
        <f>+'Combined Rate'!O387</f>
        <v>0</v>
      </c>
      <c r="N291" s="69">
        <f>+'Combined Rate'!P387</f>
        <v>0</v>
      </c>
      <c r="O291" s="69">
        <f>+'Combined Rate'!Q387</f>
        <v>0</v>
      </c>
      <c r="P291" s="69">
        <f>+'Combined Rate'!R387</f>
        <v>0.01</v>
      </c>
      <c r="Q291" s="69">
        <f>+'Combined Rate'!S387</f>
        <v>0</v>
      </c>
      <c r="R291" s="69">
        <f>+'Combined Rate'!T387</f>
        <v>0</v>
      </c>
      <c r="S291" s="69">
        <f>+'Combined Rate'!U387</f>
        <v>0</v>
      </c>
      <c r="T291" s="69">
        <f>+'Combined Rate'!V387</f>
        <v>0</v>
      </c>
      <c r="U291" s="69">
        <f>+'Combined Rate'!W387</f>
        <v>0</v>
      </c>
      <c r="V291" s="213">
        <f>+'Other Taxes'!D386</f>
        <v>4.2500000000000003E-2</v>
      </c>
      <c r="W291" s="213">
        <f>+'Other Taxes'!E386</f>
        <v>1.0699999999999999E-2</v>
      </c>
      <c r="X291" s="213">
        <f>+'Other Taxes'!F386</f>
        <v>0.01</v>
      </c>
      <c r="Y291" s="213">
        <f>+'Other Taxes'!G386</f>
        <v>0</v>
      </c>
      <c r="Z291" s="213">
        <f>+'Other Taxes'!H386</f>
        <v>0</v>
      </c>
      <c r="AA291" s="213">
        <f>+'Other Taxes'!J386</f>
        <v>2.5000000000000001E-2</v>
      </c>
      <c r="AB291" s="213">
        <f>+'Other Taxes'!K386</f>
        <v>0</v>
      </c>
      <c r="AC291" s="213">
        <f>+'Other Taxes'!M386</f>
        <v>0</v>
      </c>
      <c r="AD291" s="213">
        <f>+'Other Taxes'!N386</f>
        <v>0.01</v>
      </c>
      <c r="AE291" s="214">
        <f>+'Other Taxes'!O386</f>
        <v>0.73</v>
      </c>
      <c r="AF291" s="214">
        <f>+'Other Taxes'!P386</f>
        <v>0.25</v>
      </c>
      <c r="AG291" s="214">
        <f>+'Other Taxes'!Q386</f>
        <v>0.27</v>
      </c>
      <c r="AH291" s="213">
        <f>+'Other Taxes'!S386</f>
        <v>3.5000000000000003E-2</v>
      </c>
      <c r="AI291" s="213">
        <f>+'Other Taxes'!T386</f>
        <v>0.06</v>
      </c>
      <c r="AJ291" s="213">
        <f t="shared" si="5"/>
        <v>1.5402</v>
      </c>
    </row>
    <row r="292" spans="1:36" ht="13.2" x14ac:dyDescent="0.25">
      <c r="A292" s="207" t="s">
        <v>1663</v>
      </c>
      <c r="B292" s="28" t="s">
        <v>22</v>
      </c>
      <c r="C292" s="69">
        <f>+'Combined Rate'!E388</f>
        <v>4.8500000000000001E-2</v>
      </c>
      <c r="D292" s="69">
        <v>1.7500000000000002E-2</v>
      </c>
      <c r="E292" s="69">
        <f>+'Combined Rate'!G388</f>
        <v>0.01</v>
      </c>
      <c r="F292" s="69">
        <f>+'Combined Rate'!H388</f>
        <v>2.5000000000000001E-3</v>
      </c>
      <c r="G292" s="69">
        <f>+'Combined Rate'!I388</f>
        <v>0</v>
      </c>
      <c r="H292" s="69">
        <f>+'Combined Rate'!J388</f>
        <v>0</v>
      </c>
      <c r="I292" s="69">
        <f>+'Combined Rate'!K388</f>
        <v>3.0000000000000001E-3</v>
      </c>
      <c r="J292" s="69">
        <f>+'Combined Rate'!L388</f>
        <v>2.5000000000000001E-3</v>
      </c>
      <c r="K292" s="69">
        <f>+'Combined Rate'!M388</f>
        <v>0</v>
      </c>
      <c r="L292" s="69">
        <f>+'Combined Rate'!N388</f>
        <v>0</v>
      </c>
      <c r="M292" s="69">
        <f>+'Combined Rate'!O388</f>
        <v>0</v>
      </c>
      <c r="N292" s="69">
        <f>+'Combined Rate'!P388</f>
        <v>0</v>
      </c>
      <c r="O292" s="69">
        <f>+'Combined Rate'!Q388</f>
        <v>0</v>
      </c>
      <c r="P292" s="69">
        <f>+'Combined Rate'!R388</f>
        <v>0.01</v>
      </c>
      <c r="Q292" s="69">
        <f>+'Combined Rate'!S388</f>
        <v>0</v>
      </c>
      <c r="R292" s="69">
        <f>+'Combined Rate'!T388</f>
        <v>0</v>
      </c>
      <c r="S292" s="69">
        <f>+'Combined Rate'!U388</f>
        <v>0</v>
      </c>
      <c r="T292" s="69">
        <f>+'Combined Rate'!V388</f>
        <v>0</v>
      </c>
      <c r="U292" s="69">
        <f>+'Combined Rate'!W388</f>
        <v>0</v>
      </c>
      <c r="V292" s="213">
        <f>+'Other Taxes'!D387</f>
        <v>4.2500000000000003E-2</v>
      </c>
      <c r="W292" s="213">
        <f>+'Other Taxes'!E387</f>
        <v>1.0699999999999999E-2</v>
      </c>
      <c r="X292" s="213">
        <f>+'Other Taxes'!F387</f>
        <v>0.01</v>
      </c>
      <c r="Y292" s="213">
        <f>+'Other Taxes'!G387</f>
        <v>0</v>
      </c>
      <c r="Z292" s="213">
        <f>+'Other Taxes'!H387</f>
        <v>0</v>
      </c>
      <c r="AA292" s="213">
        <f>+'Other Taxes'!J387</f>
        <v>2.5000000000000001E-2</v>
      </c>
      <c r="AB292" s="213">
        <f>+'Other Taxes'!K387</f>
        <v>0</v>
      </c>
      <c r="AC292" s="213">
        <f>+'Other Taxes'!M387</f>
        <v>0</v>
      </c>
      <c r="AD292" s="213">
        <f>+'Other Taxes'!N387</f>
        <v>0.01</v>
      </c>
      <c r="AE292" s="214">
        <f>+'Other Taxes'!O387</f>
        <v>0.73</v>
      </c>
      <c r="AF292" s="214">
        <f>+'Other Taxes'!P387</f>
        <v>0.25</v>
      </c>
      <c r="AG292" s="214">
        <f>+'Other Taxes'!Q387</f>
        <v>0.27</v>
      </c>
      <c r="AH292" s="213">
        <f>+'Other Taxes'!S387</f>
        <v>0</v>
      </c>
      <c r="AI292" s="213">
        <f>+'Other Taxes'!T387</f>
        <v>0</v>
      </c>
      <c r="AJ292" s="213">
        <f t="shared" si="5"/>
        <v>1.4422000000000001</v>
      </c>
    </row>
    <row r="293" spans="1:36" ht="13.2" x14ac:dyDescent="0.25">
      <c r="A293" s="68" t="s">
        <v>1664</v>
      </c>
      <c r="B293" s="28" t="s">
        <v>602</v>
      </c>
      <c r="C293" s="69">
        <f>+'Combined Rate'!E389</f>
        <v>4.8500000000000001E-2</v>
      </c>
      <c r="D293" s="69">
        <v>1.7500000000000002E-2</v>
      </c>
      <c r="E293" s="69">
        <f>+'Combined Rate'!G389</f>
        <v>0.01</v>
      </c>
      <c r="F293" s="69">
        <f>+'Combined Rate'!H389</f>
        <v>2.5000000000000001E-3</v>
      </c>
      <c r="G293" s="69">
        <f>+'Combined Rate'!I389</f>
        <v>0</v>
      </c>
      <c r="H293" s="69">
        <f>+'Combined Rate'!J389</f>
        <v>0</v>
      </c>
      <c r="I293" s="69">
        <f>+'Combined Rate'!K389</f>
        <v>3.0000000000000001E-3</v>
      </c>
      <c r="J293" s="69">
        <f>+'Combined Rate'!L389</f>
        <v>2.5000000000000001E-3</v>
      </c>
      <c r="K293" s="69">
        <f>+'Combined Rate'!M389</f>
        <v>3.0000000000000001E-3</v>
      </c>
      <c r="L293" s="69">
        <f>+'Combined Rate'!N389</f>
        <v>0</v>
      </c>
      <c r="M293" s="69">
        <f>+'Combined Rate'!O389</f>
        <v>0</v>
      </c>
      <c r="N293" s="69">
        <f>+'Combined Rate'!P389</f>
        <v>0</v>
      </c>
      <c r="O293" s="69">
        <f>+'Combined Rate'!Q389</f>
        <v>0</v>
      </c>
      <c r="P293" s="69">
        <f>+'Combined Rate'!R389</f>
        <v>0.01</v>
      </c>
      <c r="Q293" s="69">
        <f>+'Combined Rate'!S389</f>
        <v>0</v>
      </c>
      <c r="R293" s="69">
        <f>+'Combined Rate'!T389</f>
        <v>0</v>
      </c>
      <c r="S293" s="69">
        <f>+'Combined Rate'!U389</f>
        <v>0</v>
      </c>
      <c r="T293" s="69">
        <f>+'Combined Rate'!V389</f>
        <v>0</v>
      </c>
      <c r="U293" s="69">
        <f>+'Combined Rate'!W389</f>
        <v>0</v>
      </c>
      <c r="V293" s="213">
        <f>+'Other Taxes'!D388</f>
        <v>4.2500000000000003E-2</v>
      </c>
      <c r="W293" s="213">
        <f>+'Other Taxes'!E388</f>
        <v>1.0699999999999999E-2</v>
      </c>
      <c r="X293" s="213">
        <f>+'Other Taxes'!F388</f>
        <v>0.01</v>
      </c>
      <c r="Y293" s="213">
        <f>+'Other Taxes'!G388</f>
        <v>0</v>
      </c>
      <c r="Z293" s="213">
        <f>+'Other Taxes'!H388</f>
        <v>0</v>
      </c>
      <c r="AA293" s="213">
        <f>+'Other Taxes'!J388</f>
        <v>2.5000000000000001E-2</v>
      </c>
      <c r="AB293" s="213">
        <f>+'Other Taxes'!K388</f>
        <v>0</v>
      </c>
      <c r="AC293" s="213">
        <f>+'Other Taxes'!M388</f>
        <v>0</v>
      </c>
      <c r="AD293" s="213">
        <f>+'Other Taxes'!N388</f>
        <v>0.01</v>
      </c>
      <c r="AE293" s="214">
        <f>+'Other Taxes'!O388</f>
        <v>0.73</v>
      </c>
      <c r="AF293" s="214">
        <f>+'Other Taxes'!P388</f>
        <v>0.25</v>
      </c>
      <c r="AG293" s="214">
        <f>+'Other Taxes'!Q388</f>
        <v>0.27</v>
      </c>
      <c r="AH293" s="213">
        <f>+'Other Taxes'!S388</f>
        <v>3.5000000000000003E-2</v>
      </c>
      <c r="AI293" s="213">
        <f>+'Other Taxes'!T388</f>
        <v>0.06</v>
      </c>
      <c r="AJ293" s="213">
        <f t="shared" si="5"/>
        <v>1.5402</v>
      </c>
    </row>
    <row r="294" spans="1:36" ht="13.2" x14ac:dyDescent="0.25">
      <c r="A294" s="68" t="s">
        <v>1665</v>
      </c>
      <c r="B294" s="28" t="s">
        <v>604</v>
      </c>
      <c r="C294" s="69">
        <f>+'Combined Rate'!E390</f>
        <v>4.8500000000000001E-2</v>
      </c>
      <c r="D294" s="69">
        <v>1.7500000000000002E-2</v>
      </c>
      <c r="E294" s="69">
        <f>+'Combined Rate'!G390</f>
        <v>0.01</v>
      </c>
      <c r="F294" s="69">
        <f>+'Combined Rate'!H390</f>
        <v>2.5000000000000001E-3</v>
      </c>
      <c r="G294" s="69">
        <f>+'Combined Rate'!I390</f>
        <v>0</v>
      </c>
      <c r="H294" s="69">
        <f>+'Combined Rate'!J390</f>
        <v>0</v>
      </c>
      <c r="I294" s="69">
        <f>+'Combined Rate'!K390</f>
        <v>3.0000000000000001E-3</v>
      </c>
      <c r="J294" s="69">
        <f>+'Combined Rate'!L390</f>
        <v>2.5000000000000001E-3</v>
      </c>
      <c r="K294" s="69">
        <f>+'Combined Rate'!M390</f>
        <v>0</v>
      </c>
      <c r="L294" s="69">
        <f>+'Combined Rate'!N390</f>
        <v>0</v>
      </c>
      <c r="M294" s="69">
        <f>+'Combined Rate'!O390</f>
        <v>0</v>
      </c>
      <c r="N294" s="69">
        <f>+'Combined Rate'!P390</f>
        <v>0</v>
      </c>
      <c r="O294" s="69">
        <f>+'Combined Rate'!Q390</f>
        <v>0</v>
      </c>
      <c r="P294" s="69">
        <f>+'Combined Rate'!R390</f>
        <v>0.01</v>
      </c>
      <c r="Q294" s="69">
        <f>+'Combined Rate'!S390</f>
        <v>0</v>
      </c>
      <c r="R294" s="69">
        <f>+'Combined Rate'!T390</f>
        <v>0</v>
      </c>
      <c r="S294" s="69">
        <f>+'Combined Rate'!U390</f>
        <v>0</v>
      </c>
      <c r="T294" s="69">
        <f>+'Combined Rate'!V390</f>
        <v>0</v>
      </c>
      <c r="U294" s="69">
        <f>+'Combined Rate'!W390</f>
        <v>0</v>
      </c>
      <c r="V294" s="213">
        <f>+'Other Taxes'!D389</f>
        <v>4.2500000000000003E-2</v>
      </c>
      <c r="W294" s="213">
        <f>+'Other Taxes'!E389</f>
        <v>1.0699999999999999E-2</v>
      </c>
      <c r="X294" s="213">
        <f>+'Other Taxes'!F389</f>
        <v>0.01</v>
      </c>
      <c r="Y294" s="213">
        <f>+'Other Taxes'!G389</f>
        <v>0</v>
      </c>
      <c r="Z294" s="213">
        <f>+'Other Taxes'!H389</f>
        <v>0</v>
      </c>
      <c r="AA294" s="213">
        <f>+'Other Taxes'!J389</f>
        <v>2.5000000000000001E-2</v>
      </c>
      <c r="AB294" s="213">
        <f>+'Other Taxes'!K389</f>
        <v>0</v>
      </c>
      <c r="AC294" s="213">
        <f>+'Other Taxes'!M389</f>
        <v>0</v>
      </c>
      <c r="AD294" s="213">
        <f>+'Other Taxes'!N389</f>
        <v>0.01</v>
      </c>
      <c r="AE294" s="214">
        <f>+'Other Taxes'!O389</f>
        <v>0.73</v>
      </c>
      <c r="AF294" s="214">
        <f>+'Other Taxes'!P389</f>
        <v>0.25</v>
      </c>
      <c r="AG294" s="214">
        <f>+'Other Taxes'!Q389</f>
        <v>0.27</v>
      </c>
      <c r="AH294" s="213">
        <f>+'Other Taxes'!S389</f>
        <v>0</v>
      </c>
      <c r="AI294" s="213">
        <f>+'Other Taxes'!T389</f>
        <v>0.06</v>
      </c>
      <c r="AJ294" s="213">
        <f t="shared" si="5"/>
        <v>1.5022000000000002</v>
      </c>
    </row>
    <row r="295" spans="1:36" ht="13.2" x14ac:dyDescent="0.25">
      <c r="A295" s="68" t="s">
        <v>1666</v>
      </c>
      <c r="B295" s="28" t="s">
        <v>606</v>
      </c>
      <c r="C295" s="69">
        <f>+'Combined Rate'!E391</f>
        <v>4.8500000000000001E-2</v>
      </c>
      <c r="D295" s="69">
        <v>1.7500000000000002E-2</v>
      </c>
      <c r="E295" s="69">
        <f>+'Combined Rate'!G391</f>
        <v>0.01</v>
      </c>
      <c r="F295" s="69">
        <f>+'Combined Rate'!H391</f>
        <v>2.5000000000000001E-3</v>
      </c>
      <c r="G295" s="69">
        <f>+'Combined Rate'!I391</f>
        <v>0</v>
      </c>
      <c r="H295" s="69">
        <f>+'Combined Rate'!J391</f>
        <v>0</v>
      </c>
      <c r="I295" s="69">
        <f>+'Combined Rate'!K391</f>
        <v>3.0000000000000001E-3</v>
      </c>
      <c r="J295" s="69">
        <f>+'Combined Rate'!L391</f>
        <v>2.5000000000000001E-3</v>
      </c>
      <c r="K295" s="69">
        <f>+'Combined Rate'!M391</f>
        <v>3.0000000000000001E-3</v>
      </c>
      <c r="L295" s="69">
        <f>+'Combined Rate'!N391</f>
        <v>0</v>
      </c>
      <c r="M295" s="69">
        <f>+'Combined Rate'!O391</f>
        <v>0</v>
      </c>
      <c r="N295" s="69">
        <f>+'Combined Rate'!P391</f>
        <v>0</v>
      </c>
      <c r="O295" s="69">
        <f>+'Combined Rate'!Q391</f>
        <v>0</v>
      </c>
      <c r="P295" s="69">
        <f>+'Combined Rate'!R391</f>
        <v>0.01</v>
      </c>
      <c r="Q295" s="69">
        <f>+'Combined Rate'!S391</f>
        <v>0</v>
      </c>
      <c r="R295" s="69">
        <f>+'Combined Rate'!T391</f>
        <v>0</v>
      </c>
      <c r="S295" s="69">
        <f>+'Combined Rate'!U391</f>
        <v>0</v>
      </c>
      <c r="T295" s="69">
        <f>+'Combined Rate'!V391</f>
        <v>0</v>
      </c>
      <c r="U295" s="69">
        <f>+'Combined Rate'!W391</f>
        <v>0</v>
      </c>
      <c r="V295" s="213">
        <f>+'Other Taxes'!D390</f>
        <v>4.2500000000000003E-2</v>
      </c>
      <c r="W295" s="213">
        <f>+'Other Taxes'!E390</f>
        <v>1.0699999999999999E-2</v>
      </c>
      <c r="X295" s="213">
        <f>+'Other Taxes'!F390</f>
        <v>0.01</v>
      </c>
      <c r="Y295" s="213">
        <f>+'Other Taxes'!G390</f>
        <v>0</v>
      </c>
      <c r="Z295" s="213">
        <f>+'Other Taxes'!H390</f>
        <v>0</v>
      </c>
      <c r="AA295" s="213">
        <f>+'Other Taxes'!J390</f>
        <v>2.5000000000000001E-2</v>
      </c>
      <c r="AB295" s="213">
        <f>+'Other Taxes'!K390</f>
        <v>0</v>
      </c>
      <c r="AC295" s="213">
        <f>+'Other Taxes'!M390</f>
        <v>0</v>
      </c>
      <c r="AD295" s="213">
        <f>+'Other Taxes'!N390</f>
        <v>0.01</v>
      </c>
      <c r="AE295" s="214">
        <f>+'Other Taxes'!O390</f>
        <v>0.73</v>
      </c>
      <c r="AF295" s="214">
        <f>+'Other Taxes'!P390</f>
        <v>0.25</v>
      </c>
      <c r="AG295" s="214">
        <f>+'Other Taxes'!Q390</f>
        <v>0.27</v>
      </c>
      <c r="AH295" s="213">
        <f>+'Other Taxes'!S390</f>
        <v>3.5000000000000003E-2</v>
      </c>
      <c r="AI295" s="213">
        <f>+'Other Taxes'!T390</f>
        <v>0.06</v>
      </c>
      <c r="AJ295" s="213">
        <f t="shared" si="5"/>
        <v>1.5402</v>
      </c>
    </row>
    <row r="296" spans="1:36" ht="13.2" x14ac:dyDescent="0.25">
      <c r="A296" s="68" t="s">
        <v>1667</v>
      </c>
      <c r="B296" s="28" t="s">
        <v>608</v>
      </c>
      <c r="C296" s="69">
        <f>+'Combined Rate'!E393</f>
        <v>4.8500000000000001E-2</v>
      </c>
      <c r="D296" s="69">
        <v>1.7500000000000002E-2</v>
      </c>
      <c r="E296" s="69">
        <f>+'Combined Rate'!G393</f>
        <v>0.01</v>
      </c>
      <c r="F296" s="69">
        <f>+'Combined Rate'!H393</f>
        <v>2.5000000000000001E-3</v>
      </c>
      <c r="G296" s="69">
        <f>+'Combined Rate'!I393</f>
        <v>2.5000000000000001E-3</v>
      </c>
      <c r="H296" s="69">
        <f>+'Combined Rate'!J393</f>
        <v>2.5000000000000001E-3</v>
      </c>
      <c r="I296" s="69">
        <f>+'Combined Rate'!K393</f>
        <v>0</v>
      </c>
      <c r="J296" s="69">
        <f>+'Combined Rate'!L393</f>
        <v>2.5000000000000001E-3</v>
      </c>
      <c r="K296" s="69">
        <f>+'Combined Rate'!M393</f>
        <v>0</v>
      </c>
      <c r="L296" s="69">
        <f>+'Combined Rate'!N393</f>
        <v>0</v>
      </c>
      <c r="M296" s="69">
        <f>+'Combined Rate'!O393</f>
        <v>2.5000000000000001E-3</v>
      </c>
      <c r="N296" s="69">
        <f>+'Combined Rate'!P393</f>
        <v>0</v>
      </c>
      <c r="O296" s="69">
        <f>+'Combined Rate'!Q393</f>
        <v>5.0000000000000001E-4</v>
      </c>
      <c r="P296" s="69">
        <f>+'Combined Rate'!R393</f>
        <v>0</v>
      </c>
      <c r="Q296" s="69">
        <f>+'Combined Rate'!S393</f>
        <v>1E-3</v>
      </c>
      <c r="R296" s="69">
        <f>+'Combined Rate'!T393</f>
        <v>0</v>
      </c>
      <c r="S296" s="69">
        <f>+'Combined Rate'!U393</f>
        <v>0</v>
      </c>
      <c r="T296" s="69">
        <f>+'Combined Rate'!V393</f>
        <v>0</v>
      </c>
      <c r="U296" s="69">
        <f>+'Combined Rate'!W393</f>
        <v>0</v>
      </c>
      <c r="V296" s="213">
        <f>+'Other Taxes'!D392</f>
        <v>4.2500000000000003E-2</v>
      </c>
      <c r="W296" s="213">
        <f>+'Other Taxes'!E392</f>
        <v>1.0699999999999999E-2</v>
      </c>
      <c r="X296" s="213">
        <f>+'Other Taxes'!F392</f>
        <v>0</v>
      </c>
      <c r="Y296" s="213">
        <f>+'Other Taxes'!G392</f>
        <v>0</v>
      </c>
      <c r="Z296" s="213">
        <f>+'Other Taxes'!H392</f>
        <v>0</v>
      </c>
      <c r="AA296" s="213">
        <f>+'Other Taxes'!J392</f>
        <v>2.5000000000000001E-2</v>
      </c>
      <c r="AB296" s="213">
        <f>+'Other Taxes'!K392</f>
        <v>7.0000000000000007E-2</v>
      </c>
      <c r="AC296" s="213">
        <f>+'Other Taxes'!M392</f>
        <v>0</v>
      </c>
      <c r="AD296" s="213">
        <f>+'Other Taxes'!N392</f>
        <v>0.01</v>
      </c>
      <c r="AE296" s="214">
        <f>+'Other Taxes'!O392</f>
        <v>0.73</v>
      </c>
      <c r="AF296" s="214">
        <f>+'Other Taxes'!P392</f>
        <v>0.25</v>
      </c>
      <c r="AG296" s="214">
        <f>+'Other Taxes'!Q392</f>
        <v>0.27</v>
      </c>
      <c r="AH296" s="213">
        <f>+'Other Taxes'!S392</f>
        <v>0</v>
      </c>
      <c r="AI296" s="213">
        <f>+'Other Taxes'!T392</f>
        <v>0</v>
      </c>
      <c r="AJ296" s="213">
        <f t="shared" si="5"/>
        <v>1.4982</v>
      </c>
    </row>
    <row r="297" spans="1:36" ht="13.2" x14ac:dyDescent="0.25">
      <c r="A297" s="68" t="s">
        <v>1668</v>
      </c>
      <c r="B297" s="28" t="s">
        <v>610</v>
      </c>
      <c r="C297" s="69">
        <f>+'Combined Rate'!E394</f>
        <v>4.8500000000000001E-2</v>
      </c>
      <c r="D297" s="69">
        <v>1.7500000000000002E-2</v>
      </c>
      <c r="E297" s="69">
        <f>+'Combined Rate'!G394</f>
        <v>0.01</v>
      </c>
      <c r="F297" s="69">
        <f>+'Combined Rate'!H394</f>
        <v>2.5000000000000001E-3</v>
      </c>
      <c r="G297" s="69">
        <f>+'Combined Rate'!I394</f>
        <v>2.5000000000000001E-3</v>
      </c>
      <c r="H297" s="69">
        <f>+'Combined Rate'!J394</f>
        <v>2.5000000000000001E-3</v>
      </c>
      <c r="I297" s="69">
        <f>+'Combined Rate'!K394</f>
        <v>0</v>
      </c>
      <c r="J297" s="69">
        <f>+'Combined Rate'!L394</f>
        <v>2.5000000000000001E-3</v>
      </c>
      <c r="K297" s="69">
        <f>+'Combined Rate'!M394</f>
        <v>0</v>
      </c>
      <c r="L297" s="69">
        <f>+'Combined Rate'!N394</f>
        <v>0</v>
      </c>
      <c r="M297" s="69">
        <f>+'Combined Rate'!O394</f>
        <v>2.5000000000000001E-3</v>
      </c>
      <c r="N297" s="69">
        <f>+'Combined Rate'!P394</f>
        <v>0</v>
      </c>
      <c r="O297" s="69">
        <f>+'Combined Rate'!Q394</f>
        <v>5.0000000000000001E-4</v>
      </c>
      <c r="P297" s="69">
        <f>+'Combined Rate'!R394</f>
        <v>0</v>
      </c>
      <c r="Q297" s="69">
        <f>+'Combined Rate'!S394</f>
        <v>1E-3</v>
      </c>
      <c r="R297" s="69">
        <f>+'Combined Rate'!T394</f>
        <v>0</v>
      </c>
      <c r="S297" s="69">
        <f>+'Combined Rate'!U394</f>
        <v>0</v>
      </c>
      <c r="T297" s="69">
        <f>+'Combined Rate'!V394</f>
        <v>0</v>
      </c>
      <c r="U297" s="69">
        <f>+'Combined Rate'!W394</f>
        <v>0</v>
      </c>
      <c r="V297" s="213">
        <f>+'Other Taxes'!D393</f>
        <v>4.2500000000000003E-2</v>
      </c>
      <c r="W297" s="213">
        <f>+'Other Taxes'!E393</f>
        <v>1.0699999999999999E-2</v>
      </c>
      <c r="X297" s="213">
        <f>+'Other Taxes'!F393</f>
        <v>0.01</v>
      </c>
      <c r="Y297" s="213">
        <f>+'Other Taxes'!G393</f>
        <v>0</v>
      </c>
      <c r="Z297" s="213">
        <f>+'Other Taxes'!H393</f>
        <v>0</v>
      </c>
      <c r="AA297" s="213">
        <f>+'Other Taxes'!J393</f>
        <v>2.5000000000000001E-2</v>
      </c>
      <c r="AB297" s="213">
        <f>+'Other Taxes'!K393</f>
        <v>7.0000000000000007E-2</v>
      </c>
      <c r="AC297" s="213">
        <f>+'Other Taxes'!M393</f>
        <v>0</v>
      </c>
      <c r="AD297" s="213">
        <f>+'Other Taxes'!N393</f>
        <v>0.01</v>
      </c>
      <c r="AE297" s="214">
        <f>+'Other Taxes'!O393</f>
        <v>0.73</v>
      </c>
      <c r="AF297" s="214">
        <f>+'Other Taxes'!P393</f>
        <v>0.25</v>
      </c>
      <c r="AG297" s="214">
        <f>+'Other Taxes'!Q393</f>
        <v>0.27</v>
      </c>
      <c r="AH297" s="213">
        <f>+'Other Taxes'!S393</f>
        <v>3.5000000000000003E-2</v>
      </c>
      <c r="AI297" s="213">
        <f>+'Other Taxes'!T393</f>
        <v>0.06</v>
      </c>
      <c r="AJ297" s="213">
        <f t="shared" si="5"/>
        <v>1.6032</v>
      </c>
    </row>
    <row r="298" spans="1:36" ht="13.2" x14ac:dyDescent="0.25">
      <c r="A298" s="68" t="s">
        <v>1669</v>
      </c>
      <c r="B298" s="28" t="s">
        <v>612</v>
      </c>
      <c r="C298" s="69">
        <f>+'Combined Rate'!E395</f>
        <v>4.8500000000000001E-2</v>
      </c>
      <c r="D298" s="69">
        <v>1.7500000000000002E-2</v>
      </c>
      <c r="E298" s="69">
        <f>+'Combined Rate'!G395</f>
        <v>0.01</v>
      </c>
      <c r="F298" s="69">
        <f>+'Combined Rate'!H395</f>
        <v>2.5000000000000001E-3</v>
      </c>
      <c r="G298" s="69">
        <f>+'Combined Rate'!I395</f>
        <v>2.5000000000000001E-3</v>
      </c>
      <c r="H298" s="69">
        <f>+'Combined Rate'!J395</f>
        <v>2.5000000000000001E-3</v>
      </c>
      <c r="I298" s="69">
        <f>+'Combined Rate'!K395</f>
        <v>0</v>
      </c>
      <c r="J298" s="69">
        <f>+'Combined Rate'!L395</f>
        <v>2.5000000000000001E-3</v>
      </c>
      <c r="K298" s="69">
        <f>+'Combined Rate'!M395</f>
        <v>0</v>
      </c>
      <c r="L298" s="69">
        <f>+'Combined Rate'!N395</f>
        <v>0</v>
      </c>
      <c r="M298" s="69">
        <f>+'Combined Rate'!O395</f>
        <v>2.5000000000000001E-3</v>
      </c>
      <c r="N298" s="69">
        <f>+'Combined Rate'!P395</f>
        <v>0</v>
      </c>
      <c r="O298" s="69">
        <f>+'Combined Rate'!Q395</f>
        <v>5.0000000000000001E-4</v>
      </c>
      <c r="P298" s="69">
        <f>+'Combined Rate'!R395</f>
        <v>0</v>
      </c>
      <c r="Q298" s="69">
        <f>+'Combined Rate'!S395</f>
        <v>1E-3</v>
      </c>
      <c r="R298" s="69">
        <f>+'Combined Rate'!T395</f>
        <v>0</v>
      </c>
      <c r="S298" s="69">
        <f>+'Combined Rate'!U395</f>
        <v>0</v>
      </c>
      <c r="T298" s="69">
        <f>+'Combined Rate'!V395</f>
        <v>0</v>
      </c>
      <c r="U298" s="69">
        <f>+'Combined Rate'!W395</f>
        <v>0</v>
      </c>
      <c r="V298" s="213">
        <f>+'Other Taxes'!D394</f>
        <v>4.2500000000000003E-2</v>
      </c>
      <c r="W298" s="213">
        <f>+'Other Taxes'!E394</f>
        <v>1.0699999999999999E-2</v>
      </c>
      <c r="X298" s="213">
        <f>+'Other Taxes'!F394</f>
        <v>0</v>
      </c>
      <c r="Y298" s="213">
        <f>+'Other Taxes'!G394</f>
        <v>0</v>
      </c>
      <c r="Z298" s="213">
        <f>+'Other Taxes'!H394</f>
        <v>0</v>
      </c>
      <c r="AA298" s="213">
        <f>+'Other Taxes'!J394</f>
        <v>2.5000000000000001E-2</v>
      </c>
      <c r="AB298" s="213">
        <f>+'Other Taxes'!K394</f>
        <v>7.0000000000000007E-2</v>
      </c>
      <c r="AC298" s="213">
        <f>+'Other Taxes'!M394</f>
        <v>0</v>
      </c>
      <c r="AD298" s="213">
        <f>+'Other Taxes'!N394</f>
        <v>0.01</v>
      </c>
      <c r="AE298" s="214">
        <f>+'Other Taxes'!O394</f>
        <v>0.73</v>
      </c>
      <c r="AF298" s="214">
        <f>+'Other Taxes'!P394</f>
        <v>0.25</v>
      </c>
      <c r="AG298" s="214">
        <f>+'Other Taxes'!Q394</f>
        <v>0.27</v>
      </c>
      <c r="AH298" s="213">
        <f>+'Other Taxes'!S394</f>
        <v>3.5000000000000003E-2</v>
      </c>
      <c r="AI298" s="213">
        <f>+'Other Taxes'!T394</f>
        <v>0.06</v>
      </c>
      <c r="AJ298" s="213">
        <f t="shared" si="5"/>
        <v>1.5931999999999999</v>
      </c>
    </row>
    <row r="299" spans="1:36" ht="13.2" x14ac:dyDescent="0.25">
      <c r="A299" s="207" t="s">
        <v>1670</v>
      </c>
      <c r="B299" s="28" t="s">
        <v>658</v>
      </c>
      <c r="C299" s="69">
        <f>+'Combined Rate'!E396</f>
        <v>4.8500000000000001E-2</v>
      </c>
      <c r="D299" s="69">
        <v>1.7500000000000002E-2</v>
      </c>
      <c r="E299" s="69">
        <f>+'Combined Rate'!G396</f>
        <v>0.01</v>
      </c>
      <c r="F299" s="69">
        <f>+'Combined Rate'!H396</f>
        <v>2.5000000000000001E-3</v>
      </c>
      <c r="G299" s="69">
        <f>+'Combined Rate'!I396</f>
        <v>2.5000000000000001E-3</v>
      </c>
      <c r="H299" s="69">
        <f>+'Combined Rate'!J396</f>
        <v>2.5000000000000001E-3</v>
      </c>
      <c r="I299" s="69">
        <f>+'Combined Rate'!K396</f>
        <v>0</v>
      </c>
      <c r="J299" s="69">
        <f>+'Combined Rate'!L396</f>
        <v>2.5000000000000001E-3</v>
      </c>
      <c r="K299" s="69">
        <f>+'Combined Rate'!M396</f>
        <v>0</v>
      </c>
      <c r="L299" s="69">
        <f>+'Combined Rate'!N396</f>
        <v>0</v>
      </c>
      <c r="M299" s="69">
        <f>+'Combined Rate'!O396</f>
        <v>2.5000000000000001E-3</v>
      </c>
      <c r="N299" s="69">
        <f>+'Combined Rate'!P396</f>
        <v>0</v>
      </c>
      <c r="O299" s="69">
        <f>+'Combined Rate'!Q396</f>
        <v>5.0000000000000001E-4</v>
      </c>
      <c r="P299" s="69">
        <f>+'Combined Rate'!R396</f>
        <v>0</v>
      </c>
      <c r="Q299" s="69">
        <f>+'Combined Rate'!S396</f>
        <v>1E-3</v>
      </c>
      <c r="R299" s="69">
        <f>+'Combined Rate'!T396</f>
        <v>0</v>
      </c>
      <c r="S299" s="69">
        <f>+'Combined Rate'!U396</f>
        <v>0</v>
      </c>
      <c r="T299" s="69">
        <f>+'Combined Rate'!V396</f>
        <v>0</v>
      </c>
      <c r="U299" s="69">
        <f>+'Combined Rate'!W396</f>
        <v>0</v>
      </c>
      <c r="V299" s="213">
        <f>+'Other Taxes'!D395</f>
        <v>4.2500000000000003E-2</v>
      </c>
      <c r="W299" s="213">
        <f>+'Other Taxes'!E395</f>
        <v>1.0699999999999999E-2</v>
      </c>
      <c r="X299" s="213">
        <f>+'Other Taxes'!F395</f>
        <v>0</v>
      </c>
      <c r="Y299" s="213">
        <f>+'Other Taxes'!G395</f>
        <v>0</v>
      </c>
      <c r="Z299" s="213">
        <f>+'Other Taxes'!H395</f>
        <v>0</v>
      </c>
      <c r="AA299" s="213">
        <f>+'Other Taxes'!J395</f>
        <v>2.5000000000000001E-2</v>
      </c>
      <c r="AB299" s="213">
        <f>+'Other Taxes'!K395</f>
        <v>7.0000000000000007E-2</v>
      </c>
      <c r="AC299" s="213">
        <f>+'Other Taxes'!M395</f>
        <v>0</v>
      </c>
      <c r="AD299" s="213">
        <f>+'Other Taxes'!N395</f>
        <v>0.01</v>
      </c>
      <c r="AE299" s="214">
        <f>+'Other Taxes'!O395</f>
        <v>0.73</v>
      </c>
      <c r="AF299" s="214">
        <f>+'Other Taxes'!P395</f>
        <v>0.25</v>
      </c>
      <c r="AG299" s="214">
        <f>+'Other Taxes'!Q395</f>
        <v>0.27</v>
      </c>
      <c r="AH299" s="213">
        <f>+'Other Taxes'!S395</f>
        <v>3.5000000000000003E-2</v>
      </c>
      <c r="AI299" s="213">
        <f>+'Other Taxes'!T395</f>
        <v>0.06</v>
      </c>
      <c r="AJ299" s="213">
        <f t="shared" si="5"/>
        <v>1.5931999999999999</v>
      </c>
    </row>
    <row r="300" spans="1:36" ht="13.2" x14ac:dyDescent="0.25">
      <c r="A300" s="68" t="s">
        <v>1671</v>
      </c>
      <c r="B300" s="28" t="s">
        <v>614</v>
      </c>
      <c r="C300" s="69">
        <f>+'Combined Rate'!E397</f>
        <v>4.8500000000000001E-2</v>
      </c>
      <c r="D300" s="69">
        <v>1.7500000000000002E-2</v>
      </c>
      <c r="E300" s="69">
        <f>+'Combined Rate'!G397</f>
        <v>0.01</v>
      </c>
      <c r="F300" s="69">
        <f>+'Combined Rate'!H397</f>
        <v>2.5000000000000001E-3</v>
      </c>
      <c r="G300" s="69">
        <f>+'Combined Rate'!I397</f>
        <v>2.5000000000000001E-3</v>
      </c>
      <c r="H300" s="69">
        <f>+'Combined Rate'!J397</f>
        <v>2.5000000000000001E-3</v>
      </c>
      <c r="I300" s="69">
        <f>+'Combined Rate'!K397</f>
        <v>0</v>
      </c>
      <c r="J300" s="69">
        <f>+'Combined Rate'!L397</f>
        <v>2.5000000000000001E-3</v>
      </c>
      <c r="K300" s="69">
        <f>+'Combined Rate'!M397</f>
        <v>0</v>
      </c>
      <c r="L300" s="69">
        <f>+'Combined Rate'!N397</f>
        <v>0</v>
      </c>
      <c r="M300" s="69">
        <f>+'Combined Rate'!O397</f>
        <v>2.5000000000000001E-3</v>
      </c>
      <c r="N300" s="69">
        <f>+'Combined Rate'!P397</f>
        <v>0</v>
      </c>
      <c r="O300" s="69">
        <f>+'Combined Rate'!Q397</f>
        <v>5.0000000000000001E-4</v>
      </c>
      <c r="P300" s="69">
        <f>+'Combined Rate'!R397</f>
        <v>0</v>
      </c>
      <c r="Q300" s="69">
        <f>+'Combined Rate'!S397</f>
        <v>1E-3</v>
      </c>
      <c r="R300" s="69">
        <f>+'Combined Rate'!T397</f>
        <v>0.01</v>
      </c>
      <c r="S300" s="69">
        <f>+'Combined Rate'!U397</f>
        <v>0</v>
      </c>
      <c r="T300" s="69">
        <f>+'Combined Rate'!V397</f>
        <v>0</v>
      </c>
      <c r="U300" s="69">
        <f>+'Combined Rate'!W397</f>
        <v>0</v>
      </c>
      <c r="V300" s="213">
        <f>+'Other Taxes'!D396</f>
        <v>4.2500000000000003E-2</v>
      </c>
      <c r="W300" s="213">
        <f>+'Other Taxes'!E396</f>
        <v>1.0699999999999999E-2</v>
      </c>
      <c r="X300" s="213">
        <f>+'Other Taxes'!F396</f>
        <v>0.01</v>
      </c>
      <c r="Y300" s="213">
        <f>+'Other Taxes'!G396</f>
        <v>0</v>
      </c>
      <c r="Z300" s="213">
        <f>+'Other Taxes'!H396</f>
        <v>0</v>
      </c>
      <c r="AA300" s="213">
        <f>+'Other Taxes'!J396</f>
        <v>2.5000000000000001E-2</v>
      </c>
      <c r="AB300" s="213">
        <f>+'Other Taxes'!K396</f>
        <v>7.0000000000000007E-2</v>
      </c>
      <c r="AC300" s="213">
        <f>+'Other Taxes'!M396</f>
        <v>0</v>
      </c>
      <c r="AD300" s="213">
        <f>+'Other Taxes'!N396</f>
        <v>0.01</v>
      </c>
      <c r="AE300" s="214">
        <f>+'Other Taxes'!O396</f>
        <v>0.73</v>
      </c>
      <c r="AF300" s="214">
        <f>+'Other Taxes'!P396</f>
        <v>0.25</v>
      </c>
      <c r="AG300" s="214">
        <f>+'Other Taxes'!Q396</f>
        <v>0.27</v>
      </c>
      <c r="AH300" s="213">
        <f>+'Other Taxes'!S396</f>
        <v>0.02</v>
      </c>
      <c r="AI300" s="213">
        <f>+'Other Taxes'!T396</f>
        <v>0.06</v>
      </c>
      <c r="AJ300" s="213">
        <f t="shared" si="5"/>
        <v>1.5982000000000001</v>
      </c>
    </row>
    <row r="301" spans="1:36" ht="13.2" x14ac:dyDescent="0.25">
      <c r="A301" s="207" t="s">
        <v>1672</v>
      </c>
      <c r="B301" s="28" t="s">
        <v>16</v>
      </c>
      <c r="C301" s="69">
        <f>+'Combined Rate'!E398</f>
        <v>4.8500000000000001E-2</v>
      </c>
      <c r="D301" s="69">
        <v>1.7500000000000002E-2</v>
      </c>
      <c r="E301" s="69">
        <f>+'Combined Rate'!G398</f>
        <v>0.01</v>
      </c>
      <c r="F301" s="69">
        <f>+'Combined Rate'!H398</f>
        <v>2.5000000000000001E-3</v>
      </c>
      <c r="G301" s="69">
        <f>+'Combined Rate'!I398</f>
        <v>2.5000000000000001E-3</v>
      </c>
      <c r="H301" s="69">
        <f>+'Combined Rate'!J398</f>
        <v>2.5000000000000001E-3</v>
      </c>
      <c r="I301" s="69">
        <f>+'Combined Rate'!K398</f>
        <v>0</v>
      </c>
      <c r="J301" s="69">
        <f>+'Combined Rate'!L398</f>
        <v>2.5000000000000001E-3</v>
      </c>
      <c r="K301" s="69">
        <f>+'Combined Rate'!M398</f>
        <v>0</v>
      </c>
      <c r="L301" s="69">
        <f>+'Combined Rate'!N398</f>
        <v>0</v>
      </c>
      <c r="M301" s="69">
        <f>+'Combined Rate'!O398</f>
        <v>2.5000000000000001E-3</v>
      </c>
      <c r="N301" s="69">
        <f>+'Combined Rate'!P398</f>
        <v>0</v>
      </c>
      <c r="O301" s="69">
        <f>+'Combined Rate'!Q398</f>
        <v>5.0000000000000001E-4</v>
      </c>
      <c r="P301" s="69">
        <f>+'Combined Rate'!R398</f>
        <v>0</v>
      </c>
      <c r="Q301" s="69">
        <f>+'Combined Rate'!S398</f>
        <v>1E-3</v>
      </c>
      <c r="R301" s="69">
        <f>+'Combined Rate'!T398</f>
        <v>0</v>
      </c>
      <c r="S301" s="69">
        <f>+'Combined Rate'!U398</f>
        <v>0</v>
      </c>
      <c r="T301" s="69">
        <f>+'Combined Rate'!V398</f>
        <v>0</v>
      </c>
      <c r="U301" s="69">
        <f>+'Combined Rate'!W398</f>
        <v>0</v>
      </c>
      <c r="V301" s="213">
        <f>+'Other Taxes'!D397</f>
        <v>4.2500000000000003E-2</v>
      </c>
      <c r="W301" s="213">
        <f>+'Other Taxes'!E397</f>
        <v>1.0699999999999999E-2</v>
      </c>
      <c r="X301" s="213">
        <f>+'Other Taxes'!F397</f>
        <v>0.01</v>
      </c>
      <c r="Y301" s="213">
        <f>+'Other Taxes'!G397</f>
        <v>0</v>
      </c>
      <c r="Z301" s="213">
        <f>+'Other Taxes'!H397</f>
        <v>0</v>
      </c>
      <c r="AA301" s="213">
        <f>+'Other Taxes'!J397</f>
        <v>2.5000000000000001E-2</v>
      </c>
      <c r="AB301" s="213">
        <f>+'Other Taxes'!K397</f>
        <v>7.0000000000000007E-2</v>
      </c>
      <c r="AC301" s="213">
        <f>+'Other Taxes'!M397</f>
        <v>0</v>
      </c>
      <c r="AD301" s="213">
        <f>+'Other Taxes'!N397</f>
        <v>0.01</v>
      </c>
      <c r="AE301" s="214">
        <f>+'Other Taxes'!O397</f>
        <v>0.73</v>
      </c>
      <c r="AF301" s="214">
        <f>+'Other Taxes'!P397</f>
        <v>0.25</v>
      </c>
      <c r="AG301" s="214">
        <f>+'Other Taxes'!Q397</f>
        <v>0.27</v>
      </c>
      <c r="AH301" s="213">
        <f>+'Other Taxes'!S397</f>
        <v>3.5000000000000003E-2</v>
      </c>
      <c r="AI301" s="213">
        <f>+'Other Taxes'!T397</f>
        <v>0</v>
      </c>
      <c r="AJ301" s="213">
        <f t="shared" si="5"/>
        <v>1.5431999999999999</v>
      </c>
    </row>
    <row r="302" spans="1:36" ht="13.2" x14ac:dyDescent="0.25">
      <c r="A302" s="68" t="s">
        <v>1673</v>
      </c>
      <c r="B302" s="28" t="s">
        <v>616</v>
      </c>
      <c r="C302" s="69">
        <f>+'Combined Rate'!E399</f>
        <v>4.8500000000000001E-2</v>
      </c>
      <c r="D302" s="69">
        <v>1.7500000000000002E-2</v>
      </c>
      <c r="E302" s="69">
        <f>+'Combined Rate'!G399</f>
        <v>0.01</v>
      </c>
      <c r="F302" s="69">
        <f>+'Combined Rate'!H399</f>
        <v>2.5000000000000001E-3</v>
      </c>
      <c r="G302" s="69">
        <f>+'Combined Rate'!I399</f>
        <v>2.5000000000000001E-3</v>
      </c>
      <c r="H302" s="69">
        <f>+'Combined Rate'!J399</f>
        <v>2.5000000000000001E-3</v>
      </c>
      <c r="I302" s="69">
        <f>+'Combined Rate'!K399</f>
        <v>0</v>
      </c>
      <c r="J302" s="69">
        <f>+'Combined Rate'!L399</f>
        <v>2.5000000000000001E-3</v>
      </c>
      <c r="K302" s="69">
        <f>+'Combined Rate'!M399</f>
        <v>0</v>
      </c>
      <c r="L302" s="69">
        <f>+'Combined Rate'!N399</f>
        <v>0</v>
      </c>
      <c r="M302" s="69">
        <f>+'Combined Rate'!O399</f>
        <v>2.5000000000000001E-3</v>
      </c>
      <c r="N302" s="69">
        <f>+'Combined Rate'!P399</f>
        <v>0</v>
      </c>
      <c r="O302" s="69">
        <f>+'Combined Rate'!Q399</f>
        <v>5.0000000000000001E-4</v>
      </c>
      <c r="P302" s="69">
        <f>+'Combined Rate'!R399</f>
        <v>0</v>
      </c>
      <c r="Q302" s="69">
        <f>+'Combined Rate'!S399</f>
        <v>1E-3</v>
      </c>
      <c r="R302" s="69">
        <f>+'Combined Rate'!T399</f>
        <v>0</v>
      </c>
      <c r="S302" s="69">
        <f>+'Combined Rate'!U399</f>
        <v>0</v>
      </c>
      <c r="T302" s="69">
        <f>+'Combined Rate'!V399</f>
        <v>0</v>
      </c>
      <c r="U302" s="69">
        <f>+'Combined Rate'!W399</f>
        <v>0</v>
      </c>
      <c r="V302" s="213">
        <f>+'Other Taxes'!D398</f>
        <v>4.2500000000000003E-2</v>
      </c>
      <c r="W302" s="213">
        <f>+'Other Taxes'!E398</f>
        <v>1.0699999999999999E-2</v>
      </c>
      <c r="X302" s="213">
        <f>+'Other Taxes'!F398</f>
        <v>0</v>
      </c>
      <c r="Y302" s="213">
        <f>+'Other Taxes'!G398</f>
        <v>0</v>
      </c>
      <c r="Z302" s="213">
        <f>+'Other Taxes'!H398</f>
        <v>0</v>
      </c>
      <c r="AA302" s="213">
        <f>+'Other Taxes'!J398</f>
        <v>2.5000000000000001E-2</v>
      </c>
      <c r="AB302" s="213">
        <f>+'Other Taxes'!K398</f>
        <v>7.0000000000000007E-2</v>
      </c>
      <c r="AC302" s="213">
        <f>+'Other Taxes'!M398</f>
        <v>0</v>
      </c>
      <c r="AD302" s="213">
        <f>+'Other Taxes'!N398</f>
        <v>0.01</v>
      </c>
      <c r="AE302" s="214">
        <f>+'Other Taxes'!O398</f>
        <v>0.73</v>
      </c>
      <c r="AF302" s="214">
        <f>+'Other Taxes'!P398</f>
        <v>0.25</v>
      </c>
      <c r="AG302" s="214">
        <f>+'Other Taxes'!Q398</f>
        <v>0.27</v>
      </c>
      <c r="AH302" s="213">
        <f>+'Other Taxes'!S398</f>
        <v>3.5000000000000003E-2</v>
      </c>
      <c r="AI302" s="213">
        <f>+'Other Taxes'!T398</f>
        <v>0.06</v>
      </c>
      <c r="AJ302" s="213">
        <f t="shared" si="5"/>
        <v>1.5931999999999999</v>
      </c>
    </row>
    <row r="303" spans="1:36" ht="13.2" x14ac:dyDescent="0.25">
      <c r="A303" s="68" t="s">
        <v>1674</v>
      </c>
      <c r="B303" s="28" t="s">
        <v>618</v>
      </c>
      <c r="C303" s="69">
        <f>+'Combined Rate'!E400</f>
        <v>4.8500000000000001E-2</v>
      </c>
      <c r="D303" s="69">
        <v>1.7500000000000002E-2</v>
      </c>
      <c r="E303" s="69">
        <f>+'Combined Rate'!G400</f>
        <v>0.01</v>
      </c>
      <c r="F303" s="69">
        <f>+'Combined Rate'!H400</f>
        <v>2.5000000000000001E-3</v>
      </c>
      <c r="G303" s="69">
        <f>+'Combined Rate'!I400</f>
        <v>2.5000000000000001E-3</v>
      </c>
      <c r="H303" s="69">
        <f>+'Combined Rate'!J400</f>
        <v>2.5000000000000001E-3</v>
      </c>
      <c r="I303" s="69">
        <f>+'Combined Rate'!K400</f>
        <v>0</v>
      </c>
      <c r="J303" s="69">
        <f>+'Combined Rate'!L400</f>
        <v>2.5000000000000001E-3</v>
      </c>
      <c r="K303" s="69">
        <f>+'Combined Rate'!M400</f>
        <v>0</v>
      </c>
      <c r="L303" s="69">
        <f>+'Combined Rate'!N400</f>
        <v>0</v>
      </c>
      <c r="M303" s="69">
        <f>+'Combined Rate'!O400</f>
        <v>2.5000000000000001E-3</v>
      </c>
      <c r="N303" s="69">
        <f>+'Combined Rate'!P400</f>
        <v>0</v>
      </c>
      <c r="O303" s="69">
        <f>+'Combined Rate'!Q400</f>
        <v>5.0000000000000001E-4</v>
      </c>
      <c r="P303" s="69">
        <f>+'Combined Rate'!R400</f>
        <v>0</v>
      </c>
      <c r="Q303" s="69">
        <f>+'Combined Rate'!S400</f>
        <v>1E-3</v>
      </c>
      <c r="R303" s="69">
        <f>+'Combined Rate'!T400</f>
        <v>0</v>
      </c>
      <c r="S303" s="69">
        <f>+'Combined Rate'!U400</f>
        <v>0</v>
      </c>
      <c r="T303" s="69">
        <f>+'Combined Rate'!V400</f>
        <v>0</v>
      </c>
      <c r="U303" s="69">
        <f>+'Combined Rate'!W400</f>
        <v>0</v>
      </c>
      <c r="V303" s="213">
        <f>+'Other Taxes'!D399</f>
        <v>4.2500000000000003E-2</v>
      </c>
      <c r="W303" s="213">
        <f>+'Other Taxes'!E399</f>
        <v>1.0699999999999999E-2</v>
      </c>
      <c r="X303" s="213">
        <f>+'Other Taxes'!F399</f>
        <v>0.01</v>
      </c>
      <c r="Y303" s="213">
        <f>+'Other Taxes'!G399</f>
        <v>0</v>
      </c>
      <c r="Z303" s="213">
        <f>+'Other Taxes'!H399</f>
        <v>0</v>
      </c>
      <c r="AA303" s="213">
        <f>+'Other Taxes'!J399</f>
        <v>2.5000000000000001E-2</v>
      </c>
      <c r="AB303" s="213">
        <f>+'Other Taxes'!K399</f>
        <v>7.0000000000000007E-2</v>
      </c>
      <c r="AC303" s="213">
        <f>+'Other Taxes'!M399</f>
        <v>0</v>
      </c>
      <c r="AD303" s="213">
        <f>+'Other Taxes'!N399</f>
        <v>0.01</v>
      </c>
      <c r="AE303" s="214">
        <f>+'Other Taxes'!O399</f>
        <v>0.73</v>
      </c>
      <c r="AF303" s="214">
        <f>+'Other Taxes'!P399</f>
        <v>0.25</v>
      </c>
      <c r="AG303" s="214">
        <f>+'Other Taxes'!Q399</f>
        <v>0.27</v>
      </c>
      <c r="AH303" s="213">
        <f>+'Other Taxes'!S399</f>
        <v>3.5000000000000003E-2</v>
      </c>
      <c r="AI303" s="213">
        <f>+'Other Taxes'!T399</f>
        <v>0.06</v>
      </c>
      <c r="AJ303" s="213">
        <f t="shared" si="5"/>
        <v>1.6032</v>
      </c>
    </row>
    <row r="304" spans="1:36" ht="13.2" x14ac:dyDescent="0.25">
      <c r="A304" s="68" t="s">
        <v>1675</v>
      </c>
      <c r="B304" s="28" t="s">
        <v>620</v>
      </c>
      <c r="C304" s="69">
        <f>+'Combined Rate'!E401</f>
        <v>4.8500000000000001E-2</v>
      </c>
      <c r="D304" s="69">
        <v>1.7500000000000002E-2</v>
      </c>
      <c r="E304" s="69">
        <f>+'Combined Rate'!G401</f>
        <v>0.01</v>
      </c>
      <c r="F304" s="69">
        <f>+'Combined Rate'!H401</f>
        <v>2.5000000000000001E-3</v>
      </c>
      <c r="G304" s="69">
        <f>+'Combined Rate'!I401</f>
        <v>2.5000000000000001E-3</v>
      </c>
      <c r="H304" s="69">
        <f>+'Combined Rate'!J401</f>
        <v>2.5000000000000001E-3</v>
      </c>
      <c r="I304" s="69">
        <f>+'Combined Rate'!K401</f>
        <v>0</v>
      </c>
      <c r="J304" s="69">
        <f>+'Combined Rate'!L401</f>
        <v>2.5000000000000001E-3</v>
      </c>
      <c r="K304" s="69">
        <f>+'Combined Rate'!M401</f>
        <v>0</v>
      </c>
      <c r="L304" s="69">
        <f>+'Combined Rate'!N401</f>
        <v>0</v>
      </c>
      <c r="M304" s="69">
        <f>+'Combined Rate'!O401</f>
        <v>2.5000000000000001E-3</v>
      </c>
      <c r="N304" s="69">
        <f>+'Combined Rate'!P401</f>
        <v>0</v>
      </c>
      <c r="O304" s="69">
        <f>+'Combined Rate'!Q401</f>
        <v>5.0000000000000001E-4</v>
      </c>
      <c r="P304" s="69">
        <f>+'Combined Rate'!R401</f>
        <v>0</v>
      </c>
      <c r="Q304" s="69">
        <f>+'Combined Rate'!S401</f>
        <v>1E-3</v>
      </c>
      <c r="R304" s="69">
        <f>+'Combined Rate'!T401</f>
        <v>0</v>
      </c>
      <c r="S304" s="69">
        <f>+'Combined Rate'!U401</f>
        <v>0</v>
      </c>
      <c r="T304" s="69">
        <f>+'Combined Rate'!V401</f>
        <v>0</v>
      </c>
      <c r="U304" s="69">
        <f>+'Combined Rate'!W401</f>
        <v>0</v>
      </c>
      <c r="V304" s="213">
        <f>+'Other Taxes'!D400</f>
        <v>4.2500000000000003E-2</v>
      </c>
      <c r="W304" s="213">
        <f>+'Other Taxes'!E400</f>
        <v>1.0699999999999999E-2</v>
      </c>
      <c r="X304" s="213">
        <f>+'Other Taxes'!F400</f>
        <v>0</v>
      </c>
      <c r="Y304" s="213">
        <f>+'Other Taxes'!G400</f>
        <v>0</v>
      </c>
      <c r="Z304" s="213">
        <f>+'Other Taxes'!H400</f>
        <v>0</v>
      </c>
      <c r="AA304" s="213">
        <f>+'Other Taxes'!J400</f>
        <v>2.5000000000000001E-2</v>
      </c>
      <c r="AB304" s="213">
        <f>+'Other Taxes'!K400</f>
        <v>7.0000000000000007E-2</v>
      </c>
      <c r="AC304" s="213">
        <f>+'Other Taxes'!M400</f>
        <v>0</v>
      </c>
      <c r="AD304" s="213">
        <f>+'Other Taxes'!N400</f>
        <v>0.01</v>
      </c>
      <c r="AE304" s="214">
        <f>+'Other Taxes'!O400</f>
        <v>0.73</v>
      </c>
      <c r="AF304" s="214">
        <f>+'Other Taxes'!P400</f>
        <v>0.25</v>
      </c>
      <c r="AG304" s="214">
        <f>+'Other Taxes'!Q400</f>
        <v>0.27</v>
      </c>
      <c r="AH304" s="213">
        <f>+'Other Taxes'!S400</f>
        <v>3.5000000000000003E-2</v>
      </c>
      <c r="AI304" s="213">
        <f>+'Other Taxes'!T400</f>
        <v>0.06</v>
      </c>
      <c r="AJ304" s="213">
        <f t="shared" si="5"/>
        <v>1.5931999999999999</v>
      </c>
    </row>
    <row r="305" spans="1:36" ht="13.2" x14ac:dyDescent="0.25">
      <c r="A305" s="68" t="s">
        <v>1676</v>
      </c>
      <c r="B305" s="28" t="s">
        <v>622</v>
      </c>
      <c r="C305" s="69">
        <f>+'Combined Rate'!E402</f>
        <v>4.8500000000000001E-2</v>
      </c>
      <c r="D305" s="69">
        <v>1.7500000000000002E-2</v>
      </c>
      <c r="E305" s="69">
        <f>+'Combined Rate'!G402</f>
        <v>0.01</v>
      </c>
      <c r="F305" s="69">
        <f>+'Combined Rate'!H402</f>
        <v>2.5000000000000001E-3</v>
      </c>
      <c r="G305" s="69">
        <f>+'Combined Rate'!I402</f>
        <v>2.5000000000000001E-3</v>
      </c>
      <c r="H305" s="69">
        <f>+'Combined Rate'!J402</f>
        <v>2.5000000000000001E-3</v>
      </c>
      <c r="I305" s="69">
        <f>+'Combined Rate'!K402</f>
        <v>0</v>
      </c>
      <c r="J305" s="69">
        <f>+'Combined Rate'!L402</f>
        <v>2.5000000000000001E-3</v>
      </c>
      <c r="K305" s="69">
        <f>+'Combined Rate'!M402</f>
        <v>0</v>
      </c>
      <c r="L305" s="69">
        <f>+'Combined Rate'!N402</f>
        <v>0</v>
      </c>
      <c r="M305" s="69">
        <f>+'Combined Rate'!O402</f>
        <v>2.5000000000000001E-3</v>
      </c>
      <c r="N305" s="69">
        <f>+'Combined Rate'!P402</f>
        <v>0</v>
      </c>
      <c r="O305" s="69">
        <f>+'Combined Rate'!Q402</f>
        <v>5.0000000000000001E-4</v>
      </c>
      <c r="P305" s="69">
        <f>+'Combined Rate'!R402</f>
        <v>0</v>
      </c>
      <c r="Q305" s="69">
        <f>+'Combined Rate'!S402</f>
        <v>1E-3</v>
      </c>
      <c r="R305" s="69">
        <f>+'Combined Rate'!T402</f>
        <v>0</v>
      </c>
      <c r="S305" s="69">
        <f>+'Combined Rate'!U402</f>
        <v>0</v>
      </c>
      <c r="T305" s="69">
        <f>+'Combined Rate'!V402</f>
        <v>0</v>
      </c>
      <c r="U305" s="69">
        <f>+'Combined Rate'!W402</f>
        <v>0</v>
      </c>
      <c r="V305" s="213">
        <f>+'Other Taxes'!D401</f>
        <v>4.2500000000000003E-2</v>
      </c>
      <c r="W305" s="213">
        <f>+'Other Taxes'!E401</f>
        <v>1.0699999999999999E-2</v>
      </c>
      <c r="X305" s="213">
        <f>+'Other Taxes'!F401</f>
        <v>0</v>
      </c>
      <c r="Y305" s="213">
        <f>+'Other Taxes'!G401</f>
        <v>0</v>
      </c>
      <c r="Z305" s="213">
        <f>+'Other Taxes'!H401</f>
        <v>0</v>
      </c>
      <c r="AA305" s="213">
        <f>+'Other Taxes'!J401</f>
        <v>2.5000000000000001E-2</v>
      </c>
      <c r="AB305" s="213">
        <f>+'Other Taxes'!K401</f>
        <v>7.0000000000000007E-2</v>
      </c>
      <c r="AC305" s="213">
        <f>+'Other Taxes'!M401</f>
        <v>0</v>
      </c>
      <c r="AD305" s="213">
        <f>+'Other Taxes'!N401</f>
        <v>0.01</v>
      </c>
      <c r="AE305" s="214">
        <f>+'Other Taxes'!O401</f>
        <v>0.73</v>
      </c>
      <c r="AF305" s="214">
        <f>+'Other Taxes'!P401</f>
        <v>0.25</v>
      </c>
      <c r="AG305" s="214">
        <f>+'Other Taxes'!Q401</f>
        <v>0.27</v>
      </c>
      <c r="AH305" s="213">
        <f>+'Other Taxes'!S401</f>
        <v>3.5000000000000003E-2</v>
      </c>
      <c r="AI305" s="213">
        <f>+'Other Taxes'!T401</f>
        <v>0.06</v>
      </c>
      <c r="AJ305" s="213">
        <f t="shared" si="5"/>
        <v>1.5931999999999999</v>
      </c>
    </row>
    <row r="306" spans="1:36" ht="13.2" x14ac:dyDescent="0.25">
      <c r="A306" s="68" t="s">
        <v>1677</v>
      </c>
      <c r="B306" s="28" t="s">
        <v>624</v>
      </c>
      <c r="C306" s="69">
        <f>+'Combined Rate'!E403</f>
        <v>4.8500000000000001E-2</v>
      </c>
      <c r="D306" s="69">
        <v>1.7500000000000002E-2</v>
      </c>
      <c r="E306" s="69">
        <f>+'Combined Rate'!G403</f>
        <v>0.01</v>
      </c>
      <c r="F306" s="69">
        <f>+'Combined Rate'!H403</f>
        <v>2.5000000000000001E-3</v>
      </c>
      <c r="G306" s="69">
        <f>+'Combined Rate'!I403</f>
        <v>2.5000000000000001E-3</v>
      </c>
      <c r="H306" s="69">
        <f>+'Combined Rate'!J403</f>
        <v>2.5000000000000001E-3</v>
      </c>
      <c r="I306" s="69">
        <f>+'Combined Rate'!K403</f>
        <v>0</v>
      </c>
      <c r="J306" s="69">
        <f>+'Combined Rate'!L403</f>
        <v>2.5000000000000001E-3</v>
      </c>
      <c r="K306" s="69">
        <f>+'Combined Rate'!M403</f>
        <v>0</v>
      </c>
      <c r="L306" s="69">
        <f>+'Combined Rate'!N403</f>
        <v>0</v>
      </c>
      <c r="M306" s="69">
        <f>+'Combined Rate'!O403</f>
        <v>2.5000000000000001E-3</v>
      </c>
      <c r="N306" s="69">
        <f>+'Combined Rate'!P403</f>
        <v>0</v>
      </c>
      <c r="O306" s="69">
        <f>+'Combined Rate'!Q403</f>
        <v>5.0000000000000001E-4</v>
      </c>
      <c r="P306" s="69">
        <f>+'Combined Rate'!R403</f>
        <v>0</v>
      </c>
      <c r="Q306" s="69">
        <f>+'Combined Rate'!S403</f>
        <v>1E-3</v>
      </c>
      <c r="R306" s="69">
        <f>+'Combined Rate'!T403</f>
        <v>0</v>
      </c>
      <c r="S306" s="69">
        <f>+'Combined Rate'!U403</f>
        <v>2E-3</v>
      </c>
      <c r="T306" s="69">
        <f>+'Combined Rate'!V403</f>
        <v>0</v>
      </c>
      <c r="U306" s="69">
        <f>+'Combined Rate'!W403</f>
        <v>0</v>
      </c>
      <c r="V306" s="213">
        <f>+'Other Taxes'!D402</f>
        <v>4.2500000000000003E-2</v>
      </c>
      <c r="W306" s="213">
        <f>+'Other Taxes'!E402</f>
        <v>1.0699999999999999E-2</v>
      </c>
      <c r="X306" s="213">
        <f>+'Other Taxes'!F402</f>
        <v>0.01</v>
      </c>
      <c r="Y306" s="213">
        <f>+'Other Taxes'!G402</f>
        <v>0</v>
      </c>
      <c r="Z306" s="213">
        <f>+'Other Taxes'!H402</f>
        <v>0</v>
      </c>
      <c r="AA306" s="213">
        <f>+'Other Taxes'!J402</f>
        <v>2.5000000000000001E-2</v>
      </c>
      <c r="AB306" s="213">
        <f>+'Other Taxes'!K402</f>
        <v>7.0000000000000007E-2</v>
      </c>
      <c r="AC306" s="213">
        <f>+'Other Taxes'!M402</f>
        <v>0</v>
      </c>
      <c r="AD306" s="213">
        <f>+'Other Taxes'!N402</f>
        <v>0.01</v>
      </c>
      <c r="AE306" s="214">
        <f>+'Other Taxes'!O402</f>
        <v>0.73</v>
      </c>
      <c r="AF306" s="214">
        <f>+'Other Taxes'!P402</f>
        <v>0.25</v>
      </c>
      <c r="AG306" s="214">
        <f>+'Other Taxes'!Q402</f>
        <v>0.27</v>
      </c>
      <c r="AH306" s="213">
        <f>+'Other Taxes'!S402</f>
        <v>3.5000000000000003E-2</v>
      </c>
      <c r="AI306" s="213">
        <f>+'Other Taxes'!T402</f>
        <v>0.06</v>
      </c>
      <c r="AJ306" s="213">
        <f t="shared" si="5"/>
        <v>1.6052</v>
      </c>
    </row>
    <row r="307" spans="1:36" ht="13.2" x14ac:dyDescent="0.25">
      <c r="A307" s="68" t="s">
        <v>1678</v>
      </c>
      <c r="B307" s="28" t="s">
        <v>626</v>
      </c>
      <c r="C307" s="69">
        <f>+'Combined Rate'!E404</f>
        <v>4.8500000000000001E-2</v>
      </c>
      <c r="D307" s="69">
        <v>1.7500000000000002E-2</v>
      </c>
      <c r="E307" s="69">
        <f>+'Combined Rate'!G404</f>
        <v>0.01</v>
      </c>
      <c r="F307" s="69">
        <f>+'Combined Rate'!H404</f>
        <v>2.5000000000000001E-3</v>
      </c>
      <c r="G307" s="69">
        <f>+'Combined Rate'!I404</f>
        <v>2.5000000000000001E-3</v>
      </c>
      <c r="H307" s="69">
        <f>+'Combined Rate'!J404</f>
        <v>2.5000000000000001E-3</v>
      </c>
      <c r="I307" s="69">
        <f>+'Combined Rate'!K404</f>
        <v>0</v>
      </c>
      <c r="J307" s="69">
        <f>+'Combined Rate'!L404</f>
        <v>2.5000000000000001E-3</v>
      </c>
      <c r="K307" s="69">
        <f>+'Combined Rate'!M404</f>
        <v>0</v>
      </c>
      <c r="L307" s="69">
        <f>+'Combined Rate'!N404</f>
        <v>0</v>
      </c>
      <c r="M307" s="69">
        <f>+'Combined Rate'!O404</f>
        <v>2.5000000000000001E-3</v>
      </c>
      <c r="N307" s="69">
        <f>+'Combined Rate'!P404</f>
        <v>0</v>
      </c>
      <c r="O307" s="69">
        <f>+'Combined Rate'!Q404</f>
        <v>5.0000000000000001E-4</v>
      </c>
      <c r="P307" s="69">
        <f>+'Combined Rate'!R404</f>
        <v>0</v>
      </c>
      <c r="Q307" s="69">
        <f>+'Combined Rate'!S404</f>
        <v>1E-3</v>
      </c>
      <c r="R307" s="69">
        <f>+'Combined Rate'!T404</f>
        <v>0</v>
      </c>
      <c r="S307" s="69">
        <f>+'Combined Rate'!U404</f>
        <v>0</v>
      </c>
      <c r="T307" s="69">
        <f>+'Combined Rate'!V404</f>
        <v>0</v>
      </c>
      <c r="U307" s="69">
        <f>+'Combined Rate'!W404</f>
        <v>0</v>
      </c>
      <c r="V307" s="213">
        <f>+'Other Taxes'!D403</f>
        <v>4.2500000000000003E-2</v>
      </c>
      <c r="W307" s="213">
        <f>+'Other Taxes'!E403</f>
        <v>1.0699999999999999E-2</v>
      </c>
      <c r="X307" s="213">
        <f>+'Other Taxes'!F403</f>
        <v>0</v>
      </c>
      <c r="Y307" s="213">
        <f>+'Other Taxes'!G403</f>
        <v>0</v>
      </c>
      <c r="Z307" s="213">
        <f>+'Other Taxes'!H403</f>
        <v>0</v>
      </c>
      <c r="AA307" s="213">
        <f>+'Other Taxes'!J403</f>
        <v>2.5000000000000001E-2</v>
      </c>
      <c r="AB307" s="213">
        <f>+'Other Taxes'!K403</f>
        <v>7.0000000000000007E-2</v>
      </c>
      <c r="AC307" s="213">
        <f>+'Other Taxes'!M403</f>
        <v>0</v>
      </c>
      <c r="AD307" s="213">
        <f>+'Other Taxes'!N403</f>
        <v>0.01</v>
      </c>
      <c r="AE307" s="214">
        <f>+'Other Taxes'!O403</f>
        <v>0.73</v>
      </c>
      <c r="AF307" s="214">
        <f>+'Other Taxes'!P403</f>
        <v>0.25</v>
      </c>
      <c r="AG307" s="214">
        <f>+'Other Taxes'!Q403</f>
        <v>0.27</v>
      </c>
      <c r="AH307" s="213">
        <f>+'Other Taxes'!S403</f>
        <v>3.5000000000000003E-2</v>
      </c>
      <c r="AI307" s="213">
        <f>+'Other Taxes'!T403</f>
        <v>0.06</v>
      </c>
      <c r="AJ307" s="213">
        <f t="shared" si="5"/>
        <v>1.5931999999999999</v>
      </c>
    </row>
    <row r="308" spans="1:36" ht="13.2" x14ac:dyDescent="0.25">
      <c r="A308" s="68" t="s">
        <v>1679</v>
      </c>
      <c r="B308" s="28" t="s">
        <v>628</v>
      </c>
      <c r="C308" s="69">
        <f>+'Combined Rate'!E405</f>
        <v>4.8500000000000001E-2</v>
      </c>
      <c r="D308" s="69">
        <v>1.7500000000000002E-2</v>
      </c>
      <c r="E308" s="69">
        <f>+'Combined Rate'!G405</f>
        <v>0.01</v>
      </c>
      <c r="F308" s="69">
        <f>+'Combined Rate'!H405</f>
        <v>2.5000000000000001E-3</v>
      </c>
      <c r="G308" s="69">
        <f>+'Combined Rate'!I405</f>
        <v>2.5000000000000001E-3</v>
      </c>
      <c r="H308" s="69">
        <f>+'Combined Rate'!J405</f>
        <v>2.5000000000000001E-3</v>
      </c>
      <c r="I308" s="69">
        <f>+'Combined Rate'!K405</f>
        <v>0</v>
      </c>
      <c r="J308" s="69">
        <f>+'Combined Rate'!L405</f>
        <v>2.5000000000000001E-3</v>
      </c>
      <c r="K308" s="69">
        <f>+'Combined Rate'!M405</f>
        <v>0</v>
      </c>
      <c r="L308" s="69">
        <f>+'Combined Rate'!N405</f>
        <v>0</v>
      </c>
      <c r="M308" s="69">
        <f>+'Combined Rate'!O405</f>
        <v>2.5000000000000001E-3</v>
      </c>
      <c r="N308" s="69">
        <f>+'Combined Rate'!P405</f>
        <v>0</v>
      </c>
      <c r="O308" s="69">
        <f>+'Combined Rate'!Q405</f>
        <v>5.0000000000000001E-4</v>
      </c>
      <c r="P308" s="69">
        <f>+'Combined Rate'!R405</f>
        <v>0</v>
      </c>
      <c r="Q308" s="69">
        <f>+'Combined Rate'!S405</f>
        <v>1E-3</v>
      </c>
      <c r="R308" s="69">
        <f>+'Combined Rate'!T405</f>
        <v>0</v>
      </c>
      <c r="S308" s="69">
        <f>+'Combined Rate'!U405</f>
        <v>0</v>
      </c>
      <c r="T308" s="69">
        <f>+'Combined Rate'!V405</f>
        <v>0</v>
      </c>
      <c r="U308" s="69">
        <f>+'Combined Rate'!W405</f>
        <v>0</v>
      </c>
      <c r="V308" s="213">
        <f>+'Other Taxes'!D404</f>
        <v>4.2500000000000003E-2</v>
      </c>
      <c r="W308" s="213">
        <f>+'Other Taxes'!E404</f>
        <v>1.0699999999999999E-2</v>
      </c>
      <c r="X308" s="213">
        <f>+'Other Taxes'!F404</f>
        <v>0</v>
      </c>
      <c r="Y308" s="213">
        <f>+'Other Taxes'!G404</f>
        <v>0</v>
      </c>
      <c r="Z308" s="213">
        <f>+'Other Taxes'!H404</f>
        <v>0</v>
      </c>
      <c r="AA308" s="213">
        <f>+'Other Taxes'!J404</f>
        <v>2.5000000000000001E-2</v>
      </c>
      <c r="AB308" s="213">
        <f>+'Other Taxes'!K404</f>
        <v>7.0000000000000007E-2</v>
      </c>
      <c r="AC308" s="213">
        <f>+'Other Taxes'!M404</f>
        <v>0</v>
      </c>
      <c r="AD308" s="213">
        <f>+'Other Taxes'!N404</f>
        <v>0.01</v>
      </c>
      <c r="AE308" s="214">
        <f>+'Other Taxes'!O404</f>
        <v>0.73</v>
      </c>
      <c r="AF308" s="214">
        <f>+'Other Taxes'!P404</f>
        <v>0.25</v>
      </c>
      <c r="AG308" s="214">
        <f>+'Other Taxes'!Q404</f>
        <v>0.27</v>
      </c>
      <c r="AH308" s="213">
        <f>+'Other Taxes'!S404</f>
        <v>3.5000000000000003E-2</v>
      </c>
      <c r="AI308" s="213">
        <f>+'Other Taxes'!T404</f>
        <v>0.06</v>
      </c>
      <c r="AJ308" s="213">
        <f t="shared" si="5"/>
        <v>1.5931999999999999</v>
      </c>
    </row>
    <row r="309" spans="1:36" ht="13.2" x14ac:dyDescent="0.25">
      <c r="A309" s="68" t="s">
        <v>1680</v>
      </c>
      <c r="B309" s="28" t="s">
        <v>630</v>
      </c>
      <c r="C309" s="69">
        <f>+'Combined Rate'!E406</f>
        <v>4.8500000000000001E-2</v>
      </c>
      <c r="D309" s="69">
        <v>1.7500000000000002E-2</v>
      </c>
      <c r="E309" s="69">
        <f>+'Combined Rate'!G406</f>
        <v>0.01</v>
      </c>
      <c r="F309" s="69">
        <f>+'Combined Rate'!H406</f>
        <v>2.5000000000000001E-3</v>
      </c>
      <c r="G309" s="69">
        <f>+'Combined Rate'!I406</f>
        <v>2.5000000000000001E-3</v>
      </c>
      <c r="H309" s="69">
        <f>+'Combined Rate'!J406</f>
        <v>2.5000000000000001E-3</v>
      </c>
      <c r="I309" s="69">
        <f>+'Combined Rate'!K406</f>
        <v>0</v>
      </c>
      <c r="J309" s="69">
        <f>+'Combined Rate'!L406</f>
        <v>2.5000000000000001E-3</v>
      </c>
      <c r="K309" s="69">
        <f>+'Combined Rate'!M406</f>
        <v>0</v>
      </c>
      <c r="L309" s="69">
        <f>+'Combined Rate'!N406</f>
        <v>0</v>
      </c>
      <c r="M309" s="69">
        <f>+'Combined Rate'!O406</f>
        <v>2.5000000000000001E-3</v>
      </c>
      <c r="N309" s="69">
        <f>+'Combined Rate'!P406</f>
        <v>0</v>
      </c>
      <c r="O309" s="69">
        <f>+'Combined Rate'!Q406</f>
        <v>5.0000000000000001E-4</v>
      </c>
      <c r="P309" s="69">
        <f>+'Combined Rate'!R406</f>
        <v>0</v>
      </c>
      <c r="Q309" s="69">
        <f>+'Combined Rate'!S406</f>
        <v>1E-3</v>
      </c>
      <c r="R309" s="69">
        <f>+'Combined Rate'!T406</f>
        <v>0</v>
      </c>
      <c r="S309" s="69">
        <f>+'Combined Rate'!U406</f>
        <v>0</v>
      </c>
      <c r="T309" s="69">
        <f>+'Combined Rate'!V406</f>
        <v>0</v>
      </c>
      <c r="U309" s="69">
        <f>+'Combined Rate'!W406</f>
        <v>0</v>
      </c>
      <c r="V309" s="213">
        <f>+'Other Taxes'!D405</f>
        <v>4.2500000000000003E-2</v>
      </c>
      <c r="W309" s="213">
        <f>+'Other Taxes'!E405</f>
        <v>1.0699999999999999E-2</v>
      </c>
      <c r="X309" s="213">
        <f>+'Other Taxes'!F405</f>
        <v>0.01</v>
      </c>
      <c r="Y309" s="213">
        <f>+'Other Taxes'!G405</f>
        <v>0</v>
      </c>
      <c r="Z309" s="213">
        <f>+'Other Taxes'!H405</f>
        <v>0</v>
      </c>
      <c r="AA309" s="213">
        <f>+'Other Taxes'!J405</f>
        <v>2.5000000000000001E-2</v>
      </c>
      <c r="AB309" s="213">
        <f>+'Other Taxes'!K405</f>
        <v>7.0000000000000007E-2</v>
      </c>
      <c r="AC309" s="213">
        <f>+'Other Taxes'!M405</f>
        <v>0</v>
      </c>
      <c r="AD309" s="213">
        <f>+'Other Taxes'!N405</f>
        <v>0.01</v>
      </c>
      <c r="AE309" s="214">
        <f>+'Other Taxes'!O405</f>
        <v>0.73</v>
      </c>
      <c r="AF309" s="214">
        <f>+'Other Taxes'!P405</f>
        <v>0.25</v>
      </c>
      <c r="AG309" s="214">
        <f>+'Other Taxes'!Q405</f>
        <v>0.27</v>
      </c>
      <c r="AH309" s="213">
        <f>+'Other Taxes'!S405</f>
        <v>3.5000000000000003E-2</v>
      </c>
      <c r="AI309" s="213">
        <f>+'Other Taxes'!T405</f>
        <v>0.05</v>
      </c>
      <c r="AJ309" s="213">
        <f t="shared" si="5"/>
        <v>1.5931999999999999</v>
      </c>
    </row>
    <row r="310" spans="1:36" ht="13.2" x14ac:dyDescent="0.25">
      <c r="A310" s="68" t="s">
        <v>1681</v>
      </c>
      <c r="B310" s="28" t="s">
        <v>632</v>
      </c>
      <c r="C310" s="69">
        <f>+'Combined Rate'!E407</f>
        <v>4.8500000000000001E-2</v>
      </c>
      <c r="D310" s="69">
        <v>1.7500000000000002E-2</v>
      </c>
      <c r="E310" s="69">
        <f>+'Combined Rate'!G407</f>
        <v>0.01</v>
      </c>
      <c r="F310" s="69">
        <f>+'Combined Rate'!H407</f>
        <v>2.5000000000000001E-3</v>
      </c>
      <c r="G310" s="69">
        <f>+'Combined Rate'!I407</f>
        <v>2.5000000000000001E-3</v>
      </c>
      <c r="H310" s="69">
        <f>+'Combined Rate'!J407</f>
        <v>2.5000000000000001E-3</v>
      </c>
      <c r="I310" s="69">
        <f>+'Combined Rate'!K407</f>
        <v>0</v>
      </c>
      <c r="J310" s="69">
        <f>+'Combined Rate'!L407</f>
        <v>2.5000000000000001E-3</v>
      </c>
      <c r="K310" s="69">
        <f>+'Combined Rate'!M407</f>
        <v>0</v>
      </c>
      <c r="L310" s="69">
        <f>+'Combined Rate'!N407</f>
        <v>0</v>
      </c>
      <c r="M310" s="69">
        <f>+'Combined Rate'!O407</f>
        <v>2.5000000000000001E-3</v>
      </c>
      <c r="N310" s="69">
        <f>+'Combined Rate'!P407</f>
        <v>0</v>
      </c>
      <c r="O310" s="69">
        <f>+'Combined Rate'!Q407</f>
        <v>5.0000000000000001E-4</v>
      </c>
      <c r="P310" s="69">
        <f>+'Combined Rate'!R407</f>
        <v>0</v>
      </c>
      <c r="Q310" s="69">
        <f>+'Combined Rate'!S407</f>
        <v>1E-3</v>
      </c>
      <c r="R310" s="69">
        <f>+'Combined Rate'!T407</f>
        <v>0</v>
      </c>
      <c r="S310" s="69">
        <f>+'Combined Rate'!U407</f>
        <v>0</v>
      </c>
      <c r="T310" s="69">
        <f>+'Combined Rate'!V407</f>
        <v>0</v>
      </c>
      <c r="U310" s="69">
        <f>+'Combined Rate'!W407</f>
        <v>0</v>
      </c>
      <c r="V310" s="213">
        <f>+'Other Taxes'!D406</f>
        <v>4.2500000000000003E-2</v>
      </c>
      <c r="W310" s="213">
        <f>+'Other Taxes'!E406</f>
        <v>1.0699999999999999E-2</v>
      </c>
      <c r="X310" s="213">
        <f>+'Other Taxes'!F406</f>
        <v>0</v>
      </c>
      <c r="Y310" s="213">
        <f>+'Other Taxes'!G406</f>
        <v>0</v>
      </c>
      <c r="Z310" s="213">
        <f>+'Other Taxes'!H406</f>
        <v>0</v>
      </c>
      <c r="AA310" s="213">
        <f>+'Other Taxes'!J406</f>
        <v>2.5000000000000001E-2</v>
      </c>
      <c r="AB310" s="213">
        <f>+'Other Taxes'!K406</f>
        <v>7.0000000000000007E-2</v>
      </c>
      <c r="AC310" s="213">
        <f>+'Other Taxes'!M406</f>
        <v>0</v>
      </c>
      <c r="AD310" s="213">
        <f>+'Other Taxes'!N406</f>
        <v>0.01</v>
      </c>
      <c r="AE310" s="214">
        <f>+'Other Taxes'!O406</f>
        <v>0.73</v>
      </c>
      <c r="AF310" s="214">
        <f>+'Other Taxes'!P406</f>
        <v>0.25</v>
      </c>
      <c r="AG310" s="214">
        <f>+'Other Taxes'!Q406</f>
        <v>0.27</v>
      </c>
      <c r="AH310" s="213">
        <f>+'Other Taxes'!S406</f>
        <v>3.5000000000000003E-2</v>
      </c>
      <c r="AI310" s="213">
        <f>+'Other Taxes'!T406</f>
        <v>0.06</v>
      </c>
      <c r="AJ310" s="213">
        <f t="shared" si="5"/>
        <v>1.5931999999999999</v>
      </c>
    </row>
    <row r="311" spans="1:36" ht="13.2" x14ac:dyDescent="0.25">
      <c r="A311" s="68" t="s">
        <v>1682</v>
      </c>
      <c r="B311" s="28" t="s">
        <v>634</v>
      </c>
      <c r="C311" s="69">
        <f>+'Combined Rate'!E408</f>
        <v>4.8500000000000001E-2</v>
      </c>
      <c r="D311" s="69">
        <v>1.7500000000000002E-2</v>
      </c>
      <c r="E311" s="69">
        <f>+'Combined Rate'!G408</f>
        <v>0.01</v>
      </c>
      <c r="F311" s="69">
        <f>+'Combined Rate'!H408</f>
        <v>2.5000000000000001E-3</v>
      </c>
      <c r="G311" s="69">
        <f>+'Combined Rate'!I408</f>
        <v>2.5000000000000001E-3</v>
      </c>
      <c r="H311" s="69">
        <f>+'Combined Rate'!J408</f>
        <v>2.5000000000000001E-3</v>
      </c>
      <c r="I311" s="69">
        <f>+'Combined Rate'!K408</f>
        <v>0</v>
      </c>
      <c r="J311" s="69">
        <f>+'Combined Rate'!L408</f>
        <v>2.5000000000000001E-3</v>
      </c>
      <c r="K311" s="69">
        <f>+'Combined Rate'!M408</f>
        <v>0</v>
      </c>
      <c r="L311" s="69">
        <f>+'Combined Rate'!N408</f>
        <v>0</v>
      </c>
      <c r="M311" s="69">
        <f>+'Combined Rate'!O408</f>
        <v>2.5000000000000001E-3</v>
      </c>
      <c r="N311" s="69">
        <f>+'Combined Rate'!P408</f>
        <v>0</v>
      </c>
      <c r="O311" s="69">
        <f>+'Combined Rate'!Q408</f>
        <v>5.0000000000000001E-4</v>
      </c>
      <c r="P311" s="69">
        <f>+'Combined Rate'!R408</f>
        <v>0</v>
      </c>
      <c r="Q311" s="69">
        <f>+'Combined Rate'!S408</f>
        <v>1E-3</v>
      </c>
      <c r="R311" s="69">
        <f>+'Combined Rate'!T408</f>
        <v>0</v>
      </c>
      <c r="S311" s="69">
        <f>+'Combined Rate'!U408</f>
        <v>0</v>
      </c>
      <c r="T311" s="69">
        <f>+'Combined Rate'!V408</f>
        <v>0</v>
      </c>
      <c r="U311" s="69">
        <f>+'Combined Rate'!W408</f>
        <v>0</v>
      </c>
      <c r="V311" s="213">
        <f>+'Other Taxes'!D407</f>
        <v>4.2500000000000003E-2</v>
      </c>
      <c r="W311" s="213">
        <f>+'Other Taxes'!E407</f>
        <v>1.0699999999999999E-2</v>
      </c>
      <c r="X311" s="213">
        <f>+'Other Taxes'!F407</f>
        <v>0.01</v>
      </c>
      <c r="Y311" s="213">
        <f>+'Other Taxes'!G407</f>
        <v>0</v>
      </c>
      <c r="Z311" s="213">
        <f>+'Other Taxes'!H407</f>
        <v>0</v>
      </c>
      <c r="AA311" s="213">
        <f>+'Other Taxes'!J407</f>
        <v>2.5000000000000001E-2</v>
      </c>
      <c r="AB311" s="213">
        <f>+'Other Taxes'!K407</f>
        <v>7.0000000000000007E-2</v>
      </c>
      <c r="AC311" s="213">
        <f>+'Other Taxes'!M407</f>
        <v>0</v>
      </c>
      <c r="AD311" s="213">
        <f>+'Other Taxes'!N407</f>
        <v>0.01</v>
      </c>
      <c r="AE311" s="214">
        <f>+'Other Taxes'!O407</f>
        <v>0.73</v>
      </c>
      <c r="AF311" s="214">
        <f>+'Other Taxes'!P407</f>
        <v>0.25</v>
      </c>
      <c r="AG311" s="214">
        <f>+'Other Taxes'!Q407</f>
        <v>0.27</v>
      </c>
      <c r="AH311" s="213">
        <f>+'Other Taxes'!S407</f>
        <v>3.5000000000000003E-2</v>
      </c>
      <c r="AI311" s="213">
        <f>+'Other Taxes'!T407</f>
        <v>0</v>
      </c>
      <c r="AJ311" s="213">
        <f t="shared" si="5"/>
        <v>1.5431999999999999</v>
      </c>
    </row>
    <row r="312" spans="1:36" ht="13.2" x14ac:dyDescent="0.25">
      <c r="A312" s="68" t="s">
        <v>1683</v>
      </c>
      <c r="B312" s="28" t="s">
        <v>1189</v>
      </c>
      <c r="C312" s="69">
        <f>+'Combined Rate'!E409</f>
        <v>4.8500000000000001E-2</v>
      </c>
      <c r="D312" s="69">
        <v>1.7500000000000002E-2</v>
      </c>
      <c r="E312" s="69">
        <f>+'Combined Rate'!G409</f>
        <v>0.01</v>
      </c>
      <c r="F312" s="69">
        <f>+'Combined Rate'!H409</f>
        <v>2.5000000000000001E-3</v>
      </c>
      <c r="G312" s="69">
        <f>+'Combined Rate'!I409</f>
        <v>2.5000000000000001E-3</v>
      </c>
      <c r="H312" s="69">
        <f>+'Combined Rate'!J409</f>
        <v>2.5000000000000001E-3</v>
      </c>
      <c r="I312" s="69">
        <f>+'Combined Rate'!K409</f>
        <v>0</v>
      </c>
      <c r="J312" s="69">
        <f>+'Combined Rate'!L409</f>
        <v>2.5000000000000001E-3</v>
      </c>
      <c r="K312" s="69">
        <f>+'Combined Rate'!M409</f>
        <v>0</v>
      </c>
      <c r="L312" s="69">
        <f>+'Combined Rate'!N409</f>
        <v>0</v>
      </c>
      <c r="M312" s="69">
        <f>+'Combined Rate'!O409</f>
        <v>2.5000000000000001E-3</v>
      </c>
      <c r="N312" s="69">
        <f>+'Combined Rate'!P409</f>
        <v>0</v>
      </c>
      <c r="O312" s="69">
        <f>+'Combined Rate'!Q409</f>
        <v>5.0000000000000001E-4</v>
      </c>
      <c r="P312" s="69">
        <f>+'Combined Rate'!R409</f>
        <v>0</v>
      </c>
      <c r="Q312" s="69">
        <f>+'Combined Rate'!S409</f>
        <v>1E-3</v>
      </c>
      <c r="R312" s="69">
        <f>+'Combined Rate'!T409</f>
        <v>0</v>
      </c>
      <c r="S312" s="69">
        <f>+'Combined Rate'!U409</f>
        <v>2E-3</v>
      </c>
      <c r="T312" s="69">
        <f>+'Combined Rate'!V409</f>
        <v>0</v>
      </c>
      <c r="U312" s="69">
        <f>+'Combined Rate'!W409</f>
        <v>0</v>
      </c>
      <c r="V312" s="213">
        <f>+'Other Taxes'!D408</f>
        <v>0</v>
      </c>
      <c r="W312" s="213">
        <f>+'Other Taxes'!E408</f>
        <v>0</v>
      </c>
      <c r="X312" s="213">
        <f>+'Other Taxes'!F408</f>
        <v>0</v>
      </c>
      <c r="Y312" s="213">
        <f>+'Other Taxes'!G408</f>
        <v>0</v>
      </c>
      <c r="Z312" s="213">
        <f>+'Other Taxes'!H408</f>
        <v>0.15</v>
      </c>
      <c r="AA312" s="213">
        <f>+'Other Taxes'!J408</f>
        <v>2.5000000000000001E-2</v>
      </c>
      <c r="AB312" s="213">
        <f>+'Other Taxes'!K408</f>
        <v>7.0000000000000007E-2</v>
      </c>
      <c r="AC312" s="213">
        <f>+'Other Taxes'!M408</f>
        <v>0</v>
      </c>
      <c r="AD312" s="213">
        <f>+'Other Taxes'!N408</f>
        <v>0.01</v>
      </c>
      <c r="AE312" s="214">
        <f>+'Other Taxes'!O408</f>
        <v>0.73</v>
      </c>
      <c r="AF312" s="214">
        <f>+'Other Taxes'!P408</f>
        <v>0.25</v>
      </c>
      <c r="AG312" s="214">
        <f>+'Other Taxes'!Q408</f>
        <v>0.27</v>
      </c>
      <c r="AH312" s="213">
        <f>+'Other Taxes'!S408</f>
        <v>3.5000000000000003E-2</v>
      </c>
      <c r="AI312" s="213">
        <f>+'Other Taxes'!T408</f>
        <v>0.06</v>
      </c>
      <c r="AJ312" s="213">
        <f t="shared" si="5"/>
        <v>1.6919999999999999</v>
      </c>
    </row>
    <row r="313" spans="1:36" ht="13.2" x14ac:dyDescent="0.25">
      <c r="A313" s="68" t="s">
        <v>1684</v>
      </c>
      <c r="B313" s="28" t="s">
        <v>1190</v>
      </c>
      <c r="C313" s="69">
        <f>+'Combined Rate'!E410</f>
        <v>4.8500000000000001E-2</v>
      </c>
      <c r="D313" s="69">
        <v>1.7500000000000002E-2</v>
      </c>
      <c r="E313" s="69">
        <f>+'Combined Rate'!G410</f>
        <v>0.01</v>
      </c>
      <c r="F313" s="69">
        <f>+'Combined Rate'!H410</f>
        <v>2.5000000000000001E-3</v>
      </c>
      <c r="G313" s="69">
        <f>+'Combined Rate'!I410</f>
        <v>2.5000000000000001E-3</v>
      </c>
      <c r="H313" s="69">
        <f>+'Combined Rate'!J410</f>
        <v>2.5000000000000001E-3</v>
      </c>
      <c r="I313" s="69">
        <f>+'Combined Rate'!K410</f>
        <v>0</v>
      </c>
      <c r="J313" s="69">
        <f>+'Combined Rate'!L410</f>
        <v>2.5000000000000001E-3</v>
      </c>
      <c r="K313" s="69">
        <f>+'Combined Rate'!M410</f>
        <v>0</v>
      </c>
      <c r="L313" s="69">
        <f>+'Combined Rate'!N410</f>
        <v>0</v>
      </c>
      <c r="M313" s="69">
        <f>+'Combined Rate'!O410</f>
        <v>2.5000000000000001E-3</v>
      </c>
      <c r="N313" s="69">
        <f>+'Combined Rate'!P410</f>
        <v>0</v>
      </c>
      <c r="O313" s="69">
        <f>+'Combined Rate'!Q410</f>
        <v>5.0000000000000001E-4</v>
      </c>
      <c r="P313" s="69">
        <f>+'Combined Rate'!R410</f>
        <v>0</v>
      </c>
      <c r="Q313" s="69">
        <f>+'Combined Rate'!S410</f>
        <v>1E-3</v>
      </c>
      <c r="R313" s="69">
        <f>+'Combined Rate'!T410</f>
        <v>0</v>
      </c>
      <c r="S313" s="69">
        <f>+'Combined Rate'!U410</f>
        <v>0</v>
      </c>
      <c r="T313" s="69">
        <f>+'Combined Rate'!V410</f>
        <v>0</v>
      </c>
      <c r="U313" s="69">
        <f>+'Combined Rate'!W410</f>
        <v>0</v>
      </c>
      <c r="V313" s="213">
        <f>+'Other Taxes'!D411</f>
        <v>4.2500000000000003E-2</v>
      </c>
      <c r="W313" s="213">
        <f>+'Other Taxes'!E411</f>
        <v>1.0699999999999999E-2</v>
      </c>
      <c r="X313" s="213">
        <f>+'Other Taxes'!F411</f>
        <v>0</v>
      </c>
      <c r="Y313" s="213">
        <f>+'Other Taxes'!G411</f>
        <v>0</v>
      </c>
      <c r="Z313" s="213">
        <f>+'Other Taxes'!H411</f>
        <v>0</v>
      </c>
      <c r="AA313" s="213">
        <f>+'Other Taxes'!J411</f>
        <v>2.5000000000000001E-2</v>
      </c>
      <c r="AB313" s="213">
        <f>+'Other Taxes'!K411</f>
        <v>7.0000000000000007E-2</v>
      </c>
      <c r="AC313" s="213">
        <f>+'Other Taxes'!M411</f>
        <v>0</v>
      </c>
      <c r="AD313" s="213">
        <f>+'Other Taxes'!N411</f>
        <v>0.01</v>
      </c>
      <c r="AE313" s="214">
        <f>+'Other Taxes'!O411</f>
        <v>0.73</v>
      </c>
      <c r="AF313" s="214">
        <f>+'Other Taxes'!P411</f>
        <v>0.25</v>
      </c>
      <c r="AG313" s="214">
        <f>+'Other Taxes'!Q411</f>
        <v>0.27</v>
      </c>
      <c r="AH313" s="213">
        <f>+'Other Taxes'!S411</f>
        <v>0</v>
      </c>
      <c r="AI313" s="213">
        <f>+'Other Taxes'!T411</f>
        <v>0</v>
      </c>
      <c r="AJ313" s="213">
        <f t="shared" si="5"/>
        <v>1.4982</v>
      </c>
    </row>
    <row r="314" spans="1:36" ht="13.2" x14ac:dyDescent="0.25">
      <c r="B314" s="28" t="s">
        <v>1773</v>
      </c>
      <c r="C314" s="213">
        <f t="shared" ref="C314:AI314" si="6">SUM(C2:C313)</f>
        <v>15.132000000000085</v>
      </c>
      <c r="D314" s="213">
        <f t="shared" si="6"/>
        <v>5.4600000000000168</v>
      </c>
      <c r="E314" s="213">
        <f t="shared" si="6"/>
        <v>3.1199999999999775</v>
      </c>
      <c r="F314" s="213">
        <f t="shared" si="6"/>
        <v>0.77999999999999436</v>
      </c>
      <c r="G314" s="213">
        <f t="shared" si="6"/>
        <v>0.32200000000000023</v>
      </c>
      <c r="H314" s="213">
        <f t="shared" si="6"/>
        <v>0.18750000000000011</v>
      </c>
      <c r="I314" s="213">
        <f t="shared" si="6"/>
        <v>0.36600000000000027</v>
      </c>
      <c r="J314" s="213">
        <f t="shared" si="6"/>
        <v>0.38000000000000028</v>
      </c>
      <c r="K314" s="213">
        <f t="shared" si="6"/>
        <v>0.11950000000000006</v>
      </c>
      <c r="L314" s="213">
        <f t="shared" si="6"/>
        <v>7.0000000000000021E-2</v>
      </c>
      <c r="M314" s="213">
        <f t="shared" si="6"/>
        <v>0.6799999999999965</v>
      </c>
      <c r="N314" s="213">
        <f t="shared" si="6"/>
        <v>0.13200000000000009</v>
      </c>
      <c r="O314" s="213">
        <f t="shared" si="6"/>
        <v>1.8500000000000013E-2</v>
      </c>
      <c r="P314" s="213">
        <f t="shared" si="6"/>
        <v>0.38500000000000018</v>
      </c>
      <c r="Q314" s="213">
        <f t="shared" si="6"/>
        <v>0.17000000000000012</v>
      </c>
      <c r="R314" s="213">
        <f t="shared" si="6"/>
        <v>0.02</v>
      </c>
      <c r="S314" s="213">
        <f t="shared" si="6"/>
        <v>1.2E-2</v>
      </c>
      <c r="T314" s="213">
        <f t="shared" si="6"/>
        <v>0.31900000000000012</v>
      </c>
      <c r="U314" s="213">
        <f t="shared" si="6"/>
        <v>1.4999999999999999E-2</v>
      </c>
      <c r="V314" s="213">
        <f t="shared" si="6"/>
        <v>12.830000000000078</v>
      </c>
      <c r="W314" s="213">
        <f t="shared" si="6"/>
        <v>3.3491999999999922</v>
      </c>
      <c r="X314" s="213">
        <f t="shared" si="6"/>
        <v>1.4550000000000007</v>
      </c>
      <c r="Y314" s="213">
        <f t="shared" si="6"/>
        <v>0.15000000000000005</v>
      </c>
      <c r="Z314" s="213">
        <f t="shared" si="6"/>
        <v>0.9</v>
      </c>
      <c r="AA314" s="213">
        <f t="shared" si="6"/>
        <v>7.8000000000000433</v>
      </c>
      <c r="AB314" s="213">
        <f t="shared" si="6"/>
        <v>10.660000000000023</v>
      </c>
      <c r="AC314" s="213">
        <f t="shared" si="6"/>
        <v>2.3100000000000005</v>
      </c>
      <c r="AD314" s="213">
        <f t="shared" si="6"/>
        <v>3.1199999999999775</v>
      </c>
      <c r="AE314" s="213">
        <f t="shared" si="6"/>
        <v>227.75999999999883</v>
      </c>
      <c r="AF314" s="213">
        <f t="shared" si="6"/>
        <v>78</v>
      </c>
      <c r="AG314" s="213">
        <f t="shared" si="6"/>
        <v>84.240000000000038</v>
      </c>
      <c r="AH314" s="213">
        <f t="shared" si="6"/>
        <v>6.3200000000000145</v>
      </c>
      <c r="AI314" s="213">
        <f t="shared" si="6"/>
        <v>10.124999999999995</v>
      </c>
      <c r="AJ314" s="213">
        <f>SUM(AJ2:AJ313)</f>
        <v>476.70770000000067</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Combined Rate</vt:lpstr>
      <vt:lpstr>Other Taxes</vt:lpstr>
      <vt:lpstr>Simplified</vt:lpstr>
      <vt:lpstr>P.O.D. Worksheet</vt:lpstr>
      <vt:lpstr>Both</vt:lpstr>
      <vt:lpstr>'Combined Rate'!Print_Area</vt:lpstr>
      <vt:lpstr>'Other Taxes'!Print_Area</vt:lpstr>
      <vt:lpstr>Simplified!Print_Area</vt:lpstr>
      <vt:lpstr>'Combined Rate'!Print_Titles</vt:lpstr>
      <vt:lpstr>'Other Taxes'!Print_Titles</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2024-11-12T18:16:55Z</cp:lastPrinted>
  <dcterms:created xsi:type="dcterms:W3CDTF">1998-03-04T15:18:45Z</dcterms:created>
  <dcterms:modified xsi:type="dcterms:W3CDTF">2025-06-18T17:58:40Z</dcterms:modified>
</cp:coreProperties>
</file>