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ECON\Jacoba\State Statistics of Income\State Data 2018\"/>
    </mc:Choice>
  </mc:AlternateContent>
  <bookViews>
    <workbookView xWindow="0" yWindow="0" windowWidth="28800" windowHeight="12885"/>
  </bookViews>
  <sheets>
    <sheet name="CONTENTS" sheetId="1" r:id="rId1"/>
    <sheet name="About" sheetId="2" r:id="rId2"/>
    <sheet name="Table 1" sheetId="3" r:id="rId3"/>
    <sheet name="Table 2" sheetId="4" r:id="rId4"/>
    <sheet name="Table 3" sheetId="5" r:id="rId5"/>
    <sheet name="Table 4" sheetId="6" r:id="rId6"/>
    <sheet name="Table 5" sheetId="7" r:id="rId7"/>
    <sheet name="Table 6" sheetId="8" r:id="rId8"/>
    <sheet name="Table 7" sheetId="9" r:id="rId9"/>
    <sheet name="Table 8" sheetId="10" r:id="rId10"/>
    <sheet name="Table 9" sheetId="11" r:id="rId11"/>
    <sheet name="Table 10" sheetId="12" r:id="rId12"/>
    <sheet name="Table 11" sheetId="13" r:id="rId13"/>
    <sheet name="Table 12" sheetId="14" r:id="rId14"/>
    <sheet name="Table 13" sheetId="15" r:id="rId15"/>
  </sheets>
  <definedNames>
    <definedName name="_xlnm.Print_Area" localSheetId="14">'Table 13'!$A$1:$J$83</definedName>
    <definedName name="_xlnm.Print_Titles" localSheetId="1">About!HEADER:HEADER</definedName>
    <definedName name="_xlnm.Print_Titles" localSheetId="0">CONTENTS!HEADER:HEADER</definedName>
    <definedName name="_xlnm.Print_Titles" localSheetId="2">'Table 1'!$1:$7</definedName>
    <definedName name="_xlnm.Print_Titles" localSheetId="11">'Table 10'!$1:$7</definedName>
    <definedName name="_xlnm.Print_Titles" localSheetId="12">'Table 11'!$1:$7</definedName>
    <definedName name="_xlnm.Print_Titles" localSheetId="13">'Table 12'!$1:$8</definedName>
    <definedName name="_xlnm.Print_Titles" localSheetId="3">'Table 2'!$1:$7</definedName>
    <definedName name="_xlnm.Print_Titles" localSheetId="4">'Table 3'!$1:$7</definedName>
    <definedName name="_xlnm.Print_Titles" localSheetId="5">'Table 4'!$1:$7</definedName>
    <definedName name="_xlnm.Print_Titles" localSheetId="6">'Table 5'!$1:$7</definedName>
    <definedName name="_xlnm.Print_Titles" localSheetId="7">'Table 6'!$1:$9</definedName>
    <definedName name="_xlnm.Print_Titles" localSheetId="8">'Table 7'!$1:$7</definedName>
    <definedName name="_xlnm.Print_Titles" localSheetId="9">'Table 8'!$1:$7</definedName>
    <definedName name="_xlnm.Print_Titles" localSheetId="10">'Table 9'!$1:$7</definedName>
  </definedNames>
  <calcPr calcId="162913"/>
</workbook>
</file>

<file path=xl/calcChain.xml><?xml version="1.0" encoding="utf-8"?>
<calcChain xmlns="http://schemas.openxmlformats.org/spreadsheetml/2006/main">
  <c r="I11" i="8" l="1"/>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10" i="8"/>
  <c r="H83" i="15" l="1"/>
  <c r="H79" i="15"/>
  <c r="J79" i="15" s="1"/>
  <c r="J75" i="15"/>
  <c r="J71" i="15"/>
  <c r="H67" i="15"/>
  <c r="G67" i="15"/>
  <c r="J67" i="15" s="1"/>
  <c r="I66" i="15"/>
  <c r="I65" i="15"/>
  <c r="H63" i="15"/>
  <c r="G63" i="15"/>
  <c r="J63" i="15" s="1"/>
  <c r="I61" i="15"/>
  <c r="I60" i="15"/>
  <c r="I58" i="15"/>
  <c r="I57" i="15"/>
  <c r="I56" i="15"/>
  <c r="I55" i="15"/>
  <c r="I54" i="15"/>
  <c r="I53" i="15"/>
  <c r="I51" i="15"/>
  <c r="I50" i="15"/>
  <c r="I49" i="15"/>
  <c r="I46" i="15"/>
  <c r="I45" i="15"/>
  <c r="I44" i="15"/>
  <c r="I40" i="15"/>
  <c r="I38" i="15"/>
  <c r="I37" i="15"/>
  <c r="I36" i="15"/>
  <c r="I35" i="15"/>
  <c r="I34" i="15"/>
  <c r="I33" i="15"/>
  <c r="I32" i="15"/>
  <c r="I31" i="15"/>
  <c r="I30" i="15"/>
  <c r="I29" i="15"/>
  <c r="I28" i="15"/>
  <c r="I27" i="15"/>
  <c r="I26" i="15"/>
  <c r="I25" i="15"/>
  <c r="I24" i="15"/>
  <c r="I23" i="15"/>
  <c r="I22" i="15"/>
  <c r="I21" i="15"/>
  <c r="I20" i="15"/>
  <c r="I19" i="15"/>
  <c r="I18" i="15"/>
  <c r="H17" i="15"/>
  <c r="G17" i="15"/>
  <c r="J17" i="15" s="1"/>
  <c r="I16" i="15"/>
  <c r="I15" i="15"/>
  <c r="I14" i="15"/>
  <c r="I13" i="15"/>
  <c r="I12" i="15"/>
  <c r="G10" i="15"/>
  <c r="E10" i="15"/>
  <c r="J78" i="15" s="1"/>
  <c r="D10" i="15"/>
  <c r="J83" i="15" s="1"/>
  <c r="I9" i="15"/>
  <c r="H9" i="15"/>
  <c r="J9" i="15" s="1"/>
  <c r="J8" i="15"/>
  <c r="I8" i="15"/>
  <c r="H8" i="15"/>
  <c r="J15" i="15" l="1"/>
  <c r="J18" i="15"/>
  <c r="J22" i="15"/>
  <c r="J26" i="15"/>
  <c r="J32" i="15"/>
  <c r="J38" i="15"/>
  <c r="J65" i="15"/>
  <c r="J76" i="15"/>
  <c r="I63" i="15"/>
  <c r="I67" i="15"/>
  <c r="J73" i="15"/>
  <c r="J77" i="15"/>
  <c r="I10" i="15"/>
  <c r="J13" i="15"/>
  <c r="J20" i="15"/>
  <c r="J24" i="15"/>
  <c r="J28" i="15"/>
  <c r="J30" i="15"/>
  <c r="J34" i="15"/>
  <c r="J36" i="15"/>
  <c r="J44" i="15"/>
  <c r="J46" i="15"/>
  <c r="J50" i="15"/>
  <c r="J53" i="15"/>
  <c r="J55" i="15"/>
  <c r="J57" i="15"/>
  <c r="J60" i="15"/>
  <c r="J72" i="15"/>
  <c r="I17" i="15"/>
  <c r="H10" i="15"/>
  <c r="J10" i="15" s="1"/>
  <c r="J12" i="15"/>
  <c r="J14" i="15"/>
  <c r="J16" i="15"/>
  <c r="J19" i="15"/>
  <c r="J21" i="15"/>
  <c r="J23" i="15"/>
  <c r="J25" i="15"/>
  <c r="J27" i="15"/>
  <c r="J29" i="15"/>
  <c r="J31" i="15"/>
  <c r="J33" i="15"/>
  <c r="J35" i="15"/>
  <c r="J37" i="15"/>
  <c r="J40" i="15"/>
  <c r="J45" i="15"/>
  <c r="J49" i="15"/>
  <c r="J51" i="15"/>
  <c r="J54" i="15"/>
  <c r="J56" i="15"/>
  <c r="J58" i="15"/>
  <c r="J61" i="15"/>
  <c r="J66" i="15"/>
  <c r="J74" i="15"/>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8" i="4"/>
  <c r="K9" i="3"/>
  <c r="K10" i="3"/>
  <c r="K11" i="3"/>
  <c r="K12" i="3"/>
  <c r="K13" i="3"/>
  <c r="K14" i="3"/>
  <c r="K15" i="3"/>
  <c r="K16" i="3"/>
  <c r="K17" i="3"/>
  <c r="K18" i="3"/>
  <c r="K19" i="3"/>
  <c r="K20" i="3"/>
  <c r="K21" i="3"/>
  <c r="K22" i="3"/>
  <c r="K23" i="3"/>
  <c r="K24" i="3"/>
  <c r="K25" i="3"/>
  <c r="K26" i="3"/>
  <c r="K27" i="3"/>
  <c r="K28" i="3"/>
  <c r="K29" i="3"/>
  <c r="K8" i="3"/>
</calcChain>
</file>

<file path=xl/sharedStrings.xml><?xml version="1.0" encoding="utf-8"?>
<sst xmlns="http://schemas.openxmlformats.org/spreadsheetml/2006/main" count="1054" uniqueCount="627">
  <si>
    <t>UTAH STATISTICS OF INCOME - Tax Year 2018</t>
  </si>
  <si>
    <t/>
  </si>
  <si>
    <t>Prepared by the Economics and Statistical Unit of the Utah State Tax Commission</t>
  </si>
  <si>
    <t>Table of Contents</t>
  </si>
  <si>
    <t>About</t>
  </si>
  <si>
    <t>Explanation of State Income Tax Data</t>
  </si>
  <si>
    <t>Table 1</t>
  </si>
  <si>
    <t>Full Year Resident Statistics by AGI Class: Exemptions, Tax, Adjusted Gross Income, Effective Tax Rates</t>
  </si>
  <si>
    <t>Table 2</t>
  </si>
  <si>
    <t>Full Year Resident Statistics by AGI Class and Filing Status: Exemptions, Tax, Adjusted Gross Income, Effective Tax Rates</t>
  </si>
  <si>
    <t>Table 3</t>
  </si>
  <si>
    <t>Federal Adjusted Gross Income Percentiles by Return Type and Filing Status</t>
  </si>
  <si>
    <t>Table 4</t>
  </si>
  <si>
    <t>Utah Taxable Income Percentiles by Return Type and Filing Status</t>
  </si>
  <si>
    <t>Table 5</t>
  </si>
  <si>
    <t>Utah Taxable Income, Adjusted Gross Income, and Utah Income Tax by County and Return Type</t>
  </si>
  <si>
    <t>Table 6</t>
  </si>
  <si>
    <t>Utah Taxable Income, Adjusted Gross Income, and Utah Income Tax by City</t>
  </si>
  <si>
    <t>Table 7</t>
  </si>
  <si>
    <t>Utah Additions to Income</t>
  </si>
  <si>
    <t>Table 8</t>
  </si>
  <si>
    <t>Utah Deductions from Income</t>
  </si>
  <si>
    <t>Table 9</t>
  </si>
  <si>
    <t>Utah Tax Credits</t>
  </si>
  <si>
    <t>Table 10</t>
  </si>
  <si>
    <t>Utah Tax Contributions</t>
  </si>
  <si>
    <t>Table 11</t>
  </si>
  <si>
    <t>Fiduciary Statistics</t>
  </si>
  <si>
    <t>Table 12</t>
  </si>
  <si>
    <t>Top 400 Tax Returns by Utah Tax</t>
  </si>
  <si>
    <t>Table 13</t>
  </si>
  <si>
    <t>Year End Processing Report</t>
  </si>
  <si>
    <t>Report Date: Nov 19, 2019</t>
  </si>
  <si>
    <t>Back to Table of Contents</t>
  </si>
  <si>
    <t>About State Income Tax Data</t>
  </si>
  <si>
    <t>The data in this report is summarized from tax year 2018 TC-40 Utah Individual Income Tax Returns processed as of Nov 19, 2019.  While Census and other figures represent the whole population, the tax return data in this report is limited to those who file tax returns, thus low income residents are under-represented.  The data in this report represent a per return basis, rather than a per capita or per household basis.</t>
  </si>
  <si>
    <t>The main income variable used in this report is federal adjusted gross income (FAGI).  There are several differences between tax data and other income data sources.  Some of the differences include (but are not limited to) the following:  First, FAGI includes capital gains which are skewed toward higher income taxpayers, and are volatile year to year.  Second, only taxable social security benefits are included in FAGI.  Social security benefits are not taxable for many taxpayers and are only partially taxable for other taxpayers.  The percentage of social security benefits that are taxable varies by taxpayer depending on filing status, income level, and other factors.  In addition, nontaxable government assistance payments are not included in FAGI.  Please refer to the IRS for more information on what is included in FAGI.</t>
  </si>
  <si>
    <t>The data in this report is summarized from returns as originally processed; thus any reporting errors on a return will be reflected in this data.  If audit adjustments are subsequently applied to a return, such adjustments will not be reflected in this data.</t>
  </si>
  <si>
    <t>STATE STATISTICS OF INCOME - Tax Year 2018</t>
  </si>
  <si>
    <t>Full Year Resident Statistics by AGI Class</t>
  </si>
  <si>
    <t>Adjusted Gross Income Class</t>
  </si>
  <si>
    <t>Number of Returns</t>
  </si>
  <si>
    <t>Total Number of Qualifying Dependents</t>
  </si>
  <si>
    <t>Average Number of Qualifying Dependents</t>
  </si>
  <si>
    <t>Total Utah Tax</t>
  </si>
  <si>
    <t>Average Utah Tax</t>
  </si>
  <si>
    <t>Total Federal Adjusted Gross Income</t>
  </si>
  <si>
    <t>Average Federal Adjusted Gross Income</t>
  </si>
  <si>
    <t>Average Effective Tax Rate</t>
  </si>
  <si>
    <t>Median Effective Tax Rate</t>
  </si>
  <si>
    <t>$0 or less</t>
  </si>
  <si>
    <t>&gt;$0 and &lt;$10k</t>
  </si>
  <si>
    <t>$10k - &lt;$20k</t>
  </si>
  <si>
    <t>$20k - &lt;$30k</t>
  </si>
  <si>
    <t>$30k - &lt;$40k</t>
  </si>
  <si>
    <t>$40k - &lt;$50k</t>
  </si>
  <si>
    <t>$50k - &lt;$60k</t>
  </si>
  <si>
    <t>$60k - &lt;$70k</t>
  </si>
  <si>
    <t>$70k - &lt;$80k</t>
  </si>
  <si>
    <t>$80k - &lt;$90k</t>
  </si>
  <si>
    <t>$90k - &lt;$100k</t>
  </si>
  <si>
    <t>$100k - &lt;$125k</t>
  </si>
  <si>
    <t>$125k - &lt;$150k</t>
  </si>
  <si>
    <t>$150k - &lt;$175k</t>
  </si>
  <si>
    <t>$175k - &lt;$200k</t>
  </si>
  <si>
    <t>$200k - &lt;$225k</t>
  </si>
  <si>
    <t>$225k - &lt;$250k</t>
  </si>
  <si>
    <t>$250k - &lt;$500k</t>
  </si>
  <si>
    <t>$500k - &lt;$750k</t>
  </si>
  <si>
    <t>$750k - &lt;$1m</t>
  </si>
  <si>
    <t>$1 million &amp; over</t>
  </si>
  <si>
    <t>Total</t>
  </si>
  <si>
    <t>Note: Average effective tax rate is an average of all effective tax rates in each income group.</t>
  </si>
  <si>
    <t>Note: Average tax rate is calculated by dividing Utah Tax by FAGI for each income group.</t>
  </si>
  <si>
    <t>Full Year Resident Statistics by AGI Class and Filing Status</t>
  </si>
  <si>
    <t>Adjusted Gross Income Class and Filing Status</t>
  </si>
  <si>
    <t>$0 or less</t>
  </si>
  <si>
    <t>A-Single</t>
  </si>
  <si>
    <t>B-Head of Household</t>
  </si>
  <si>
    <t>C-Married Filing Joint</t>
  </si>
  <si>
    <t>D-Married Filing Separate</t>
  </si>
  <si>
    <t>E-Qualifying Widower</t>
  </si>
  <si>
    <t>&gt;$0 and &lt;$10k</t>
  </si>
  <si>
    <t>$10k - &lt;$20k</t>
  </si>
  <si>
    <t>$20k - &lt;$30k</t>
  </si>
  <si>
    <t>$30k - &lt;$40k</t>
  </si>
  <si>
    <t>$40k - &lt;$50k</t>
  </si>
  <si>
    <t>$50k - &lt;$60k</t>
  </si>
  <si>
    <t>$60k - &lt;$70k</t>
  </si>
  <si>
    <t>$70k - &lt;$80k</t>
  </si>
  <si>
    <t>$80k - &lt;$90k</t>
  </si>
  <si>
    <t>$90k - &lt;$100k</t>
  </si>
  <si>
    <t>$100k and over</t>
  </si>
  <si>
    <t>All</t>
  </si>
  <si>
    <t>Notes: Statistics based on full year resident returns only.</t>
  </si>
  <si>
    <t>Note: Average effective tax rate is an average of all effective tax rates in each income group and filing status.</t>
  </si>
  <si>
    <t>Note: Average tax rate is calculated by dividing Utah Tax by FAGI for each income group and filing status.</t>
  </si>
  <si>
    <t>Distribution of Federal Adjusted Gross Income</t>
  </si>
  <si>
    <t>Return Type and Filing Status</t>
  </si>
  <si>
    <t>5th Percentile</t>
  </si>
  <si>
    <t>10th Percentile</t>
  </si>
  <si>
    <t>25th Percentile</t>
  </si>
  <si>
    <t>50th Percentile (Median)</t>
  </si>
  <si>
    <t>75th Percentile</t>
  </si>
  <si>
    <t>90th Percentile</t>
  </si>
  <si>
    <t>Average</t>
  </si>
  <si>
    <t>Non-resident</t>
  </si>
  <si>
    <t>Resident</t>
  </si>
  <si>
    <t>Distribution of Utah Taxable Income</t>
  </si>
  <si>
    <t>County Statistics</t>
  </si>
  <si>
    <t>County</t>
  </si>
  <si>
    <t>Return Type</t>
  </si>
  <si>
    <t>Total Utah Taxable Income</t>
  </si>
  <si>
    <t>Average Utah Taxable Income</t>
  </si>
  <si>
    <t>Total Utah Income Tax</t>
  </si>
  <si>
    <t>Average Utah Income Tax</t>
  </si>
  <si>
    <t>Share of Total Utah Income Tax</t>
  </si>
  <si>
    <t>BEAVER</t>
  </si>
  <si>
    <t>Resident</t>
  </si>
  <si>
    <t>BOX ELDER</t>
  </si>
  <si>
    <t>CACHE</t>
  </si>
  <si>
    <t>CARBON</t>
  </si>
  <si>
    <t>DAGGETT</t>
  </si>
  <si>
    <t>N/D</t>
  </si>
  <si>
    <t>N/D</t>
  </si>
  <si>
    <t>N/D</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</si>
  <si>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</si>
  <si>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</si>
  <si>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</si>
  <si>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</si>
  <si>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</si>
  <si>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</si>
  <si>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</si>
  <si>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</si>
  <si>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</si>
  <si>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</si>
  <si>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</si>
  <si>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</si>
  <si>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</si>
  <si>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</si>
  <si>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</si>
  <si>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</si>
  <si>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</si>
  <si>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</si>
  <si>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</si>
  <si>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</si>
  <si>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</si>
  <si>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</si>
  <si>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</si>
  <si>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</si>
  <si>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Note: Includes only Utah addresses with a valid Utah zip code.</t>
  </si>
  <si>
    <t>City Statistics</t>
  </si>
  <si>
    <t>City</t>
  </si>
  <si>
    <t>ALPINE</t>
  </si>
  <si>
    <t>ALTA</t>
  </si>
  <si>
    <t>ALTAMONT</t>
  </si>
  <si>
    <t>AMALGA</t>
  </si>
  <si>
    <t>AMERICAN FORK</t>
  </si>
  <si>
    <t>ANETH</t>
  </si>
  <si>
    <t>ANNABELLA</t>
  </si>
  <si>
    <t>APPLE VALLEY</t>
  </si>
  <si>
    <t>AURORA</t>
  </si>
  <si>
    <t>AXTELL</t>
  </si>
  <si>
    <t>BALLARD</t>
  </si>
  <si>
    <t>BEAR RIVER CITY</t>
  </si>
  <si>
    <t>BENJAMIN</t>
  </si>
  <si>
    <t>BENSON</t>
  </si>
  <si>
    <t>BERYL</t>
  </si>
  <si>
    <t>BICKNELL</t>
  </si>
  <si>
    <t>BIG WATER</t>
  </si>
  <si>
    <t>BINGHAM CANYON</t>
  </si>
  <si>
    <t>BLANDING</t>
  </si>
  <si>
    <t>BLUEBELL</t>
  </si>
  <si>
    <t>BLUFF</t>
  </si>
  <si>
    <t>BLUFFDALE</t>
  </si>
  <si>
    <t>BOULDER</t>
  </si>
  <si>
    <t>BOUNTIFUL</t>
  </si>
  <si>
    <t>BRIGHAM CITY</t>
  </si>
  <si>
    <t>BRIGHTON</t>
  </si>
  <si>
    <t>BRYCE CANYON</t>
  </si>
  <si>
    <t>CASTLE DALE</t>
  </si>
  <si>
    <t>CASTLE VALLEY</t>
  </si>
  <si>
    <t>CEDAR CITY</t>
  </si>
  <si>
    <t>CEDAR FORT</t>
  </si>
  <si>
    <t>CEDAR HILLS</t>
  </si>
  <si>
    <t>CEDAR VALLEY</t>
  </si>
  <si>
    <t>CENTERFIELD</t>
  </si>
  <si>
    <t>CENTERVILLE</t>
  </si>
  <si>
    <t>CENTRAL</t>
  </si>
  <si>
    <t>CENTRAL VALLEY</t>
  </si>
  <si>
    <t>CHESTER</t>
  </si>
  <si>
    <t>CIRCLEVILLE</t>
  </si>
  <si>
    <t>CLARKSTON</t>
  </si>
  <si>
    <t>CLEARFIELD</t>
  </si>
  <si>
    <t>CLEVELAND</t>
  </si>
  <si>
    <t>CLINTON</t>
  </si>
  <si>
    <t>COALVILLE</t>
  </si>
  <si>
    <t>COLLINSTON</t>
  </si>
  <si>
    <t>COPPERTON</t>
  </si>
  <si>
    <t>CORINNE</t>
  </si>
  <si>
    <t>CORNISH</t>
  </si>
  <si>
    <t>COTTONWOOD HEIGHTS</t>
  </si>
  <si>
    <t>COVE</t>
  </si>
  <si>
    <t>DAMMERON VALLEY</t>
  </si>
  <si>
    <t>DELTA</t>
  </si>
  <si>
    <t>DEWEYVILLE</t>
  </si>
  <si>
    <t>DRAPER</t>
  </si>
  <si>
    <t>DUCK CREEK VILLAGE</t>
  </si>
  <si>
    <t>DUGWAY</t>
  </si>
  <si>
    <t>DUTCH JOHN</t>
  </si>
  <si>
    <t>EAGLE MOUNTAIN</t>
  </si>
  <si>
    <t>EAST CARBON</t>
  </si>
  <si>
    <t>EDEN</t>
  </si>
  <si>
    <t>ELBERTA</t>
  </si>
  <si>
    <t>ELK RIDGE</t>
  </si>
  <si>
    <t>ELMO</t>
  </si>
  <si>
    <t>ELSINORE</t>
  </si>
  <si>
    <t>ELWOOD</t>
  </si>
  <si>
    <t>ENOCH</t>
  </si>
  <si>
    <t>ENTERPRISE</t>
  </si>
  <si>
    <t>EPHRAIM</t>
  </si>
  <si>
    <t>ERDA</t>
  </si>
  <si>
    <t>ESCALANTE</t>
  </si>
  <si>
    <t>EUREKA</t>
  </si>
  <si>
    <t>FAIRVIEW</t>
  </si>
  <si>
    <t>FARMINGTON</t>
  </si>
  <si>
    <t>FARR WEST</t>
  </si>
  <si>
    <t>FAYETTE</t>
  </si>
  <si>
    <t>FERRON</t>
  </si>
  <si>
    <t>FIELDING</t>
  </si>
  <si>
    <t>FILLMORE</t>
  </si>
  <si>
    <t>FORT DUCHESNE</t>
  </si>
  <si>
    <t>FOUNTAIN GREEN</t>
  </si>
  <si>
    <t>FRANCIS</t>
  </si>
  <si>
    <t>FRUIT HEIGHTS</t>
  </si>
  <si>
    <t>FRUITLAND</t>
  </si>
  <si>
    <t>GARDEN CITY</t>
  </si>
  <si>
    <t>GARLAND</t>
  </si>
  <si>
    <t>GENOLA</t>
  </si>
  <si>
    <t>GLENDALE</t>
  </si>
  <si>
    <t>GLENWOOD</t>
  </si>
  <si>
    <t>GOSHEN</t>
  </si>
  <si>
    <t>GRANTSVILLE</t>
  </si>
  <si>
    <t>GREEN RIVER</t>
  </si>
  <si>
    <t>GUNNISON</t>
  </si>
  <si>
    <t>HARRISVILLE</t>
  </si>
  <si>
    <t>HATCH</t>
  </si>
  <si>
    <t>HEBER CITY</t>
  </si>
  <si>
    <t>HELPER</t>
  </si>
  <si>
    <t>HENEFER</t>
  </si>
  <si>
    <t>HERRIMAN</t>
  </si>
  <si>
    <t>HIDEOUT</t>
  </si>
  <si>
    <t>HIGHLAND</t>
  </si>
  <si>
    <t>HILDALE</t>
  </si>
  <si>
    <t>HILL AIRFORCE BASE</t>
  </si>
  <si>
    <t>HINCKLEY</t>
  </si>
  <si>
    <t>HOLDEN</t>
  </si>
  <si>
    <t>HOLLADAY</t>
  </si>
  <si>
    <t>HONEYVILLE</t>
  </si>
  <si>
    <t>HOOPER</t>
  </si>
  <si>
    <t>HOWELL</t>
  </si>
  <si>
    <t>HUNTINGTON</t>
  </si>
  <si>
    <t>HUNTSVILLE</t>
  </si>
  <si>
    <t>HURRICANE</t>
  </si>
  <si>
    <t>HYDE PARK</t>
  </si>
  <si>
    <t>HYRUM</t>
  </si>
  <si>
    <t>IVINS</t>
  </si>
  <si>
    <t>JENSEN</t>
  </si>
  <si>
    <t>JOSEPH</t>
  </si>
  <si>
    <t>KAMAS</t>
  </si>
  <si>
    <t>KANAB</t>
  </si>
  <si>
    <t>KANARRAVILLE</t>
  </si>
  <si>
    <t>KANOSH</t>
  </si>
  <si>
    <t>KAYSVILLE</t>
  </si>
  <si>
    <t>KEARNS</t>
  </si>
  <si>
    <t>KOOSHAREM</t>
  </si>
  <si>
    <t>LA SAL</t>
  </si>
  <si>
    <t>LA VERKIN</t>
  </si>
  <si>
    <t>LAKE POINT</t>
  </si>
  <si>
    <t>LAKETOWN</t>
  </si>
  <si>
    <t>LAPOINT</t>
  </si>
  <si>
    <t>LAYTON</t>
  </si>
  <si>
    <t>LEAMINGTON</t>
  </si>
  <si>
    <t>LEEDS</t>
  </si>
  <si>
    <t>LEHI</t>
  </si>
  <si>
    <t>LEVAN</t>
  </si>
  <si>
    <t>LEWISTON</t>
  </si>
  <si>
    <t>LIBERTY</t>
  </si>
  <si>
    <t>LINDON</t>
  </si>
  <si>
    <t>LOA</t>
  </si>
  <si>
    <t>LOGAN</t>
  </si>
  <si>
    <t>LYMAN</t>
  </si>
  <si>
    <t>MAGNA</t>
  </si>
  <si>
    <t>MANILA</t>
  </si>
  <si>
    <t>MANTI</t>
  </si>
  <si>
    <t>MANTUA</t>
  </si>
  <si>
    <t>MAPLETON</t>
  </si>
  <si>
    <t>MARRIOTT SLATERVILLE</t>
  </si>
  <si>
    <t>MARYSVALE</t>
  </si>
  <si>
    <t>MAYFIELD</t>
  </si>
  <si>
    <t>MEADOW</t>
  </si>
  <si>
    <t>MENDON</t>
  </si>
  <si>
    <t>MEXICAN HAT</t>
  </si>
  <si>
    <t>MIDVALE</t>
  </si>
  <si>
    <t>MIDWAY</t>
  </si>
  <si>
    <t>MILFORD</t>
  </si>
  <si>
    <t>MILLCREEK</t>
  </si>
  <si>
    <t>MILLVILLE</t>
  </si>
  <si>
    <t>MINERSVILLE</t>
  </si>
  <si>
    <t>MOAB</t>
  </si>
  <si>
    <t>MONA</t>
  </si>
  <si>
    <t>MONROE</t>
  </si>
  <si>
    <t>MONTEZUMA CREEK</t>
  </si>
  <si>
    <t>MONTICELLO</t>
  </si>
  <si>
    <t>MONUMENT VALLEY</t>
  </si>
  <si>
    <t>MORONI</t>
  </si>
  <si>
    <t>MOUNT PLEASANT</t>
  </si>
  <si>
    <t>MOUNTAIN GREEN</t>
  </si>
  <si>
    <t>MURRAY</t>
  </si>
  <si>
    <t>MYTON</t>
  </si>
  <si>
    <t>NEOLA</t>
  </si>
  <si>
    <t>NEPHI</t>
  </si>
  <si>
    <t>NEW HARMONY</t>
  </si>
  <si>
    <t>NEWCASTLE</t>
  </si>
  <si>
    <t>NEWTON</t>
  </si>
  <si>
    <t>NIBLEY</t>
  </si>
  <si>
    <t>NORTH LOGAN</t>
  </si>
  <si>
    <t>NORTH OGDEN</t>
  </si>
  <si>
    <t>NORTH SALT LAKE</t>
  </si>
  <si>
    <t>OAK CITY</t>
  </si>
  <si>
    <t>OAKLEY</t>
  </si>
  <si>
    <t>OGDEN</t>
  </si>
  <si>
    <t>ORANGEVILLE</t>
  </si>
  <si>
    <t>ORDERVILLE</t>
  </si>
  <si>
    <t>OREM</t>
  </si>
  <si>
    <t>PANGUITCH</t>
  </si>
  <si>
    <t>PARADISE</t>
  </si>
  <si>
    <t>PARAGONAH</t>
  </si>
  <si>
    <t>PARK CITY</t>
  </si>
  <si>
    <t>PAROWAN</t>
  </si>
  <si>
    <t>PAYSON</t>
  </si>
  <si>
    <t>PEOA</t>
  </si>
  <si>
    <t>PERRY</t>
  </si>
  <si>
    <t>PLAIN CITY</t>
  </si>
  <si>
    <t>PLEASANT GROVE</t>
  </si>
  <si>
    <t>PLEASANT VIEW</t>
  </si>
  <si>
    <t>PLYMOUTH</t>
  </si>
  <si>
    <t>PORTAGE</t>
  </si>
  <si>
    <t>PRICE</t>
  </si>
  <si>
    <t>PROVIDENCE</t>
  </si>
  <si>
    <t>PROVO</t>
  </si>
  <si>
    <t>RANDLETT</t>
  </si>
  <si>
    <t>RANDOLPH</t>
  </si>
  <si>
    <t>REDMOND</t>
  </si>
  <si>
    <t>RICHFIELD</t>
  </si>
  <si>
    <t>RICHMOND</t>
  </si>
  <si>
    <t>RIVER HEIGHTS</t>
  </si>
  <si>
    <t>RIVERDALE</t>
  </si>
  <si>
    <t>RIVERSIDE</t>
  </si>
  <si>
    <t>RIVERTON</t>
  </si>
  <si>
    <t>ROCKVILLE</t>
  </si>
  <si>
    <t>ROCKY RIDGE</t>
  </si>
  <si>
    <t>ROOSEVELT</t>
  </si>
  <si>
    <t>ROY</t>
  </si>
  <si>
    <t>RUSH VALLEY</t>
  </si>
  <si>
    <t>SAINT GEORGE</t>
  </si>
  <si>
    <t>SALEM</t>
  </si>
  <si>
    <t>SALINA</t>
  </si>
  <si>
    <t>SALT LAKE CITY</t>
  </si>
  <si>
    <t>SANDY</t>
  </si>
  <si>
    <t>SANTA CLARA</t>
  </si>
  <si>
    <t>SANTAQUIN</t>
  </si>
  <si>
    <t>SARATOGA SPRINGS</t>
  </si>
  <si>
    <t>SCIPIO</t>
  </si>
  <si>
    <t>SIGURD</t>
  </si>
  <si>
    <t>SMITHFIELD</t>
  </si>
  <si>
    <t>SOUTH JORDAN</t>
  </si>
  <si>
    <t>SOUTH OGDEN</t>
  </si>
  <si>
    <t>SOUTH SALT LAKE</t>
  </si>
  <si>
    <t>SOUTH WEBER</t>
  </si>
  <si>
    <t>SPANISH FORK</t>
  </si>
  <si>
    <t>SPRING CITY</t>
  </si>
  <si>
    <t>SPRINGDALE</t>
  </si>
  <si>
    <t>SPRINGVILLE</t>
  </si>
  <si>
    <t>STANSBURY PARK</t>
  </si>
  <si>
    <t>STERLING</t>
  </si>
  <si>
    <t>STOCKTON</t>
  </si>
  <si>
    <t>SUNNYSIDE</t>
  </si>
  <si>
    <t>SUNSET</t>
  </si>
  <si>
    <t>SYRACUSE</t>
  </si>
  <si>
    <t>TABIONA</t>
  </si>
  <si>
    <t>TAYLOR</t>
  </si>
  <si>
    <t>TAYLORSVILLE</t>
  </si>
  <si>
    <t>TEASDALE</t>
  </si>
  <si>
    <t>THATCHER</t>
  </si>
  <si>
    <t>TOQUERVILLE</t>
  </si>
  <si>
    <t>TORREY</t>
  </si>
  <si>
    <t>TREMONTON</t>
  </si>
  <si>
    <t>TRENTON</t>
  </si>
  <si>
    <t>TRIDELL</t>
  </si>
  <si>
    <t>TROPIC</t>
  </si>
  <si>
    <t>VERNAL</t>
  </si>
  <si>
    <t>VERNON</t>
  </si>
  <si>
    <t>VEYO</t>
  </si>
  <si>
    <t>VINEYARD</t>
  </si>
  <si>
    <t>VIRGIN</t>
  </si>
  <si>
    <t>WALES</t>
  </si>
  <si>
    <t>WALLSBURG</t>
  </si>
  <si>
    <t>WANSHIP</t>
  </si>
  <si>
    <t>WASHINGTON TERRACE</t>
  </si>
  <si>
    <t>WELLINGTON</t>
  </si>
  <si>
    <t>WELLSVILLE</t>
  </si>
  <si>
    <t>WENDOVER</t>
  </si>
  <si>
    <t>WEST BOUNTIFUL</t>
  </si>
  <si>
    <t>WEST HAVEN</t>
  </si>
  <si>
    <t>WEST JORDAN</t>
  </si>
  <si>
    <t>WEST POINT</t>
  </si>
  <si>
    <t>WEST VALLEY</t>
  </si>
  <si>
    <t>WHITEROCKS</t>
  </si>
  <si>
    <t>WILLARD</t>
  </si>
  <si>
    <t>WOODLAND HILLS</t>
  </si>
  <si>
    <t>WOODRUFF</t>
  </si>
  <si>
    <t>WOODS CROSS</t>
  </si>
  <si>
    <t>Additions to Income</t>
  </si>
  <si>
    <t>Addition to Income</t>
  </si>
  <si>
    <t>Total Amount</t>
  </si>
  <si>
    <t>Average Amount</t>
  </si>
  <si>
    <t>A51. Lump Sum Distribution</t>
  </si>
  <si>
    <t>A53. Medical Savings Account (MSA) Addback</t>
  </si>
  <si>
    <t>A54. Utah my529 (formerly UESP) Addback</t>
  </si>
  <si>
    <t>A56. Childs Income Excluded from Parents Return</t>
  </si>
  <si>
    <t>A57. Municipal Bond Interest</t>
  </si>
  <si>
    <t>A60. Untaxed Income of a Resident Trust</t>
  </si>
  <si>
    <t>A61. Untaxed Income of a NonResident Trust</t>
  </si>
  <si>
    <t>A69. Equitable Adjustments</t>
  </si>
  <si>
    <t>Deductions to Income</t>
  </si>
  <si>
    <t>Deduction to Income</t>
  </si>
  <si>
    <t>D71. Interest from Utah Municipal Bonds and U.S. Government Obligations</t>
  </si>
  <si>
    <t>D77. Native American Income</t>
  </si>
  <si>
    <t>D78. Railroad Retirement Income</t>
  </si>
  <si>
    <t>D79. Equitable Adjustments</t>
  </si>
  <si>
    <t>D82. Nonresident Active Duty Military Pay</t>
  </si>
  <si>
    <t>D85. State Tax Refund Distributed to Beneficiary of Trust</t>
  </si>
  <si>
    <t>D88. Nonresident Military Spouse Income</t>
  </si>
  <si>
    <t>State Tax Refund Included on Federal (Line 7)</t>
  </si>
  <si>
    <t>Utah Tax Credit</t>
  </si>
  <si>
    <t>Less Than</t>
  </si>
  <si>
    <t>Achieving a Better Life Experience Program Credit</t>
  </si>
  <si>
    <t/>
  </si>
  <si>
    <t>Agricultural Off-highway Gas/Undyed Diesel Tax Credit</t>
  </si>
  <si>
    <t>Alternative Energy Development Tax Credit</t>
  </si>
  <si>
    <t/>
  </si>
  <si>
    <t>Alternative Energy Manufacturing Tax Credit</t>
  </si>
  <si>
    <t>At-Home Parent Tax Credit</t>
  </si>
  <si>
    <t>Carryforward of Clean Fuel Vehicle Credit</t>
  </si>
  <si>
    <t>Carryforward of Credit for Machinery and Equipment Used to Conduct Research</t>
  </si>
  <si>
    <t>Credit for Income Tax Paid to Another State</t>
  </si>
  <si>
    <t>Economic Development Credit</t>
  </si>
  <si>
    <t>Employing Persons who are Homeless Tax Credit</t>
  </si>
  <si>
    <t>Enterprise Zone Credit Carryforward</t>
  </si>
  <si>
    <t>Enterprise Zone Tax Credit</t>
  </si>
  <si>
    <t>Farm Operation Hand Tools Credit</t>
  </si>
  <si>
    <t>Gains on Capital Transactions Credit</t>
  </si>
  <si>
    <t>Gold and Silver Coin Tax Credit</t>
  </si>
  <si>
    <t>Health Benefit Plan Credit</t>
  </si>
  <si>
    <t>High Cost Infrastructure Tax Credit</t>
  </si>
  <si>
    <t>Historic Preservation Credit</t>
  </si>
  <si>
    <t>Invest Life Science Tax Credit</t>
  </si>
  <si>
    <t>Live Organ Donation Expenses Credit</t>
  </si>
  <si>
    <t>Low-Income Housing Credit</t>
  </si>
  <si>
    <t>Mental Health Practitioner Underserved Population Credit</t>
  </si>
  <si>
    <t>Military Survivor Benefits Tax Credt</t>
  </si>
  <si>
    <t>Motion Picture Production Tax Credit</t>
  </si>
  <si>
    <t>Natural Gas Heavy Duty Vehicle Tax Credit</t>
  </si>
  <si>
    <t>Nonprofit Contribution Tax Credit</t>
  </si>
  <si>
    <t>Qualified Sheltered Workshop Cash Contribution Credit</t>
  </si>
  <si>
    <t>Qualifying Solar Project Credit</t>
  </si>
  <si>
    <t>Recently Licensed Mental Health Practitioner Credit</t>
  </si>
  <si>
    <t>Recycling Market Development Zone Credit</t>
  </si>
  <si>
    <t>Renewable Commercial Energy Systems Tax Credit</t>
  </si>
  <si>
    <t>Renewable Residential Energy Systems Tax Credit</t>
  </si>
  <si>
    <t>Retirement Tax Credit</t>
  </si>
  <si>
    <t>Rural Job Creation Tax Credit</t>
  </si>
  <si>
    <t>Small Employer Retirement Program Credit</t>
  </si>
  <si>
    <t>Special Needs Adoption Credit</t>
  </si>
  <si>
    <t>Student Prosperity Savings Program Credit</t>
  </si>
  <si>
    <t>Targeted Business Tax Credit</t>
  </si>
  <si>
    <t>Tax Credit for Increasing Research Activities</t>
  </si>
  <si>
    <t>Taxpayer Tax Credit (Line 20)</t>
  </si>
  <si>
    <t>Utah my529 (formerly UESP) Credit</t>
  </si>
  <si>
    <t>Venture Capital Tax Credit</t>
  </si>
  <si>
    <t>Veteran Employment Tax Credit</t>
  </si>
  <si>
    <t>Volunteer Retired Psychiatrist Tax Credit</t>
  </si>
  <si>
    <t>TOTAL</t>
  </si>
  <si>
    <t>Amounts with fewer than 10 taxpayers are rounded up.</t>
  </si>
  <si>
    <t>Contributions</t>
  </si>
  <si>
    <t>Contribution</t>
  </si>
  <si>
    <t>02. Pamela Atkinson Homeless Trust Fund</t>
  </si>
  <si>
    <t>03. Kurt Oscarson Childrens Organ Transplant Fund</t>
  </si>
  <si>
    <t>05. School District and Nonprofit School District Foundation</t>
  </si>
  <si>
    <t>15. Clean Air Fund</t>
  </si>
  <si>
    <t>16. Governors Suicide Prevention Fund</t>
  </si>
  <si>
    <t>Utah Taxable Income Class</t>
  </si>
  <si>
    <t>Total Additions to Income</t>
  </si>
  <si>
    <t>Total Deductions to Income</t>
  </si>
  <si>
    <t>Share of Income Tax</t>
  </si>
  <si>
    <t>Top 400 Tax Returns by Utah Income Tax Paid</t>
  </si>
  <si>
    <t>Median</t>
  </si>
  <si>
    <t>Federal Adjusted Gross Income (FAGI)</t>
  </si>
  <si>
    <t>Utah Taxable Income</t>
  </si>
  <si>
    <t>Income Additions</t>
  </si>
  <si>
    <t>Income Deductions</t>
  </si>
  <si>
    <t>Utah Income Tax</t>
  </si>
  <si>
    <t>Effective Tax Rate</t>
  </si>
  <si>
    <t>4.74%</t>
  </si>
  <si>
    <t>4.93%</t>
  </si>
  <si>
    <t>4.56%</t>
  </si>
  <si>
    <t>4.90%</t>
  </si>
  <si>
    <t>Average Tax Rate</t>
  </si>
  <si>
    <t>Statistics of Updated Returns</t>
  </si>
  <si>
    <t>Report Date:   January 2, 2020</t>
  </si>
  <si>
    <t xml:space="preserve"> Numbers shown are Year To Date</t>
  </si>
  <si>
    <t>Number of Returns Updated (Completely Processed - all returns received in 2019)</t>
  </si>
  <si>
    <t>Updated</t>
  </si>
  <si>
    <t>Tax</t>
  </si>
  <si>
    <t>Returns Updated</t>
  </si>
  <si>
    <t>To File</t>
  </si>
  <si>
    <t>Assessed</t>
  </si>
  <si>
    <t>AGI</t>
  </si>
  <si>
    <t>Avg. Tax</t>
  </si>
  <si>
    <t>Tax Rate</t>
  </si>
  <si>
    <t>Residents</t>
  </si>
  <si>
    <t xml:space="preserve">Non &amp; Py Residents </t>
  </si>
  <si>
    <t>Total:</t>
  </si>
  <si>
    <t>Miscellaneous Funds Contributions:</t>
  </si>
  <si>
    <t>Number</t>
  </si>
  <si>
    <t>Amount</t>
  </si>
  <si>
    <t>% Rtrns</t>
  </si>
  <si>
    <t>Pamela Atkinson Homeless Account</t>
  </si>
  <si>
    <t>Kurt Oscarson Children's Organ Transplant Account</t>
  </si>
  <si>
    <t>School District &amp; Nonprofit School Dist Foundation</t>
  </si>
  <si>
    <t>Clean Air Fund</t>
  </si>
  <si>
    <t>Gov Suicide Prevention Fund</t>
  </si>
  <si>
    <t>Total :</t>
  </si>
  <si>
    <t>Nonrefundable Credits</t>
  </si>
  <si>
    <t>At Home Parent</t>
  </si>
  <si>
    <t>Qualified Sheltered Workshop</t>
  </si>
  <si>
    <t>Capital Gain Trans Credit</t>
  </si>
  <si>
    <t>Clean Fuel Vehicle Credit</t>
  </si>
  <si>
    <t>Historical Preservation Credit</t>
  </si>
  <si>
    <t>Enterprise Zone</t>
  </si>
  <si>
    <t>Low Income Housing Credit</t>
  </si>
  <si>
    <t>Recycle Market Development Zone</t>
  </si>
  <si>
    <t>Research Activities Credit</t>
  </si>
  <si>
    <t>Carryover of Mach./Equip. Research</t>
  </si>
  <si>
    <t>Taxes Paid to Another State</t>
  </si>
  <si>
    <t>Live Organ Donation Expense</t>
  </si>
  <si>
    <t>Utah Educational Savings Plan</t>
  </si>
  <si>
    <t>Renewable Residential Energy Systems</t>
  </si>
  <si>
    <t>Health Benefit Plan</t>
  </si>
  <si>
    <t xml:space="preserve">Qualifying Solar Project </t>
  </si>
  <si>
    <t>Gold and Silver Credit</t>
  </si>
  <si>
    <t>Employing Homeless Persons</t>
  </si>
  <si>
    <t>Natural Gas Heavy Vehicle</t>
  </si>
  <si>
    <t>High Cost Infrastructure</t>
  </si>
  <si>
    <t>&lt;10</t>
  </si>
  <si>
    <t>&lt;20,000</t>
  </si>
  <si>
    <t>.</t>
  </si>
  <si>
    <t>Enterprise Zone Credit</t>
  </si>
  <si>
    <t>Alternative Energy Manufacture</t>
  </si>
  <si>
    <t>&lt;1,000</t>
  </si>
  <si>
    <t>Alternative Energy Development</t>
  </si>
  <si>
    <t>&lt;6,000</t>
  </si>
  <si>
    <t>Invest Life Science</t>
  </si>
  <si>
    <t>Achieving a Better Life</t>
  </si>
  <si>
    <t>Tax Exemption for Military Survivor Benefits</t>
  </si>
  <si>
    <t>AA</t>
  </si>
  <si>
    <t>Student Prosperity Saving Program</t>
  </si>
  <si>
    <t>AB</t>
  </si>
  <si>
    <t>Continued Non-Profit Rural Project</t>
  </si>
  <si>
    <t>AC</t>
  </si>
  <si>
    <t>UT Rural Job Creation</t>
  </si>
  <si>
    <t>AD</t>
  </si>
  <si>
    <t>Small Employee Retirement Program</t>
  </si>
  <si>
    <t>AE</t>
  </si>
  <si>
    <t>Refundable Credits</t>
  </si>
  <si>
    <t>Motion Picture Production</t>
  </si>
  <si>
    <t>Renewable Commercial Energy Systems</t>
  </si>
  <si>
    <t>&lt;30,000</t>
  </si>
  <si>
    <t>Pass Through Entity WTH</t>
  </si>
  <si>
    <t>Economic Development</t>
  </si>
  <si>
    <t>Mineral Production Withholding</t>
  </si>
  <si>
    <t>Agriculture Off-highway Gas/Diesel</t>
  </si>
  <si>
    <t>Farm Operation Hand Tools</t>
  </si>
  <si>
    <t>Venture Capital</t>
  </si>
  <si>
    <t>&lt;15,000</t>
  </si>
  <si>
    <t>Recently Licensed Mental Health Practitioner</t>
  </si>
  <si>
    <t>MA</t>
  </si>
  <si>
    <t>Mental Health Practitioner of Underserved Pop.</t>
  </si>
  <si>
    <t>MB</t>
  </si>
  <si>
    <t>Volunteer Ret Psychiatrist</t>
  </si>
  <si>
    <t>MC</t>
  </si>
  <si>
    <t>&lt;3,000</t>
  </si>
  <si>
    <t>Misc. Taxes:</t>
  </si>
  <si>
    <t>Recapture Tax Credit</t>
  </si>
  <si>
    <t>TC</t>
  </si>
  <si>
    <t>Use Tax</t>
  </si>
  <si>
    <t>UT</t>
  </si>
  <si>
    <t>Checkoff to Political Party</t>
  </si>
  <si>
    <t>Amount Contributed</t>
  </si>
  <si>
    <t xml:space="preserve">                  % of Tax Assessed</t>
  </si>
  <si>
    <t>Constitution</t>
  </si>
  <si>
    <t>Democratic</t>
  </si>
  <si>
    <t>Electoffset</t>
  </si>
  <si>
    <t>Green</t>
  </si>
  <si>
    <t>Indepamer</t>
  </si>
  <si>
    <t>Libertarian</t>
  </si>
  <si>
    <t>Republican</t>
  </si>
  <si>
    <t>United</t>
  </si>
  <si>
    <t>GOTCHA</t>
  </si>
  <si>
    <t xml:space="preserve">                      % of All Returns</t>
  </si>
  <si>
    <t>Tax Commission</t>
  </si>
  <si>
    <t>Includes cities with 100 or more returns</t>
  </si>
  <si>
    <t>N/D: Non-disclosable if fewer than 20 returns</t>
  </si>
  <si>
    <t>Note: Median amounts are rounded.</t>
  </si>
  <si>
    <t>Note: Percentile amounts are rounded.</t>
  </si>
  <si>
    <t>Note: Statistics based on full-year resident returns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</si>
</sst>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
    <numFmt numFmtId="165" formatCode="#,###,##0.0"/>
    <numFmt numFmtId="166" formatCode="&quot;$&quot;##,###,###,###,###,###,###,##0"/>
    <numFmt numFmtId="167" formatCode="#0.00%;\(#0.00%\)"/>
    <numFmt numFmtId="168" formatCode="#############0"/>
    <numFmt numFmtId="169" formatCode="###,###,###"/>
    <numFmt numFmtId="170" formatCode="0.0"/>
    <numFmt numFmtId="171" formatCode="&quot;$&quot;###,###,##0"/>
    <numFmt numFmtId="172" formatCode="#,###,###,##0"/>
    <numFmt numFmtId="173" formatCode="&quot;$&quot;#,##0.00"/>
    <numFmt numFmtId="174" formatCode="_(* #,##0_);_(* \(#,##0\);_(* &quot;-&quot;??_);_(@_)"/>
    <numFmt numFmtId="175" formatCode="00"/>
    <numFmt numFmtId="176" formatCode="0.000000%"/>
  </numFmts>
  <fonts count="23" x14ac:knownFonts="1">
    <font>
      <sz val="10"/>
      <color rgb="FFFF0000"/>
      <name val="Thorndale AMT"/>
    </font>
    <font>
      <b/>
      <sz val="16"/>
      <color rgb="FF000000"/>
      <name val="Thorndale AMT"/>
      <family val="1"/>
    </font>
    <font>
      <b/>
      <i/>
      <sz val="13"/>
      <color rgb="FF000000"/>
      <name val="Thorndale AMT"/>
      <family val="1"/>
    </font>
    <font>
      <sz val="14"/>
      <color rgb="FF000000"/>
      <name val="Thorndale AMT"/>
      <family val="1"/>
    </font>
    <font>
      <u/>
      <sz val="10"/>
      <color rgb="FF0000FF"/>
      <name val="Thorndale AMT"/>
      <family val="1"/>
    </font>
    <font>
      <sz val="10"/>
      <color rgb="FF000000"/>
      <name val="Thorndale AMT"/>
      <family val="1"/>
    </font>
    <font>
      <sz val="11"/>
      <color rgb="FF0000FF"/>
      <name val="Thorndale AMT"/>
      <family val="1"/>
    </font>
    <font>
      <b/>
      <sz val="14"/>
      <color rgb="FF000000"/>
      <name val="Thorndale AMT"/>
      <family val="1"/>
    </font>
    <font>
      <b/>
      <sz val="11"/>
      <color rgb="FF000000"/>
      <name val="Thorndale AMT"/>
      <family val="1"/>
    </font>
    <font>
      <sz val="10"/>
      <color rgb="FFFF0000"/>
      <name val="Thorndale AMT"/>
      <family val="1"/>
    </font>
    <font>
      <sz val="8.25"/>
      <name val="Helv"/>
    </font>
    <font>
      <sz val="8.25"/>
      <name val="Courier New"/>
      <family val="2"/>
      <scheme val="minor"/>
    </font>
    <font>
      <b/>
      <sz val="12"/>
      <name val="Courier New"/>
      <family val="2"/>
      <scheme val="minor"/>
    </font>
    <font>
      <sz val="10"/>
      <name val="Arial"/>
      <family val="2"/>
    </font>
    <font>
      <sz val="10"/>
      <name val="Courier New"/>
      <family val="2"/>
      <scheme val="minor"/>
    </font>
    <font>
      <b/>
      <sz val="8.25"/>
      <name val="Courier New"/>
      <family val="2"/>
      <scheme val="minor"/>
    </font>
    <font>
      <i/>
      <sz val="8.25"/>
      <name val="Courier New"/>
      <family val="2"/>
      <scheme val="minor"/>
    </font>
    <font>
      <sz val="10"/>
      <name val="Helv"/>
    </font>
    <font>
      <sz val="10"/>
      <name val="Arial"/>
      <family val="2"/>
    </font>
    <font>
      <sz val="8"/>
      <name val="Courier New"/>
      <family val="2"/>
      <scheme val="minor"/>
    </font>
    <font>
      <b/>
      <sz val="12"/>
      <color rgb="FF000000"/>
      <name val="Thorndale AMT"/>
      <family val="1"/>
    </font>
    <font>
      <sz val="10"/>
      <name val="Thorndale AMT"/>
      <family val="1"/>
    </font>
    <font>
      <sz val="10"/>
      <color rgb="FF000000"/>
      <name val="Thorndale AMT"/>
      <family val="1"/>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dotted">
        <color indexed="64"/>
      </left>
      <right style="thin">
        <color indexed="64"/>
      </right>
      <top style="dotted">
        <color indexed="64"/>
      </top>
      <bottom/>
      <diagonal/>
    </border>
    <border>
      <left style="thin">
        <color indexed="64"/>
      </left>
      <right/>
      <top style="double">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s>
  <cellStyleXfs count="11">
    <xf numFmtId="0" fontId="0" fillId="0" borderId="0"/>
    <xf numFmtId="9" fontId="9" fillId="0" borderId="0" applyFont="0" applyFill="0" applyBorder="0" applyAlignment="0" applyProtection="0"/>
    <xf numFmtId="0" fontId="10" fillId="0" borderId="0"/>
    <xf numFmtId="0" fontId="13" fillId="0" borderId="0"/>
    <xf numFmtId="43" fontId="13" fillId="0" borderId="0" applyFont="0" applyFill="0" applyBorder="0" applyAlignment="0" applyProtection="0"/>
    <xf numFmtId="8" fontId="17" fillId="0" borderId="0" applyFont="0" applyFill="0" applyBorder="0" applyAlignment="0" applyProtection="0"/>
    <xf numFmtId="44" fontId="13" fillId="0" borderId="0" applyFont="0" applyFill="0" applyBorder="0" applyAlignment="0" applyProtection="0"/>
    <xf numFmtId="4" fontId="17" fillId="0" borderId="0" applyFont="0" applyFill="0" applyBorder="0" applyAlignment="0" applyProtection="0"/>
    <xf numFmtId="9" fontId="13" fillId="0" borderId="0" applyFont="0" applyFill="0" applyBorder="0" applyAlignment="0" applyProtection="0"/>
    <xf numFmtId="0" fontId="18" fillId="0" borderId="0"/>
    <xf numFmtId="8" fontId="10" fillId="0" borderId="8"/>
  </cellStyleXfs>
  <cellXfs count="202">
    <xf numFmtId="0" fontId="0" fillId="2" borderId="0" xfId="0" applyFont="1" applyFill="1" applyBorder="1" applyAlignment="1">
      <alignment horizontal="left"/>
    </xf>
    <xf numFmtId="0" fontId="1" fillId="2" borderId="0" xfId="0" applyFont="1" applyFill="1" applyBorder="1" applyAlignment="1">
      <alignment horizontal="left" wrapText="1"/>
    </xf>
    <xf numFmtId="0" fontId="2" fillId="0" borderId="0" xfId="0" applyFont="1" applyFill="1" applyBorder="1" applyAlignment="1">
      <alignment horizontal="center" wrapText="1"/>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0" fontId="5" fillId="2" borderId="1" xfId="0" applyFont="1" applyFill="1" applyBorder="1" applyAlignment="1">
      <alignment horizontal="left" vertical="top" wrapText="1"/>
    </xf>
    <xf numFmtId="0" fontId="8" fillId="0" borderId="1" xfId="0" applyFont="1" applyFill="1" applyBorder="1" applyAlignment="1">
      <alignment horizontal="center" wrapText="1"/>
    </xf>
    <xf numFmtId="0" fontId="8" fillId="2" borderId="1" xfId="0" applyFont="1" applyFill="1" applyBorder="1" applyAlignment="1">
      <alignment horizontal="left" wrapText="1"/>
    </xf>
    <xf numFmtId="164" fontId="5" fillId="2"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6" fontId="5" fillId="2" borderId="1" xfId="0" applyNumberFormat="1" applyFont="1" applyFill="1" applyBorder="1" applyAlignment="1">
      <alignment horizontal="right" wrapText="1"/>
    </xf>
    <xf numFmtId="167" fontId="5" fillId="2" borderId="1" xfId="0" applyNumberFormat="1" applyFont="1" applyFill="1" applyBorder="1" applyAlignment="1">
      <alignment horizontal="right" wrapText="1"/>
    </xf>
    <xf numFmtId="0" fontId="8" fillId="0" borderId="1" xfId="0" applyFont="1" applyFill="1" applyBorder="1" applyAlignment="1">
      <alignment horizontal="left" wrapText="1"/>
    </xf>
    <xf numFmtId="164" fontId="5" fillId="0"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6" fontId="5" fillId="0" borderId="1" xfId="0" applyNumberFormat="1" applyFont="1" applyFill="1" applyBorder="1" applyAlignment="1">
      <alignment horizontal="right" wrapText="1"/>
    </xf>
    <xf numFmtId="167" fontId="5" fillId="0" borderId="1" xfId="0" applyNumberFormat="1" applyFont="1" applyFill="1" applyBorder="1" applyAlignment="1">
      <alignment horizontal="right" wrapText="1"/>
    </xf>
    <xf numFmtId="0" fontId="8" fillId="0" borderId="1" xfId="0" applyFont="1" applyFill="1" applyBorder="1" applyAlignment="1">
      <alignment horizontal="center" wrapText="1"/>
    </xf>
    <xf numFmtId="0" fontId="8" fillId="0" borderId="1" xfId="0" applyFont="1" applyFill="1" applyBorder="1" applyAlignment="1">
      <alignment horizontal="left" vertical="top" wrapText="1"/>
    </xf>
    <xf numFmtId="169" fontId="5" fillId="2" borderId="1" xfId="0" applyNumberFormat="1" applyFont="1" applyFill="1" applyBorder="1" applyAlignment="1">
      <alignment horizontal="right" wrapText="1"/>
    </xf>
    <xf numFmtId="170" fontId="5" fillId="2" borderId="1" xfId="0" applyNumberFormat="1" applyFont="1" applyFill="1" applyBorder="1" applyAlignment="1">
      <alignment horizontal="right" wrapText="1"/>
    </xf>
    <xf numFmtId="171" fontId="5" fillId="2" borderId="1" xfId="0" applyNumberFormat="1" applyFont="1" applyFill="1" applyBorder="1" applyAlignment="1">
      <alignment horizontal="right" wrapText="1"/>
    </xf>
    <xf numFmtId="10" fontId="5" fillId="2" borderId="1" xfId="0" applyNumberFormat="1" applyFont="1" applyFill="1" applyBorder="1" applyAlignment="1">
      <alignment horizontal="right" wrapText="1"/>
    </xf>
    <xf numFmtId="0" fontId="8" fillId="2" borderId="1" xfId="0" applyFont="1" applyFill="1" applyBorder="1" applyAlignment="1">
      <alignment horizontal="left" vertical="top" wrapText="1"/>
    </xf>
    <xf numFmtId="0" fontId="5" fillId="2" borderId="1" xfId="0" applyFont="1" applyFill="1" applyBorder="1" applyAlignment="1">
      <alignment horizontal="center" wrapText="1"/>
    </xf>
    <xf numFmtId="0" fontId="5" fillId="0" borderId="1" xfId="0" applyFont="1" applyFill="1" applyBorder="1" applyAlignment="1">
      <alignment horizontal="center" wrapText="1"/>
    </xf>
    <xf numFmtId="172" fontId="5" fillId="2" borderId="1" xfId="0" applyNumberFormat="1" applyFont="1" applyFill="1" applyBorder="1" applyAlignment="1">
      <alignment horizontal="right" wrapText="1"/>
    </xf>
    <xf numFmtId="166" fontId="5" fillId="2" borderId="1" xfId="0" applyNumberFormat="1" applyFont="1" applyFill="1" applyBorder="1" applyAlignment="1">
      <alignment horizontal="right" wrapText="1"/>
    </xf>
    <xf numFmtId="167" fontId="5" fillId="2" borderId="1" xfId="0" applyNumberFormat="1" applyFont="1" applyFill="1" applyBorder="1" applyAlignment="1">
      <alignment horizontal="right" wrapText="1"/>
    </xf>
    <xf numFmtId="10" fontId="0" fillId="2" borderId="0" xfId="1" applyNumberFormat="1" applyFont="1" applyFill="1" applyBorder="1" applyAlignment="1">
      <alignment horizontal="left"/>
    </xf>
    <xf numFmtId="169" fontId="0" fillId="2" borderId="0" xfId="0" applyNumberFormat="1" applyFont="1" applyFill="1" applyBorder="1" applyAlignment="1">
      <alignment horizontal="left"/>
    </xf>
    <xf numFmtId="167" fontId="0" fillId="2" borderId="0" xfId="0" applyNumberFormat="1" applyFont="1" applyFill="1" applyBorder="1" applyAlignment="1">
      <alignment horizontal="left"/>
    </xf>
    <xf numFmtId="164" fontId="0" fillId="2" borderId="0" xfId="0" applyNumberFormat="1" applyFont="1" applyFill="1" applyBorder="1" applyAlignment="1">
      <alignment horizontal="left"/>
    </xf>
    <xf numFmtId="173" fontId="0" fillId="2" borderId="0" xfId="0" applyNumberFormat="1" applyFont="1" applyFill="1" applyBorder="1" applyAlignment="1">
      <alignment horizontal="left"/>
    </xf>
    <xf numFmtId="0" fontId="0" fillId="2" borderId="0" xfId="0" applyFont="1" applyFill="1" applyBorder="1" applyAlignment="1">
      <alignment horizontal="left"/>
    </xf>
    <xf numFmtId="0" fontId="7" fillId="2" borderId="0" xfId="0" applyFont="1" applyFill="1" applyBorder="1" applyAlignment="1">
      <alignment horizontal="left" wrapText="1"/>
    </xf>
    <xf numFmtId="0" fontId="11" fillId="0" borderId="0" xfId="2" applyFont="1"/>
    <xf numFmtId="14" fontId="12" fillId="0" borderId="2" xfId="2" applyNumberFormat="1" applyFont="1" applyBorder="1"/>
    <xf numFmtId="0" fontId="11" fillId="0" borderId="3" xfId="2" applyFont="1" applyBorder="1"/>
    <xf numFmtId="0" fontId="11" fillId="0" borderId="4" xfId="2" applyFont="1" applyBorder="1"/>
    <xf numFmtId="0" fontId="14" fillId="0" borderId="0" xfId="3" applyFont="1"/>
    <xf numFmtId="0" fontId="11" fillId="0" borderId="5" xfId="2" applyFont="1" applyBorder="1"/>
    <xf numFmtId="14" fontId="11" fillId="0" borderId="0" xfId="2" applyNumberFormat="1" applyFont="1" applyBorder="1"/>
    <xf numFmtId="0" fontId="11" fillId="0" borderId="0" xfId="2" applyFont="1" applyBorder="1"/>
    <xf numFmtId="15" fontId="15" fillId="0" borderId="0" xfId="2" applyNumberFormat="1" applyFont="1" applyBorder="1" applyAlignment="1" applyProtection="1">
      <alignment horizontal="right"/>
      <protection locked="0"/>
    </xf>
    <xf numFmtId="0" fontId="16" fillId="0" borderId="0" xfId="2" applyFont="1" applyBorder="1"/>
    <xf numFmtId="0" fontId="11" fillId="0" borderId="6" xfId="2" applyFont="1" applyBorder="1"/>
    <xf numFmtId="0" fontId="11" fillId="0" borderId="7" xfId="2" applyFont="1" applyBorder="1"/>
    <xf numFmtId="0" fontId="11" fillId="0" borderId="8" xfId="2" applyFont="1" applyBorder="1"/>
    <xf numFmtId="15" fontId="15" fillId="0" borderId="8" xfId="2" applyNumberFormat="1" applyFont="1" applyBorder="1" applyAlignment="1" applyProtection="1">
      <alignment horizontal="right"/>
      <protection locked="0"/>
    </xf>
    <xf numFmtId="18" fontId="15" fillId="0" borderId="8" xfId="2" applyNumberFormat="1" applyFont="1" applyBorder="1" applyAlignment="1">
      <alignment horizontal="right"/>
    </xf>
    <xf numFmtId="0" fontId="11" fillId="0" borderId="9" xfId="2" applyFont="1" applyBorder="1"/>
    <xf numFmtId="0" fontId="11" fillId="0" borderId="0" xfId="2" applyFont="1" applyAlignment="1">
      <alignment vertical="center"/>
    </xf>
    <xf numFmtId="0" fontId="15" fillId="0" borderId="5" xfId="2" applyFont="1" applyBorder="1" applyAlignment="1">
      <alignment vertical="center"/>
    </xf>
    <xf numFmtId="0" fontId="11" fillId="0" borderId="0" xfId="2" applyFont="1" applyBorder="1" applyAlignment="1">
      <alignment vertical="center"/>
    </xf>
    <xf numFmtId="14" fontId="11" fillId="0" borderId="0" xfId="2" applyNumberFormat="1" applyFont="1" applyBorder="1" applyAlignment="1">
      <alignment vertical="center"/>
    </xf>
    <xf numFmtId="0" fontId="11" fillId="0" borderId="4" xfId="2" applyFont="1" applyBorder="1" applyAlignment="1">
      <alignment vertical="center"/>
    </xf>
    <xf numFmtId="0" fontId="14" fillId="0" borderId="0" xfId="3" applyFont="1" applyAlignment="1">
      <alignment vertical="center"/>
    </xf>
    <xf numFmtId="0" fontId="15" fillId="0" borderId="0" xfId="2" applyFont="1" applyBorder="1" applyAlignment="1">
      <alignment horizontal="center" vertical="center"/>
    </xf>
    <xf numFmtId="14" fontId="15" fillId="0" borderId="0" xfId="2" applyNumberFormat="1" applyFont="1" applyBorder="1" applyAlignment="1">
      <alignment horizontal="center" vertical="center"/>
    </xf>
    <xf numFmtId="0" fontId="15" fillId="0" borderId="6" xfId="2" applyFont="1" applyBorder="1" applyAlignment="1">
      <alignment horizontal="center" vertical="center"/>
    </xf>
    <xf numFmtId="0" fontId="11" fillId="0" borderId="0" xfId="2" applyFont="1" applyFill="1" applyAlignment="1">
      <alignment vertical="center"/>
    </xf>
    <xf numFmtId="0" fontId="15" fillId="0" borderId="5" xfId="2" applyFont="1" applyFill="1" applyBorder="1" applyAlignment="1">
      <alignment horizontal="left" vertical="center"/>
    </xf>
    <xf numFmtId="0" fontId="11" fillId="0" borderId="0" xfId="2" applyFont="1" applyFill="1" applyBorder="1" applyAlignment="1">
      <alignment vertical="center"/>
    </xf>
    <xf numFmtId="14" fontId="15" fillId="0" borderId="0" xfId="2" applyNumberFormat="1" applyFont="1" applyFill="1" applyBorder="1" applyAlignment="1">
      <alignment horizontal="center" vertical="center" wrapText="1"/>
    </xf>
    <xf numFmtId="0" fontId="15" fillId="0" borderId="0" xfId="2" applyFont="1" applyFill="1" applyBorder="1" applyAlignment="1">
      <alignment horizontal="center" vertical="center" wrapText="1"/>
    </xf>
    <xf numFmtId="18" fontId="15" fillId="0" borderId="0" xfId="2" applyNumberFormat="1" applyFont="1" applyFill="1" applyBorder="1" applyAlignment="1">
      <alignment horizontal="center" vertical="center" wrapText="1"/>
    </xf>
    <xf numFmtId="0" fontId="15" fillId="0" borderId="6" xfId="2" applyFont="1" applyFill="1" applyBorder="1" applyAlignment="1">
      <alignment horizontal="center" vertical="center" wrapText="1"/>
    </xf>
    <xf numFmtId="0" fontId="14" fillId="0" borderId="0" xfId="3" applyFont="1" applyFill="1" applyAlignment="1">
      <alignment vertical="center"/>
    </xf>
    <xf numFmtId="0" fontId="11"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1" fillId="0" borderId="5" xfId="2" applyFont="1" applyFill="1" applyBorder="1" applyAlignment="1">
      <alignment vertical="center"/>
    </xf>
    <xf numFmtId="174" fontId="11" fillId="0" borderId="0" xfId="4" applyNumberFormat="1" applyFont="1" applyFill="1" applyBorder="1" applyAlignment="1">
      <alignment horizontal="center" vertical="center"/>
    </xf>
    <xf numFmtId="6" fontId="11" fillId="0" borderId="0" xfId="5" applyNumberFormat="1" applyFont="1" applyFill="1" applyBorder="1" applyAlignment="1">
      <alignment vertical="center"/>
    </xf>
    <xf numFmtId="8" fontId="11" fillId="0" borderId="0" xfId="5" applyNumberFormat="1" applyFont="1" applyFill="1" applyBorder="1" applyAlignment="1">
      <alignment vertical="center"/>
    </xf>
    <xf numFmtId="10" fontId="11" fillId="0" borderId="6" xfId="5" applyNumberFormat="1" applyFont="1" applyFill="1" applyBorder="1" applyAlignment="1">
      <alignment vertical="center"/>
    </xf>
    <xf numFmtId="0" fontId="11" fillId="0" borderId="7" xfId="2" applyFont="1" applyFill="1" applyBorder="1" applyAlignment="1">
      <alignment vertical="center"/>
    </xf>
    <xf numFmtId="0" fontId="11" fillId="0" borderId="8" xfId="2" applyFont="1" applyFill="1" applyBorder="1" applyAlignment="1">
      <alignment vertical="center"/>
    </xf>
    <xf numFmtId="174" fontId="11" fillId="0" borderId="8" xfId="4" applyNumberFormat="1" applyFont="1" applyFill="1" applyBorder="1" applyAlignment="1">
      <alignment vertical="center"/>
    </xf>
    <xf numFmtId="37" fontId="11" fillId="0" borderId="8" xfId="5" applyNumberFormat="1" applyFont="1" applyFill="1" applyBorder="1" applyAlignment="1">
      <alignment vertical="center"/>
    </xf>
    <xf numFmtId="39" fontId="11" fillId="0" borderId="0" xfId="5" applyNumberFormat="1" applyFont="1" applyFill="1" applyBorder="1" applyAlignment="1">
      <alignment vertical="center"/>
    </xf>
    <xf numFmtId="39" fontId="11" fillId="0" borderId="8" xfId="5" applyNumberFormat="1" applyFont="1" applyFill="1" applyBorder="1" applyAlignment="1">
      <alignment vertical="center"/>
    </xf>
    <xf numFmtId="174" fontId="11" fillId="0" borderId="11" xfId="2" applyNumberFormat="1" applyFont="1" applyBorder="1" applyAlignment="1">
      <alignment vertical="center"/>
    </xf>
    <xf numFmtId="5" fontId="11" fillId="0" borderId="11" xfId="6" applyNumberFormat="1" applyFont="1" applyBorder="1" applyAlignment="1">
      <alignment vertical="center"/>
    </xf>
    <xf numFmtId="7" fontId="11" fillId="0" borderId="11" xfId="6" applyNumberFormat="1" applyFont="1" applyBorder="1" applyAlignment="1">
      <alignment vertical="center"/>
    </xf>
    <xf numFmtId="7" fontId="11" fillId="0" borderId="12" xfId="6" applyNumberFormat="1" applyFont="1" applyBorder="1" applyAlignment="1">
      <alignment vertical="center"/>
    </xf>
    <xf numFmtId="10" fontId="11" fillId="0" borderId="13" xfId="6" applyNumberFormat="1" applyFont="1" applyBorder="1" applyAlignment="1">
      <alignment vertical="center"/>
    </xf>
    <xf numFmtId="0" fontId="11" fillId="0" borderId="14" xfId="2" applyFont="1" applyBorder="1" applyAlignment="1">
      <alignment vertical="center"/>
    </xf>
    <xf numFmtId="3" fontId="11" fillId="0" borderId="14" xfId="2" applyNumberFormat="1" applyFont="1" applyBorder="1" applyAlignment="1">
      <alignment vertical="center"/>
    </xf>
    <xf numFmtId="3" fontId="11" fillId="0" borderId="14" xfId="7" applyNumberFormat="1" applyFont="1" applyBorder="1" applyAlignment="1">
      <alignment vertical="center"/>
    </xf>
    <xf numFmtId="0" fontId="15" fillId="0" borderId="14" xfId="2" applyFont="1" applyBorder="1" applyAlignment="1">
      <alignment horizontal="right" vertical="center"/>
    </xf>
    <xf numFmtId="0" fontId="15" fillId="0" borderId="0" xfId="2" applyFont="1" applyBorder="1" applyAlignment="1">
      <alignment horizontal="right" vertical="center"/>
    </xf>
    <xf numFmtId="0" fontId="15" fillId="0" borderId="15" xfId="2" applyFont="1" applyBorder="1" applyAlignment="1">
      <alignment horizontal="right" vertical="center"/>
    </xf>
    <xf numFmtId="175" fontId="11" fillId="0" borderId="0" xfId="2" applyNumberFormat="1" applyFont="1" applyBorder="1" applyAlignment="1">
      <alignment horizontal="right" vertical="center"/>
    </xf>
    <xf numFmtId="174" fontId="11" fillId="0" borderId="0" xfId="4" applyNumberFormat="1" applyFont="1" applyFill="1" applyBorder="1" applyAlignment="1" applyProtection="1">
      <alignment vertical="center"/>
      <protection locked="0"/>
    </xf>
    <xf numFmtId="7" fontId="11" fillId="0" borderId="0" xfId="5" applyNumberFormat="1" applyFont="1" applyFill="1" applyBorder="1" applyAlignment="1" applyProtection="1">
      <alignment vertical="center"/>
      <protection locked="0"/>
    </xf>
    <xf numFmtId="7" fontId="11" fillId="0" borderId="0" xfId="2" applyNumberFormat="1" applyFont="1" applyFill="1" applyBorder="1" applyAlignment="1">
      <alignment vertical="center"/>
    </xf>
    <xf numFmtId="10" fontId="11" fillId="0" borderId="6" xfId="8" applyNumberFormat="1" applyFont="1" applyFill="1" applyBorder="1" applyAlignment="1">
      <alignment vertical="center"/>
    </xf>
    <xf numFmtId="39" fontId="11" fillId="0" borderId="0" xfId="5" applyNumberFormat="1" applyFont="1" applyFill="1" applyBorder="1" applyAlignment="1" applyProtection="1">
      <alignment vertical="center"/>
      <protection locked="0"/>
    </xf>
    <xf numFmtId="39" fontId="11" fillId="0" borderId="0" xfId="2" applyNumberFormat="1" applyFont="1" applyFill="1" applyBorder="1" applyAlignment="1">
      <alignment vertical="center"/>
    </xf>
    <xf numFmtId="0" fontId="15" fillId="0" borderId="0" xfId="2" applyFont="1" applyFill="1" applyBorder="1" applyAlignment="1">
      <alignment vertical="center"/>
    </xf>
    <xf numFmtId="174" fontId="11" fillId="0" borderId="0" xfId="4" applyNumberFormat="1" applyFont="1" applyFill="1" applyBorder="1" applyAlignment="1">
      <alignment horizontal="right" vertical="center"/>
    </xf>
    <xf numFmtId="39" fontId="11" fillId="0" borderId="0" xfId="6" applyNumberFormat="1" applyFont="1" applyFill="1" applyBorder="1" applyAlignment="1">
      <alignment horizontal="right" vertical="center"/>
    </xf>
    <xf numFmtId="0" fontId="11" fillId="0" borderId="11" xfId="2" applyFont="1" applyBorder="1" applyAlignment="1">
      <alignment vertical="center"/>
    </xf>
    <xf numFmtId="174" fontId="11" fillId="0" borderId="11" xfId="4" applyNumberFormat="1" applyFont="1" applyBorder="1" applyAlignment="1">
      <alignment vertical="center"/>
    </xf>
    <xf numFmtId="8" fontId="11" fillId="0" borderId="11" xfId="5" applyNumberFormat="1" applyFont="1" applyBorder="1" applyAlignment="1">
      <alignment vertical="center"/>
    </xf>
    <xf numFmtId="7" fontId="11" fillId="0" borderId="11" xfId="2" applyNumberFormat="1" applyFont="1" applyBorder="1" applyAlignment="1">
      <alignment vertical="center"/>
    </xf>
    <xf numFmtId="10" fontId="11" fillId="0" borderId="13" xfId="8" applyNumberFormat="1" applyFont="1" applyBorder="1" applyAlignment="1">
      <alignment vertical="center"/>
    </xf>
    <xf numFmtId="3" fontId="11" fillId="0" borderId="17" xfId="2" applyNumberFormat="1" applyFont="1" applyBorder="1" applyAlignment="1" applyProtection="1">
      <alignment vertical="center"/>
      <protection locked="0"/>
    </xf>
    <xf numFmtId="175" fontId="11" fillId="0" borderId="0" xfId="2" applyNumberFormat="1" applyFont="1" applyFill="1" applyBorder="1" applyAlignment="1">
      <alignment horizontal="right" vertical="center"/>
    </xf>
    <xf numFmtId="174" fontId="11" fillId="0" borderId="0" xfId="4" applyNumberFormat="1" applyFont="1" applyBorder="1" applyAlignment="1" applyProtection="1">
      <alignment vertical="center"/>
      <protection locked="0"/>
    </xf>
    <xf numFmtId="8" fontId="11" fillId="0" borderId="0" xfId="5" applyFont="1" applyBorder="1" applyAlignment="1" applyProtection="1">
      <alignment vertical="center"/>
      <protection locked="0"/>
    </xf>
    <xf numFmtId="7" fontId="11" fillId="0" borderId="0" xfId="2" applyNumberFormat="1" applyFont="1" applyBorder="1" applyAlignment="1">
      <alignment vertical="center"/>
    </xf>
    <xf numFmtId="10" fontId="11" fillId="0" borderId="15" xfId="8" applyNumberFormat="1" applyFont="1" applyBorder="1" applyAlignment="1">
      <alignment vertical="center"/>
    </xf>
    <xf numFmtId="3" fontId="11" fillId="0" borderId="5" xfId="2" applyNumberFormat="1" applyFont="1" applyBorder="1" applyAlignment="1" applyProtection="1">
      <alignment vertical="center"/>
      <protection locked="0"/>
    </xf>
    <xf numFmtId="39" fontId="11" fillId="0" borderId="0" xfId="5" applyNumberFormat="1" applyFont="1" applyBorder="1" applyAlignment="1" applyProtection="1">
      <alignment vertical="center"/>
      <protection locked="0"/>
    </xf>
    <xf numFmtId="39" fontId="11" fillId="0" borderId="0" xfId="2" applyNumberFormat="1" applyFont="1" applyBorder="1" applyAlignment="1">
      <alignment vertical="center"/>
    </xf>
    <xf numFmtId="10" fontId="11" fillId="0" borderId="6" xfId="8" applyNumberFormat="1" applyFont="1" applyBorder="1" applyAlignment="1">
      <alignment vertical="center"/>
    </xf>
    <xf numFmtId="3" fontId="11" fillId="0" borderId="18" xfId="2" applyNumberFormat="1" applyFont="1" applyBorder="1" applyAlignment="1" applyProtection="1">
      <alignment horizontal="center" vertical="center" textRotation="90" wrapText="1"/>
      <protection locked="0"/>
    </xf>
    <xf numFmtId="0" fontId="14" fillId="0" borderId="0" xfId="3" applyFont="1" applyBorder="1" applyAlignment="1">
      <alignment vertical="center"/>
    </xf>
    <xf numFmtId="174" fontId="11" fillId="0" borderId="0" xfId="4" applyNumberFormat="1" applyFont="1" applyBorder="1" applyAlignment="1" applyProtection="1">
      <alignment horizontal="right" vertical="center"/>
      <protection locked="0"/>
    </xf>
    <xf numFmtId="39" fontId="11" fillId="0" borderId="0" xfId="5" applyNumberFormat="1" applyFont="1" applyBorder="1" applyAlignment="1" applyProtection="1">
      <alignment horizontal="right" vertical="center"/>
      <protection locked="0"/>
    </xf>
    <xf numFmtId="3" fontId="11" fillId="0" borderId="19" xfId="2" applyNumberFormat="1" applyFont="1" applyBorder="1" applyAlignment="1" applyProtection="1">
      <alignment horizontal="center" vertical="center" textRotation="90" wrapText="1"/>
      <protection locked="0"/>
    </xf>
    <xf numFmtId="3" fontId="11" fillId="0" borderId="20" xfId="2" applyNumberFormat="1" applyFont="1" applyBorder="1" applyAlignment="1" applyProtection="1">
      <alignment vertical="center"/>
      <protection locked="0"/>
    </xf>
    <xf numFmtId="0" fontId="11" fillId="0" borderId="21" xfId="2" applyFont="1" applyBorder="1" applyAlignment="1">
      <alignment vertical="center"/>
    </xf>
    <xf numFmtId="0" fontId="14" fillId="0" borderId="21" xfId="3" applyFont="1" applyBorder="1" applyAlignment="1">
      <alignment vertical="center"/>
    </xf>
    <xf numFmtId="175" fontId="11" fillId="0" borderId="21" xfId="2" applyNumberFormat="1" applyFont="1" applyBorder="1" applyAlignment="1">
      <alignment horizontal="right" vertical="center"/>
    </xf>
    <xf numFmtId="174" fontId="11" fillId="0" borderId="21" xfId="4" applyNumberFormat="1" applyFont="1" applyBorder="1" applyAlignment="1" applyProtection="1">
      <alignment vertical="center"/>
      <protection locked="0"/>
    </xf>
    <xf numFmtId="39" fontId="11" fillId="0" borderId="21" xfId="5" applyNumberFormat="1" applyFont="1" applyBorder="1" applyAlignment="1" applyProtection="1">
      <alignment vertical="center"/>
      <protection locked="0"/>
    </xf>
    <xf numFmtId="39" fontId="11" fillId="0" borderId="21" xfId="2" applyNumberFormat="1" applyFont="1" applyBorder="1" applyAlignment="1">
      <alignment vertical="center"/>
    </xf>
    <xf numFmtId="10" fontId="11" fillId="0" borderId="22" xfId="8" applyNumberFormat="1" applyFont="1" applyBorder="1" applyAlignment="1">
      <alignment vertical="center"/>
    </xf>
    <xf numFmtId="0" fontId="19" fillId="0" borderId="5" xfId="9" applyFont="1" applyBorder="1" applyAlignment="1">
      <alignment vertical="center"/>
    </xf>
    <xf numFmtId="0" fontId="11" fillId="3" borderId="0" xfId="2" applyFont="1" applyFill="1" applyBorder="1" applyAlignment="1" applyProtection="1">
      <alignment horizontal="center" vertical="center" textRotation="90" wrapText="1"/>
      <protection locked="0"/>
    </xf>
    <xf numFmtId="10" fontId="11" fillId="0" borderId="0" xfId="8" applyNumberFormat="1" applyFont="1" applyBorder="1" applyAlignment="1">
      <alignment vertical="center"/>
    </xf>
    <xf numFmtId="14" fontId="11" fillId="0" borderId="11" xfId="2" applyNumberFormat="1" applyFont="1" applyBorder="1" applyAlignment="1">
      <alignment horizontal="right" vertical="center"/>
    </xf>
    <xf numFmtId="10" fontId="11" fillId="0" borderId="11" xfId="8" applyNumberFormat="1" applyFont="1" applyBorder="1" applyAlignment="1">
      <alignment vertical="center"/>
    </xf>
    <xf numFmtId="0" fontId="11" fillId="3" borderId="0" xfId="2" applyFont="1" applyFill="1" applyBorder="1" applyAlignment="1">
      <alignment horizontal="center" vertical="center" textRotation="90" wrapText="1"/>
    </xf>
    <xf numFmtId="14" fontId="11" fillId="0" borderId="0" xfId="2" applyNumberFormat="1" applyFont="1" applyBorder="1" applyAlignment="1">
      <alignment horizontal="right" vertical="center"/>
    </xf>
    <xf numFmtId="174" fontId="11" fillId="0" borderId="0" xfId="4" applyNumberFormat="1" applyFont="1" applyBorder="1" applyAlignment="1">
      <alignment vertical="center"/>
    </xf>
    <xf numFmtId="10" fontId="11" fillId="0" borderId="6" xfId="2" applyNumberFormat="1" applyFont="1" applyBorder="1" applyAlignment="1">
      <alignment vertical="center"/>
    </xf>
    <xf numFmtId="3" fontId="11" fillId="0" borderId="5" xfId="2" applyNumberFormat="1" applyFont="1" applyFill="1" applyBorder="1" applyAlignment="1" applyProtection="1">
      <alignment vertical="center"/>
      <protection locked="0"/>
    </xf>
    <xf numFmtId="14" fontId="11" fillId="0" borderId="0" xfId="2" applyNumberFormat="1" applyFont="1" applyFill="1" applyAlignment="1">
      <alignment horizontal="right" vertical="center"/>
    </xf>
    <xf numFmtId="8" fontId="11" fillId="0" borderId="0" xfId="5" applyFont="1" applyFill="1" applyBorder="1" applyAlignment="1" applyProtection="1">
      <alignment vertical="center"/>
      <protection locked="0"/>
    </xf>
    <xf numFmtId="3" fontId="11" fillId="0" borderId="7" xfId="2" applyNumberFormat="1" applyFont="1" applyFill="1" applyBorder="1" applyAlignment="1" applyProtection="1">
      <alignment vertical="center"/>
      <protection locked="0"/>
    </xf>
    <xf numFmtId="14" fontId="11" fillId="0" borderId="8" xfId="2" applyNumberFormat="1" applyFont="1" applyFill="1" applyBorder="1" applyAlignment="1">
      <alignment horizontal="right" vertical="center"/>
    </xf>
    <xf numFmtId="14" fontId="11" fillId="0" borderId="0" xfId="2" applyNumberFormat="1" applyFont="1" applyFill="1" applyBorder="1" applyAlignment="1">
      <alignment horizontal="right" vertical="center"/>
    </xf>
    <xf numFmtId="7" fontId="11" fillId="0" borderId="8" xfId="2" applyNumberFormat="1" applyFont="1" applyFill="1" applyBorder="1" applyAlignment="1">
      <alignment vertical="center"/>
    </xf>
    <xf numFmtId="10" fontId="11" fillId="0" borderId="9" xfId="8" applyNumberFormat="1" applyFont="1" applyFill="1" applyBorder="1" applyAlignment="1">
      <alignment vertical="center"/>
    </xf>
    <xf numFmtId="14" fontId="11" fillId="0" borderId="11" xfId="2" applyNumberFormat="1" applyFont="1" applyBorder="1" applyAlignment="1">
      <alignment vertical="center"/>
    </xf>
    <xf numFmtId="7" fontId="11" fillId="0" borderId="12" xfId="2" applyNumberFormat="1" applyFont="1" applyBorder="1" applyAlignment="1">
      <alignment vertical="center"/>
    </xf>
    <xf numFmtId="0" fontId="15" fillId="0" borderId="17" xfId="2" applyFont="1" applyBorder="1" applyAlignment="1">
      <alignment vertical="center"/>
    </xf>
    <xf numFmtId="0" fontId="15" fillId="0" borderId="7" xfId="2" applyFont="1" applyBorder="1" applyAlignment="1">
      <alignment vertical="center"/>
    </xf>
    <xf numFmtId="0" fontId="11" fillId="0" borderId="8" xfId="2" applyFont="1" applyBorder="1" applyAlignment="1">
      <alignment vertical="center"/>
    </xf>
    <xf numFmtId="14" fontId="11" fillId="0" borderId="8" xfId="2" applyNumberFormat="1" applyFont="1" applyBorder="1" applyAlignment="1">
      <alignment vertical="center"/>
    </xf>
    <xf numFmtId="0" fontId="15" fillId="0" borderId="8" xfId="2" applyFont="1" applyBorder="1" applyAlignment="1">
      <alignment horizontal="right" vertical="center"/>
    </xf>
    <xf numFmtId="0" fontId="11" fillId="0" borderId="5" xfId="2" applyFont="1" applyBorder="1" applyAlignment="1">
      <alignment vertical="center"/>
    </xf>
    <xf numFmtId="7" fontId="11" fillId="0" borderId="0" xfId="2" applyNumberFormat="1" applyFont="1" applyBorder="1" applyAlignment="1" applyProtection="1">
      <alignment vertical="center"/>
      <protection locked="0"/>
    </xf>
    <xf numFmtId="10" fontId="11" fillId="0" borderId="6" xfId="8" applyNumberFormat="1" applyFont="1" applyBorder="1" applyAlignment="1">
      <alignment horizontal="right" vertical="center"/>
    </xf>
    <xf numFmtId="176" fontId="11" fillId="0" borderId="6" xfId="8" applyNumberFormat="1" applyFont="1" applyBorder="1" applyAlignment="1">
      <alignment horizontal="right" vertical="center"/>
    </xf>
    <xf numFmtId="8" fontId="11" fillId="0" borderId="0" xfId="2" applyNumberFormat="1" applyFont="1" applyBorder="1" applyAlignment="1">
      <alignment vertical="center"/>
    </xf>
    <xf numFmtId="8" fontId="11" fillId="0" borderId="11" xfId="10" applyFont="1" applyBorder="1" applyAlignment="1">
      <alignment vertical="center"/>
    </xf>
    <xf numFmtId="176" fontId="11" fillId="0" borderId="13" xfId="8" applyNumberFormat="1" applyFont="1" applyBorder="1" applyAlignment="1">
      <alignment horizontal="right" vertical="center"/>
    </xf>
    <xf numFmtId="0" fontId="19" fillId="0" borderId="5" xfId="2" applyFont="1" applyBorder="1" applyAlignment="1">
      <alignment vertical="center"/>
    </xf>
    <xf numFmtId="0" fontId="19" fillId="0" borderId="0" xfId="2" applyFont="1" applyBorder="1" applyAlignment="1">
      <alignment vertical="center"/>
    </xf>
    <xf numFmtId="14" fontId="19" fillId="0" borderId="0" xfId="2" applyNumberFormat="1" applyFont="1" applyBorder="1" applyAlignment="1">
      <alignment vertical="center"/>
    </xf>
    <xf numFmtId="7" fontId="19" fillId="0" borderId="0" xfId="2" applyNumberFormat="1" applyFont="1" applyBorder="1" applyAlignment="1">
      <alignment vertical="center"/>
    </xf>
    <xf numFmtId="14" fontId="15" fillId="0" borderId="8" xfId="2" applyNumberFormat="1" applyFont="1" applyBorder="1" applyAlignment="1">
      <alignment vertical="center"/>
    </xf>
    <xf numFmtId="0" fontId="15" fillId="0" borderId="6" xfId="2" applyFont="1" applyBorder="1" applyAlignment="1">
      <alignment horizontal="right" vertical="center"/>
    </xf>
    <xf numFmtId="3" fontId="11" fillId="0" borderId="8" xfId="2" applyNumberFormat="1" applyFont="1" applyFill="1" applyBorder="1" applyAlignment="1" applyProtection="1">
      <alignment horizontal="center" vertical="center"/>
      <protection locked="0"/>
    </xf>
    <xf numFmtId="7" fontId="11" fillId="0" borderId="8" xfId="2" applyNumberFormat="1" applyFont="1" applyFill="1" applyBorder="1" applyAlignment="1" applyProtection="1">
      <alignment horizontal="right" vertical="center"/>
      <protection locked="0"/>
    </xf>
    <xf numFmtId="0" fontId="14" fillId="0" borderId="0" xfId="3" applyFont="1" applyBorder="1"/>
    <xf numFmtId="0" fontId="14" fillId="0" borderId="0" xfId="3" applyFont="1" applyAlignment="1">
      <alignment horizontal="right"/>
    </xf>
    <xf numFmtId="0" fontId="21" fillId="2" borderId="0" xfId="0" applyFont="1" applyFill="1" applyBorder="1" applyAlignment="1">
      <alignment horizontal="left"/>
    </xf>
    <xf numFmtId="0" fontId="5" fillId="2" borderId="0" xfId="0" applyFont="1" applyFill="1" applyBorder="1" applyAlignment="1">
      <alignment horizontal="left" wrapText="1"/>
    </xf>
    <xf numFmtId="0" fontId="0" fillId="2" borderId="0" xfId="0" applyFont="1" applyFill="1" applyBorder="1" applyAlignment="1">
      <alignment horizontal="left"/>
    </xf>
    <xf numFmtId="0" fontId="1" fillId="2" borderId="0" xfId="0" applyFont="1" applyFill="1" applyBorder="1" applyAlignment="1">
      <alignment horizontal="left" wrapText="1"/>
    </xf>
    <xf numFmtId="0" fontId="2" fillId="0" borderId="0" xfId="0" applyFont="1" applyFill="1" applyBorder="1" applyAlignment="1">
      <alignment horizontal="center" wrapText="1"/>
    </xf>
    <xf numFmtId="0" fontId="3" fillId="2" borderId="0"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0" fontId="22" fillId="2" borderId="0" xfId="0" applyFont="1" applyFill="1" applyBorder="1" applyAlignment="1">
      <alignment horizontal="left" wrapText="1"/>
    </xf>
    <xf numFmtId="0" fontId="8" fillId="0" borderId="1" xfId="0" applyFont="1" applyFill="1" applyBorder="1" applyAlignment="1">
      <alignment horizontal="center" wrapText="1"/>
    </xf>
    <xf numFmtId="168" fontId="8" fillId="0" borderId="1" xfId="0" applyNumberFormat="1" applyFont="1" applyFill="1" applyBorder="1" applyAlignment="1">
      <alignment horizontal="left" vertical="top" wrapText="1"/>
    </xf>
    <xf numFmtId="0" fontId="8"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horizontal="left" vertical="top"/>
    </xf>
    <xf numFmtId="0" fontId="20" fillId="2" borderId="0" xfId="0" applyFont="1" applyFill="1" applyBorder="1" applyAlignment="1">
      <alignment horizontal="left"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5" fillId="0" borderId="10" xfId="2" applyFont="1" applyBorder="1" applyAlignment="1">
      <alignment horizontal="right" vertical="center"/>
    </xf>
    <xf numFmtId="0" fontId="15" fillId="0" borderId="11" xfId="2" applyFont="1" applyBorder="1" applyAlignment="1">
      <alignment horizontal="right"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3" fontId="11" fillId="0" borderId="16" xfId="2" applyNumberFormat="1" applyFont="1" applyBorder="1" applyAlignment="1" applyProtection="1">
      <alignment horizontal="center" vertical="center" textRotation="90" wrapText="1"/>
      <protection locked="0"/>
    </xf>
    <xf numFmtId="3" fontId="11" fillId="0" borderId="18" xfId="2" applyNumberFormat="1" applyFont="1" applyBorder="1" applyAlignment="1" applyProtection="1">
      <alignment horizontal="center" vertical="center" textRotation="90" wrapText="1"/>
      <protection locked="0"/>
    </xf>
    <xf numFmtId="0" fontId="11" fillId="3" borderId="16" xfId="2" applyFont="1" applyFill="1" applyBorder="1" applyAlignment="1" applyProtection="1">
      <alignment horizontal="center" vertical="center" textRotation="90" wrapText="1"/>
      <protection locked="0"/>
    </xf>
    <xf numFmtId="0" fontId="11" fillId="3" borderId="18" xfId="2" applyFont="1" applyFill="1" applyBorder="1" applyAlignment="1" applyProtection="1">
      <alignment horizontal="center" vertical="center" textRotation="90" wrapText="1"/>
      <protection locked="0"/>
    </xf>
    <xf numFmtId="0" fontId="11" fillId="3" borderId="23" xfId="2" applyFont="1" applyFill="1" applyBorder="1" applyAlignment="1" applyProtection="1">
      <alignment horizontal="center" vertical="center" textRotation="90" wrapText="1"/>
      <protection locked="0"/>
    </xf>
  </cellXfs>
  <cellStyles count="11">
    <cellStyle name="Comma 2 2" xfId="4"/>
    <cellStyle name="Comma_Sheet4" xfId="7"/>
    <cellStyle name="Currency 2 2" xfId="6"/>
    <cellStyle name="currency(2)" xfId="10"/>
    <cellStyle name="Currency_Sheet4" xfId="5"/>
    <cellStyle name="Normal" xfId="0" builtinId="0"/>
    <cellStyle name="Normal 2" xfId="9"/>
    <cellStyle name="Normal 2 2" xfId="3"/>
    <cellStyle name="Normal_Sheet4" xfId="2"/>
    <cellStyle name="Percent" xfId="1" builtinId="5"/>
    <cellStyle name="Percent 2 2" xfId="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B22"/>
  <sheetViews>
    <sheetView tabSelected="1" zoomScaleNormal="100" workbookViewId="0">
      <selection sqref="A1:B1"/>
    </sheetView>
  </sheetViews>
  <sheetFormatPr defaultColWidth="12" defaultRowHeight="12.95" customHeight="1" x14ac:dyDescent="0.2"/>
  <cols>
    <col min="1" max="1" width="10.6640625" bestFit="1" customWidth="1"/>
    <col min="2" max="2" width="110.6640625" bestFit="1" customWidth="1"/>
  </cols>
  <sheetData>
    <row r="1" spans="1:2" ht="24" customHeight="1" x14ac:dyDescent="0.3">
      <c r="A1" s="178" t="s">
        <v>0</v>
      </c>
      <c r="B1" s="177"/>
    </row>
    <row r="2" spans="1:2" ht="18.95" customHeight="1" x14ac:dyDescent="0.3">
      <c r="A2" s="179" t="s">
        <v>1</v>
      </c>
      <c r="B2" s="177"/>
    </row>
    <row r="3" spans="1:2" ht="21" customHeight="1" x14ac:dyDescent="0.3">
      <c r="A3" s="180" t="s">
        <v>2</v>
      </c>
      <c r="B3" s="177"/>
    </row>
    <row r="4" spans="1:2" ht="18.95" customHeight="1" x14ac:dyDescent="0.3">
      <c r="A4" s="179" t="s">
        <v>1</v>
      </c>
      <c r="B4" s="177"/>
    </row>
    <row r="5" spans="1:2" ht="21" customHeight="1" x14ac:dyDescent="0.3">
      <c r="A5" s="180" t="s">
        <v>3</v>
      </c>
      <c r="B5" s="177"/>
    </row>
    <row r="7" spans="1:2" ht="15" customHeight="1" x14ac:dyDescent="0.2">
      <c r="A7" s="3" t="s">
        <v>4</v>
      </c>
      <c r="B7" s="4" t="s">
        <v>5</v>
      </c>
    </row>
    <row r="8" spans="1:2" ht="15" customHeight="1" x14ac:dyDescent="0.2">
      <c r="A8" s="3" t="s">
        <v>6</v>
      </c>
      <c r="B8" s="4" t="s">
        <v>7</v>
      </c>
    </row>
    <row r="9" spans="1:2" ht="15" customHeight="1" x14ac:dyDescent="0.2">
      <c r="A9" s="3" t="s">
        <v>8</v>
      </c>
      <c r="B9" s="4" t="s">
        <v>9</v>
      </c>
    </row>
    <row r="10" spans="1:2" ht="15" customHeight="1" x14ac:dyDescent="0.2">
      <c r="A10" s="3" t="s">
        <v>10</v>
      </c>
      <c r="B10" s="4" t="s">
        <v>11</v>
      </c>
    </row>
    <row r="11" spans="1:2" ht="15" customHeight="1" x14ac:dyDescent="0.2">
      <c r="A11" s="3" t="s">
        <v>12</v>
      </c>
      <c r="B11" s="4" t="s">
        <v>13</v>
      </c>
    </row>
    <row r="12" spans="1:2" ht="15" customHeight="1" x14ac:dyDescent="0.2">
      <c r="A12" s="3" t="s">
        <v>14</v>
      </c>
      <c r="B12" s="4" t="s">
        <v>15</v>
      </c>
    </row>
    <row r="13" spans="1:2" ht="15" customHeight="1" x14ac:dyDescent="0.2">
      <c r="A13" s="3" t="s">
        <v>16</v>
      </c>
      <c r="B13" s="4" t="s">
        <v>17</v>
      </c>
    </row>
    <row r="14" spans="1:2" ht="15" customHeight="1" x14ac:dyDescent="0.2">
      <c r="A14" s="3" t="s">
        <v>18</v>
      </c>
      <c r="B14" s="4" t="s">
        <v>19</v>
      </c>
    </row>
    <row r="15" spans="1:2" ht="15" customHeight="1" x14ac:dyDescent="0.2">
      <c r="A15" s="3" t="s">
        <v>20</v>
      </c>
      <c r="B15" s="4" t="s">
        <v>21</v>
      </c>
    </row>
    <row r="16" spans="1:2" ht="15" customHeight="1" x14ac:dyDescent="0.2">
      <c r="A16" s="3" t="s">
        <v>22</v>
      </c>
      <c r="B16" s="4" t="s">
        <v>23</v>
      </c>
    </row>
    <row r="17" spans="1:2" ht="15" customHeight="1" x14ac:dyDescent="0.2">
      <c r="A17" s="3" t="s">
        <v>24</v>
      </c>
      <c r="B17" s="4" t="s">
        <v>25</v>
      </c>
    </row>
    <row r="18" spans="1:2" ht="15" customHeight="1" x14ac:dyDescent="0.2">
      <c r="A18" s="3" t="s">
        <v>26</v>
      </c>
      <c r="B18" s="4" t="s">
        <v>27</v>
      </c>
    </row>
    <row r="19" spans="1:2" ht="15" customHeight="1" x14ac:dyDescent="0.2">
      <c r="A19" s="3" t="s">
        <v>28</v>
      </c>
      <c r="B19" s="4" t="s">
        <v>29</v>
      </c>
    </row>
    <row r="20" spans="1:2" ht="15" customHeight="1" x14ac:dyDescent="0.2">
      <c r="A20" s="3" t="s">
        <v>30</v>
      </c>
      <c r="B20" s="4" t="s">
        <v>31</v>
      </c>
    </row>
    <row r="22" spans="1:2" ht="15" customHeight="1" x14ac:dyDescent="0.2">
      <c r="A22" s="176" t="s">
        <v>32</v>
      </c>
      <c r="B22" s="177"/>
    </row>
  </sheetData>
  <mergeCells count="6">
    <mergeCell ref="A22:B22"/>
    <mergeCell ref="A1:B1"/>
    <mergeCell ref="A2:B2"/>
    <mergeCell ref="A3:B3"/>
    <mergeCell ref="A4:B4"/>
    <mergeCell ref="A5:B5"/>
  </mergeCells>
  <hyperlinks>
    <hyperlink ref="A7" location="'About'!A1" display="#'About'!A1"/>
    <hyperlink ref="A8" location="'Table 1'!A1" display="#'Table 1'!A1"/>
    <hyperlink ref="A9" location="'Table 2'!A1" display="#'Table 2'!A1"/>
    <hyperlink ref="A10" location="'Table 3'!A1" display="#'Table 3'!A1"/>
    <hyperlink ref="A11" location="'Table 4'!A1" display="#'Table 4'!A1"/>
    <hyperlink ref="A12" location="'Table 5'!A1" display="#'Table 5'!A1"/>
    <hyperlink ref="A13" location="'Table 6'!A1" display="#'Table 6'!A1"/>
    <hyperlink ref="A14" location="'Table 7'!A1" display="#'Table 7'!A1"/>
    <hyperlink ref="A15" location="'Table 8'!A1" display="#'Table 8'!A1"/>
    <hyperlink ref="A16" location="'Table 9'!A1" display="#'Table 9'!A1"/>
    <hyperlink ref="A17" location="'Table 10'!A1" display="#'Table 10'!A1"/>
    <hyperlink ref="A18" location="'Table 11'!A1" display="#'Table 11'!A1"/>
    <hyperlink ref="A19" location="'Table 12'!A1" display="#'Table 12'!A1"/>
    <hyperlink ref="A20" location="'Table 13'!A1" display="#'Table 13'!A1"/>
  </hyperlinks>
  <printOptions horizontalCentered="1"/>
  <pageMargins left="0.5" right="0.5" top="0.5" bottom="0.5" header="0" footer="0"/>
  <pageSetup fitToHeight="1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zoomScaleNormal="100" workbookViewId="0">
      <selection sqref="A1:D1"/>
    </sheetView>
  </sheetViews>
  <sheetFormatPr defaultColWidth="12" defaultRowHeight="12.95" customHeight="1" x14ac:dyDescent="0.2"/>
  <cols>
    <col min="1" max="1" width="85.6640625" bestFit="1" customWidth="1"/>
    <col min="2" max="4" width="15.6640625" bestFit="1" customWidth="1"/>
  </cols>
  <sheetData>
    <row r="1" spans="1:4" ht="17.100000000000001" customHeight="1" x14ac:dyDescent="0.25">
      <c r="A1" s="181" t="s">
        <v>33</v>
      </c>
      <c r="B1" s="177"/>
      <c r="C1" s="177"/>
      <c r="D1" s="177"/>
    </row>
    <row r="2" spans="1:4" ht="17.100000000000001" customHeight="1" x14ac:dyDescent="0.3">
      <c r="A2" s="179" t="s">
        <v>1</v>
      </c>
      <c r="B2" s="177"/>
      <c r="C2" s="177"/>
      <c r="D2" s="177"/>
    </row>
    <row r="3" spans="1:4" ht="17.100000000000001" customHeight="1" x14ac:dyDescent="0.3">
      <c r="A3" s="178" t="s">
        <v>38</v>
      </c>
      <c r="B3" s="177"/>
      <c r="C3" s="177"/>
      <c r="D3" s="177"/>
    </row>
    <row r="4" spans="1:4" ht="17.100000000000001" customHeight="1" x14ac:dyDescent="0.3">
      <c r="A4" s="179" t="s">
        <v>1</v>
      </c>
      <c r="B4" s="177"/>
      <c r="C4" s="177"/>
      <c r="D4" s="177"/>
    </row>
    <row r="5" spans="1:4" ht="17.100000000000001" customHeight="1" x14ac:dyDescent="0.3">
      <c r="A5" s="182" t="s">
        <v>435</v>
      </c>
      <c r="B5" s="177"/>
      <c r="C5" s="177"/>
      <c r="D5" s="177"/>
    </row>
    <row r="7" spans="1:4" ht="30" customHeight="1" x14ac:dyDescent="0.2">
      <c r="A7" s="20" t="s">
        <v>436</v>
      </c>
      <c r="B7" s="9" t="s">
        <v>41</v>
      </c>
      <c r="C7" s="9" t="s">
        <v>425</v>
      </c>
      <c r="D7" s="9" t="s">
        <v>426</v>
      </c>
    </row>
    <row r="8" spans="1:4" ht="15" customHeight="1" x14ac:dyDescent="0.2">
      <c r="A8" s="21" t="s">
        <v>437</v>
      </c>
      <c r="B8" s="22">
        <v>21050</v>
      </c>
      <c r="C8" s="24">
        <v>604166338</v>
      </c>
      <c r="D8" s="24">
        <v>28701.49</v>
      </c>
    </row>
    <row r="9" spans="1:4" ht="15" customHeight="1" x14ac:dyDescent="0.2">
      <c r="A9" s="21" t="s">
        <v>438</v>
      </c>
      <c r="B9" s="22">
        <v>1657</v>
      </c>
      <c r="C9" s="24">
        <v>657001457</v>
      </c>
      <c r="D9" s="24">
        <v>396500.58</v>
      </c>
    </row>
    <row r="10" spans="1:4" ht="15" customHeight="1" x14ac:dyDescent="0.2">
      <c r="A10" s="21" t="s">
        <v>439</v>
      </c>
      <c r="B10" s="22">
        <v>2356</v>
      </c>
      <c r="C10" s="24">
        <v>64768048</v>
      </c>
      <c r="D10" s="24">
        <v>27490.68</v>
      </c>
    </row>
    <row r="11" spans="1:4" ht="15" customHeight="1" x14ac:dyDescent="0.2">
      <c r="A11" s="21" t="s">
        <v>440</v>
      </c>
      <c r="B11" s="22">
        <v>1154</v>
      </c>
      <c r="C11" s="24">
        <v>169003235</v>
      </c>
      <c r="D11" s="24">
        <v>146449.94</v>
      </c>
    </row>
    <row r="12" spans="1:4" ht="15" customHeight="1" x14ac:dyDescent="0.2">
      <c r="A12" s="21" t="s">
        <v>441</v>
      </c>
      <c r="B12" s="22">
        <v>2148</v>
      </c>
      <c r="C12" s="24">
        <v>93520951</v>
      </c>
      <c r="D12" s="24">
        <v>43538.62</v>
      </c>
    </row>
    <row r="13" spans="1:4" ht="15" customHeight="1" x14ac:dyDescent="0.2">
      <c r="A13" s="21" t="s">
        <v>442</v>
      </c>
      <c r="B13" s="22">
        <v>211</v>
      </c>
      <c r="C13" s="24">
        <v>748864</v>
      </c>
      <c r="D13" s="24">
        <v>3549.12</v>
      </c>
    </row>
    <row r="14" spans="1:4" ht="15" customHeight="1" x14ac:dyDescent="0.2">
      <c r="A14" s="21" t="s">
        <v>443</v>
      </c>
      <c r="B14" s="22">
        <v>791</v>
      </c>
      <c r="C14" s="24">
        <v>24668736</v>
      </c>
      <c r="D14" s="24">
        <v>31186.77</v>
      </c>
    </row>
    <row r="15" spans="1:4" ht="15" customHeight="1" x14ac:dyDescent="0.2">
      <c r="A15" s="21" t="s">
        <v>444</v>
      </c>
      <c r="B15" s="22">
        <v>222482</v>
      </c>
      <c r="C15" s="24">
        <v>1286244684</v>
      </c>
      <c r="D15" s="24">
        <v>5781.34</v>
      </c>
    </row>
    <row r="16" spans="1:4" ht="15" customHeight="1" x14ac:dyDescent="0.2">
      <c r="A16" s="21" t="s">
        <v>93</v>
      </c>
      <c r="B16" s="22">
        <v>251849</v>
      </c>
      <c r="C16" s="24">
        <v>2900122313</v>
      </c>
      <c r="D16" s="24">
        <v>11515.32</v>
      </c>
    </row>
    <row r="17" spans="1:4" ht="12.95" customHeight="1" x14ac:dyDescent="0.2">
      <c r="B17" s="33"/>
      <c r="C17" s="33"/>
    </row>
    <row r="18" spans="1:4" ht="15" customHeight="1" x14ac:dyDescent="0.2">
      <c r="A18" s="176" t="s">
        <v>32</v>
      </c>
      <c r="B18" s="177"/>
      <c r="C18" s="177"/>
      <c r="D18" s="177"/>
    </row>
  </sheetData>
  <mergeCells count="6">
    <mergeCell ref="A18:D18"/>
    <mergeCell ref="A1:D1"/>
    <mergeCell ref="A2:D2"/>
    <mergeCell ref="A3:D3"/>
    <mergeCell ref="A4:D4"/>
    <mergeCell ref="A5:D5"/>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zoomScaleNormal="100" workbookViewId="0">
      <pane ySplit="7" topLeftCell="A8" activePane="bottomLeft" state="frozen"/>
      <selection pane="bottomLeft" sqref="A1:E1"/>
    </sheetView>
  </sheetViews>
  <sheetFormatPr defaultColWidth="12" defaultRowHeight="12.95" customHeight="1" x14ac:dyDescent="0.2"/>
  <cols>
    <col min="1" max="1" width="90.6640625" bestFit="1" customWidth="1"/>
    <col min="2" max="2" width="10.6640625" bestFit="1" customWidth="1"/>
    <col min="3" max="5" width="15.6640625" bestFit="1" customWidth="1"/>
  </cols>
  <sheetData>
    <row r="1" spans="1:5" ht="17.100000000000001" customHeight="1" x14ac:dyDescent="0.25">
      <c r="A1" s="181" t="s">
        <v>33</v>
      </c>
      <c r="B1" s="177"/>
      <c r="C1" s="177"/>
      <c r="D1" s="177"/>
      <c r="E1" s="177"/>
    </row>
    <row r="2" spans="1:5" ht="17.100000000000001" customHeight="1" x14ac:dyDescent="0.3">
      <c r="A2" s="179" t="s">
        <v>1</v>
      </c>
      <c r="B2" s="177"/>
      <c r="C2" s="177"/>
      <c r="D2" s="177"/>
      <c r="E2" s="177"/>
    </row>
    <row r="3" spans="1:5" ht="17.100000000000001" customHeight="1" x14ac:dyDescent="0.3">
      <c r="A3" s="178" t="s">
        <v>38</v>
      </c>
      <c r="B3" s="177"/>
      <c r="C3" s="177"/>
      <c r="D3" s="177"/>
      <c r="E3" s="177"/>
    </row>
    <row r="4" spans="1:5" ht="17.100000000000001" customHeight="1" x14ac:dyDescent="0.3">
      <c r="A4" s="179" t="s">
        <v>1</v>
      </c>
      <c r="B4" s="177"/>
      <c r="C4" s="177"/>
      <c r="D4" s="177"/>
      <c r="E4" s="177"/>
    </row>
    <row r="5" spans="1:5" ht="17.100000000000001" customHeight="1" x14ac:dyDescent="0.3">
      <c r="A5" s="182" t="s">
        <v>23</v>
      </c>
      <c r="B5" s="177"/>
      <c r="C5" s="177"/>
      <c r="D5" s="177"/>
      <c r="E5" s="177"/>
    </row>
    <row r="7" spans="1:5" ht="30" customHeight="1" x14ac:dyDescent="0.2">
      <c r="A7" s="20" t="s">
        <v>445</v>
      </c>
      <c r="B7" s="9" t="s">
        <v>446</v>
      </c>
      <c r="C7" s="9" t="s">
        <v>41</v>
      </c>
      <c r="D7" s="9" t="s">
        <v>425</v>
      </c>
      <c r="E7" s="9" t="s">
        <v>426</v>
      </c>
    </row>
    <row r="8" spans="1:5" ht="15" customHeight="1" x14ac:dyDescent="0.2">
      <c r="A8" s="26" t="s">
        <v>447</v>
      </c>
      <c r="B8" s="27" t="s">
        <v>448</v>
      </c>
      <c r="C8" s="11">
        <v>52</v>
      </c>
      <c r="D8" s="13">
        <v>46578</v>
      </c>
      <c r="E8" s="13">
        <v>895.73076923076906</v>
      </c>
    </row>
    <row r="9" spans="1:5" ht="15" customHeight="1" x14ac:dyDescent="0.2">
      <c r="A9" s="26" t="s">
        <v>449</v>
      </c>
      <c r="B9" s="27" t="s">
        <v>448</v>
      </c>
      <c r="C9" s="11">
        <v>484</v>
      </c>
      <c r="D9" s="13">
        <v>137867</v>
      </c>
      <c r="E9" s="13">
        <v>284.84917355371903</v>
      </c>
    </row>
    <row r="10" spans="1:5" ht="15" customHeight="1" x14ac:dyDescent="0.2">
      <c r="A10" s="26" t="s">
        <v>450</v>
      </c>
      <c r="B10" s="4" t="s">
        <v>446</v>
      </c>
      <c r="C10" s="11">
        <v>10</v>
      </c>
      <c r="D10" s="13">
        <v>6000</v>
      </c>
      <c r="E10" s="13" t="s">
        <v>451</v>
      </c>
    </row>
    <row r="11" spans="1:5" ht="15" customHeight="1" x14ac:dyDescent="0.2">
      <c r="A11" s="26" t="s">
        <v>452</v>
      </c>
      <c r="B11" s="4" t="s">
        <v>446</v>
      </c>
      <c r="C11" s="11">
        <v>10</v>
      </c>
      <c r="D11" s="13">
        <v>1000</v>
      </c>
      <c r="E11" s="13" t="s">
        <v>451</v>
      </c>
    </row>
    <row r="12" spans="1:5" ht="15" customHeight="1" x14ac:dyDescent="0.2">
      <c r="A12" s="26" t="s">
        <v>453</v>
      </c>
      <c r="B12" s="27" t="s">
        <v>448</v>
      </c>
      <c r="C12" s="11">
        <v>3200</v>
      </c>
      <c r="D12" s="13">
        <v>323800</v>
      </c>
      <c r="E12" s="13">
        <v>101.1875</v>
      </c>
    </row>
    <row r="13" spans="1:5" ht="15" customHeight="1" x14ac:dyDescent="0.2">
      <c r="A13" s="26" t="s">
        <v>454</v>
      </c>
      <c r="B13" s="27" t="s">
        <v>448</v>
      </c>
      <c r="C13" s="11">
        <v>55</v>
      </c>
      <c r="D13" s="13">
        <v>47776</v>
      </c>
      <c r="E13" s="13">
        <v>868.654545454546</v>
      </c>
    </row>
    <row r="14" spans="1:5" ht="15" customHeight="1" x14ac:dyDescent="0.2">
      <c r="A14" s="26" t="s">
        <v>455</v>
      </c>
      <c r="B14" s="27" t="s">
        <v>448</v>
      </c>
      <c r="C14" s="11">
        <v>30</v>
      </c>
      <c r="D14" s="13">
        <v>251701</v>
      </c>
      <c r="E14" s="13">
        <v>8390.0333333333401</v>
      </c>
    </row>
    <row r="15" spans="1:5" ht="15" customHeight="1" x14ac:dyDescent="0.2">
      <c r="A15" s="26" t="s">
        <v>456</v>
      </c>
      <c r="B15" s="27" t="s">
        <v>448</v>
      </c>
      <c r="C15" s="11">
        <v>26862</v>
      </c>
      <c r="D15" s="13">
        <v>102334126</v>
      </c>
      <c r="E15" s="13">
        <v>3809.6242275333202</v>
      </c>
    </row>
    <row r="16" spans="1:5" ht="15" customHeight="1" x14ac:dyDescent="0.2">
      <c r="A16" s="26" t="s">
        <v>457</v>
      </c>
      <c r="B16" s="27" t="s">
        <v>448</v>
      </c>
      <c r="C16" s="11">
        <v>60</v>
      </c>
      <c r="D16" s="13">
        <v>2141052</v>
      </c>
      <c r="E16" s="13">
        <v>35684.199999999997</v>
      </c>
    </row>
    <row r="17" spans="1:5" ht="15" customHeight="1" x14ac:dyDescent="0.2">
      <c r="A17" s="26" t="s">
        <v>458</v>
      </c>
      <c r="B17" s="27" t="s">
        <v>448</v>
      </c>
      <c r="C17" s="11">
        <v>18</v>
      </c>
      <c r="D17" s="13">
        <v>8987</v>
      </c>
      <c r="E17" s="13">
        <v>499.277777777778</v>
      </c>
    </row>
    <row r="18" spans="1:5" ht="15" customHeight="1" x14ac:dyDescent="0.2">
      <c r="A18" s="26" t="s">
        <v>459</v>
      </c>
      <c r="B18" s="27" t="s">
        <v>448</v>
      </c>
      <c r="C18" s="11">
        <v>953</v>
      </c>
      <c r="D18" s="13">
        <v>12109577</v>
      </c>
      <c r="E18" s="13">
        <v>12706.796432319001</v>
      </c>
    </row>
    <row r="19" spans="1:5" ht="15" customHeight="1" x14ac:dyDescent="0.2">
      <c r="A19" s="26" t="s">
        <v>460</v>
      </c>
      <c r="B19" s="27" t="s">
        <v>448</v>
      </c>
      <c r="C19" s="11">
        <v>623</v>
      </c>
      <c r="D19" s="13">
        <v>6081228</v>
      </c>
      <c r="E19" s="13">
        <v>9761.2006420545804</v>
      </c>
    </row>
    <row r="20" spans="1:5" ht="15" customHeight="1" x14ac:dyDescent="0.2">
      <c r="A20" s="26" t="s">
        <v>461</v>
      </c>
      <c r="B20" s="27" t="s">
        <v>448</v>
      </c>
      <c r="C20" s="11">
        <v>41</v>
      </c>
      <c r="D20" s="13">
        <v>4726</v>
      </c>
      <c r="E20" s="13">
        <v>115.268292682927</v>
      </c>
    </row>
    <row r="21" spans="1:5" ht="15" customHeight="1" x14ac:dyDescent="0.2">
      <c r="A21" s="26" t="s">
        <v>462</v>
      </c>
      <c r="B21" s="27" t="s">
        <v>448</v>
      </c>
      <c r="C21" s="11">
        <v>170</v>
      </c>
      <c r="D21" s="13">
        <v>810742</v>
      </c>
      <c r="E21" s="13">
        <v>4769.0705882352904</v>
      </c>
    </row>
    <row r="22" spans="1:5" ht="15" customHeight="1" x14ac:dyDescent="0.2">
      <c r="A22" s="26" t="s">
        <v>463</v>
      </c>
      <c r="B22" s="27" t="s">
        <v>448</v>
      </c>
      <c r="C22" s="11">
        <v>42</v>
      </c>
      <c r="D22" s="13">
        <v>58950</v>
      </c>
      <c r="E22" s="13">
        <v>1403.57142857143</v>
      </c>
    </row>
    <row r="23" spans="1:5" ht="15" customHeight="1" x14ac:dyDescent="0.2">
      <c r="A23" s="26" t="s">
        <v>464</v>
      </c>
      <c r="B23" s="27" t="s">
        <v>448</v>
      </c>
      <c r="C23" s="11">
        <v>9564</v>
      </c>
      <c r="D23" s="13">
        <v>1626608</v>
      </c>
      <c r="E23" s="13">
        <v>170.07611877875399</v>
      </c>
    </row>
    <row r="24" spans="1:5" ht="15" customHeight="1" x14ac:dyDescent="0.2">
      <c r="A24" s="26" t="s">
        <v>465</v>
      </c>
      <c r="B24" s="4" t="s">
        <v>446</v>
      </c>
      <c r="C24" s="11">
        <v>10</v>
      </c>
      <c r="D24" s="13">
        <v>20000</v>
      </c>
      <c r="E24" s="13" t="s">
        <v>451</v>
      </c>
    </row>
    <row r="25" spans="1:5" ht="15" customHeight="1" x14ac:dyDescent="0.2">
      <c r="A25" s="26" t="s">
        <v>466</v>
      </c>
      <c r="B25" s="27" t="s">
        <v>448</v>
      </c>
      <c r="C25" s="11">
        <v>193</v>
      </c>
      <c r="D25" s="13">
        <v>2723231</v>
      </c>
      <c r="E25" s="13">
        <v>14110.0051813472</v>
      </c>
    </row>
    <row r="26" spans="1:5" ht="15" customHeight="1" x14ac:dyDescent="0.2">
      <c r="A26" s="26" t="s">
        <v>467</v>
      </c>
      <c r="B26" s="4" t="s">
        <v>446</v>
      </c>
      <c r="C26" s="11">
        <v>10</v>
      </c>
      <c r="D26" s="13">
        <v>6000</v>
      </c>
      <c r="E26" s="13" t="s">
        <v>451</v>
      </c>
    </row>
    <row r="27" spans="1:5" ht="15" customHeight="1" x14ac:dyDescent="0.2">
      <c r="A27" s="26" t="s">
        <v>468</v>
      </c>
      <c r="B27" s="27" t="s">
        <v>448</v>
      </c>
      <c r="C27" s="11">
        <v>49</v>
      </c>
      <c r="D27" s="13">
        <v>74563</v>
      </c>
      <c r="E27" s="13">
        <v>1521.69387755102</v>
      </c>
    </row>
    <row r="28" spans="1:5" ht="15" customHeight="1" x14ac:dyDescent="0.2">
      <c r="A28" s="26" t="s">
        <v>469</v>
      </c>
      <c r="B28" s="27" t="s">
        <v>448</v>
      </c>
      <c r="C28" s="11">
        <v>64</v>
      </c>
      <c r="D28" s="13">
        <v>141916</v>
      </c>
      <c r="E28" s="13">
        <v>2217.4375</v>
      </c>
    </row>
    <row r="29" spans="1:5" ht="15" customHeight="1" x14ac:dyDescent="0.2">
      <c r="A29" s="26" t="s">
        <v>470</v>
      </c>
      <c r="B29" s="27" t="s">
        <v>448</v>
      </c>
      <c r="C29" s="11">
        <v>14</v>
      </c>
      <c r="D29" s="13">
        <v>140000</v>
      </c>
      <c r="E29" s="13">
        <v>10000</v>
      </c>
    </row>
    <row r="30" spans="1:5" ht="15" customHeight="1" x14ac:dyDescent="0.2">
      <c r="A30" s="26" t="s">
        <v>471</v>
      </c>
      <c r="B30" s="27" t="s">
        <v>448</v>
      </c>
      <c r="C30" s="11">
        <v>78</v>
      </c>
      <c r="D30" s="13">
        <v>216136</v>
      </c>
      <c r="E30" s="13">
        <v>2770.9743589743598</v>
      </c>
    </row>
    <row r="31" spans="1:5" ht="15" customHeight="1" x14ac:dyDescent="0.2">
      <c r="A31" s="26" t="s">
        <v>472</v>
      </c>
      <c r="B31" s="27" t="s">
        <v>448</v>
      </c>
      <c r="C31" s="11">
        <v>17</v>
      </c>
      <c r="D31" s="13">
        <v>780117</v>
      </c>
      <c r="E31" s="13">
        <v>45889.235294117701</v>
      </c>
    </row>
    <row r="32" spans="1:5" ht="15" customHeight="1" x14ac:dyDescent="0.2">
      <c r="A32" s="26" t="s">
        <v>473</v>
      </c>
      <c r="B32" s="27" t="s">
        <v>448</v>
      </c>
      <c r="C32" s="11">
        <v>13</v>
      </c>
      <c r="D32" s="13">
        <v>66080</v>
      </c>
      <c r="E32" s="13">
        <v>5083.0769230769201</v>
      </c>
    </row>
    <row r="33" spans="1:5" ht="15" customHeight="1" x14ac:dyDescent="0.2">
      <c r="A33" s="26" t="s">
        <v>474</v>
      </c>
      <c r="B33" s="4" t="s">
        <v>446</v>
      </c>
      <c r="C33" s="11">
        <v>10</v>
      </c>
      <c r="D33" s="13">
        <v>1000</v>
      </c>
      <c r="E33" s="13" t="s">
        <v>451</v>
      </c>
    </row>
    <row r="34" spans="1:5" ht="15" customHeight="1" x14ac:dyDescent="0.2">
      <c r="A34" s="26" t="s">
        <v>475</v>
      </c>
      <c r="B34" s="27" t="s">
        <v>448</v>
      </c>
      <c r="C34" s="11">
        <v>105</v>
      </c>
      <c r="D34" s="13">
        <v>14992</v>
      </c>
      <c r="E34" s="13">
        <v>142.78095238095199</v>
      </c>
    </row>
    <row r="35" spans="1:5" ht="15" customHeight="1" x14ac:dyDescent="0.2">
      <c r="A35" s="26" t="s">
        <v>476</v>
      </c>
      <c r="B35" s="27" t="s">
        <v>448</v>
      </c>
      <c r="C35" s="11">
        <v>2258</v>
      </c>
      <c r="D35" s="13">
        <v>3705246</v>
      </c>
      <c r="E35" s="13">
        <v>1640.9415411868899</v>
      </c>
    </row>
    <row r="36" spans="1:5" ht="15" customHeight="1" x14ac:dyDescent="0.2">
      <c r="A36" s="26" t="s">
        <v>477</v>
      </c>
      <c r="B36" s="27" t="s">
        <v>448</v>
      </c>
      <c r="C36" s="11">
        <v>24</v>
      </c>
      <c r="D36" s="13">
        <v>215963</v>
      </c>
      <c r="E36" s="13">
        <v>8998.4583333333394</v>
      </c>
    </row>
    <row r="37" spans="1:5" ht="15" customHeight="1" x14ac:dyDescent="0.2">
      <c r="A37" s="26" t="s">
        <v>478</v>
      </c>
      <c r="B37" s="27" t="s">
        <v>448</v>
      </c>
      <c r="C37" s="11">
        <v>70</v>
      </c>
      <c r="D37" s="13">
        <v>155564</v>
      </c>
      <c r="E37" s="13">
        <v>2222.3428571428599</v>
      </c>
    </row>
    <row r="38" spans="1:5" ht="15" customHeight="1" x14ac:dyDescent="0.2">
      <c r="A38" s="26" t="s">
        <v>479</v>
      </c>
      <c r="B38" s="27" t="s">
        <v>448</v>
      </c>
      <c r="C38" s="11">
        <v>278</v>
      </c>
      <c r="D38" s="13">
        <v>967088</v>
      </c>
      <c r="E38" s="13">
        <v>3478.7338129496402</v>
      </c>
    </row>
    <row r="39" spans="1:5" ht="15" customHeight="1" x14ac:dyDescent="0.2">
      <c r="A39" s="26" t="s">
        <v>480</v>
      </c>
      <c r="B39" s="27" t="s">
        <v>448</v>
      </c>
      <c r="C39" s="11">
        <v>2898</v>
      </c>
      <c r="D39" s="13">
        <v>4398394</v>
      </c>
      <c r="E39" s="13">
        <v>1517.7342995169099</v>
      </c>
    </row>
    <row r="40" spans="1:5" ht="15" customHeight="1" x14ac:dyDescent="0.2">
      <c r="A40" s="26" t="s">
        <v>481</v>
      </c>
      <c r="B40" s="27" t="s">
        <v>448</v>
      </c>
      <c r="C40" s="11">
        <v>86655</v>
      </c>
      <c r="D40" s="13">
        <v>44154902</v>
      </c>
      <c r="E40" s="13">
        <v>509.54823149270101</v>
      </c>
    </row>
    <row r="41" spans="1:5" ht="15" customHeight="1" x14ac:dyDescent="0.2">
      <c r="A41" s="26" t="s">
        <v>482</v>
      </c>
      <c r="B41" s="4" t="s">
        <v>446</v>
      </c>
      <c r="C41" s="11">
        <v>10</v>
      </c>
      <c r="D41" s="13">
        <v>1000</v>
      </c>
      <c r="E41" s="13" t="s">
        <v>451</v>
      </c>
    </row>
    <row r="42" spans="1:5" ht="15" customHeight="1" x14ac:dyDescent="0.2">
      <c r="A42" s="26" t="s">
        <v>483</v>
      </c>
      <c r="B42" s="27" t="s">
        <v>448</v>
      </c>
      <c r="C42" s="11">
        <v>143</v>
      </c>
      <c r="D42" s="13">
        <v>17213</v>
      </c>
      <c r="E42" s="13">
        <v>120.370629370629</v>
      </c>
    </row>
    <row r="43" spans="1:5" ht="15" customHeight="1" x14ac:dyDescent="0.2">
      <c r="A43" s="26" t="s">
        <v>484</v>
      </c>
      <c r="B43" s="27" t="s">
        <v>448</v>
      </c>
      <c r="C43" s="11">
        <v>222</v>
      </c>
      <c r="D43" s="13">
        <v>212487</v>
      </c>
      <c r="E43" s="13">
        <v>957.14864864864899</v>
      </c>
    </row>
    <row r="44" spans="1:5" ht="15" customHeight="1" x14ac:dyDescent="0.2">
      <c r="A44" s="26" t="s">
        <v>485</v>
      </c>
      <c r="B44" s="27" t="s">
        <v>448</v>
      </c>
      <c r="C44" s="11">
        <v>88</v>
      </c>
      <c r="D44" s="13">
        <v>39194</v>
      </c>
      <c r="E44" s="13">
        <v>445.38636363636402</v>
      </c>
    </row>
    <row r="45" spans="1:5" ht="15" customHeight="1" x14ac:dyDescent="0.2">
      <c r="A45" s="26" t="s">
        <v>486</v>
      </c>
      <c r="B45" s="4" t="s">
        <v>446</v>
      </c>
      <c r="C45" s="11">
        <v>10</v>
      </c>
      <c r="D45" s="13">
        <v>30000</v>
      </c>
      <c r="E45" s="13" t="s">
        <v>451</v>
      </c>
    </row>
    <row r="46" spans="1:5" ht="15" customHeight="1" x14ac:dyDescent="0.2">
      <c r="A46" s="26" t="s">
        <v>487</v>
      </c>
      <c r="B46" s="27" t="s">
        <v>448</v>
      </c>
      <c r="C46" s="11">
        <v>2074</v>
      </c>
      <c r="D46" s="13">
        <v>37270711</v>
      </c>
      <c r="E46" s="13">
        <v>17970.4488910318</v>
      </c>
    </row>
    <row r="47" spans="1:5" ht="15" customHeight="1" x14ac:dyDescent="0.2">
      <c r="A47" s="26" t="s">
        <v>488</v>
      </c>
      <c r="B47" s="27" t="s">
        <v>448</v>
      </c>
      <c r="C47" s="11">
        <v>1233548</v>
      </c>
      <c r="D47" s="13">
        <v>1195780896</v>
      </c>
      <c r="E47" s="13">
        <v>969.383352735362</v>
      </c>
    </row>
    <row r="48" spans="1:5" ht="15" customHeight="1" x14ac:dyDescent="0.2">
      <c r="A48" s="26" t="s">
        <v>489</v>
      </c>
      <c r="B48" s="27" t="s">
        <v>448</v>
      </c>
      <c r="C48" s="11">
        <v>19062</v>
      </c>
      <c r="D48" s="13">
        <v>3263753</v>
      </c>
      <c r="E48" s="13">
        <v>171.217763088868</v>
      </c>
    </row>
    <row r="49" spans="1:5" ht="15" customHeight="1" x14ac:dyDescent="0.2">
      <c r="A49" s="26" t="s">
        <v>490</v>
      </c>
      <c r="B49" s="4" t="s">
        <v>446</v>
      </c>
      <c r="C49" s="11">
        <v>10</v>
      </c>
      <c r="D49" s="13">
        <v>15000</v>
      </c>
      <c r="E49" s="13" t="s">
        <v>451</v>
      </c>
    </row>
    <row r="50" spans="1:5" ht="15" customHeight="1" x14ac:dyDescent="0.2">
      <c r="A50" s="26" t="s">
        <v>491</v>
      </c>
      <c r="B50" s="27" t="s">
        <v>448</v>
      </c>
      <c r="C50" s="11">
        <v>15</v>
      </c>
      <c r="D50" s="13">
        <v>25485</v>
      </c>
      <c r="E50" s="13">
        <v>1699</v>
      </c>
    </row>
    <row r="51" spans="1:5" ht="15" customHeight="1" x14ac:dyDescent="0.2">
      <c r="A51" s="26" t="s">
        <v>492</v>
      </c>
      <c r="B51" s="4" t="s">
        <v>446</v>
      </c>
      <c r="C51" s="11">
        <v>10</v>
      </c>
      <c r="D51" s="13">
        <v>3000</v>
      </c>
      <c r="E51" s="13" t="s">
        <v>451</v>
      </c>
    </row>
    <row r="52" spans="1:5" ht="15" customHeight="1" x14ac:dyDescent="0.2">
      <c r="A52" s="21" t="s">
        <v>493</v>
      </c>
      <c r="B52" s="28" t="s">
        <v>448</v>
      </c>
      <c r="C52" s="16">
        <v>1390054</v>
      </c>
      <c r="D52" s="18">
        <v>1420415655</v>
      </c>
      <c r="E52" s="18">
        <v>1021.84206872539</v>
      </c>
    </row>
    <row r="54" spans="1:5" ht="15" customHeight="1" x14ac:dyDescent="0.2">
      <c r="A54" s="176" t="s">
        <v>494</v>
      </c>
      <c r="B54" s="177"/>
      <c r="C54" s="177"/>
      <c r="D54" s="177"/>
      <c r="E54" s="177"/>
    </row>
    <row r="55" spans="1:5" ht="15" customHeight="1" x14ac:dyDescent="0.3">
      <c r="A55" s="179" t="s">
        <v>1</v>
      </c>
      <c r="B55" s="177"/>
      <c r="C55" s="177"/>
      <c r="D55" s="177"/>
      <c r="E55" s="177"/>
    </row>
    <row r="56" spans="1:5" ht="15" customHeight="1" x14ac:dyDescent="0.2">
      <c r="A56" s="176" t="s">
        <v>32</v>
      </c>
      <c r="B56" s="177"/>
      <c r="C56" s="177"/>
      <c r="D56" s="177"/>
      <c r="E56" s="177"/>
    </row>
  </sheetData>
  <mergeCells count="8">
    <mergeCell ref="A54:E54"/>
    <mergeCell ref="A55:E55"/>
    <mergeCell ref="A56:E56"/>
    <mergeCell ref="A1:E1"/>
    <mergeCell ref="A2:E2"/>
    <mergeCell ref="A3:E3"/>
    <mergeCell ref="A4:E4"/>
    <mergeCell ref="A5:E5"/>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zoomScaleNormal="100" workbookViewId="0">
      <selection sqref="A1:D1"/>
    </sheetView>
  </sheetViews>
  <sheetFormatPr defaultColWidth="12" defaultRowHeight="12.95" customHeight="1" x14ac:dyDescent="0.2"/>
  <cols>
    <col min="1" max="1" width="55.6640625" bestFit="1" customWidth="1"/>
    <col min="2" max="4" width="15.6640625" bestFit="1" customWidth="1"/>
  </cols>
  <sheetData>
    <row r="1" spans="1:4" ht="17.100000000000001" customHeight="1" x14ac:dyDescent="0.25">
      <c r="A1" s="181" t="s">
        <v>33</v>
      </c>
      <c r="B1" s="177"/>
      <c r="C1" s="177"/>
      <c r="D1" s="177"/>
    </row>
    <row r="2" spans="1:4" ht="17.100000000000001" customHeight="1" x14ac:dyDescent="0.3">
      <c r="A2" s="179" t="s">
        <v>1</v>
      </c>
      <c r="B2" s="177"/>
      <c r="C2" s="177"/>
      <c r="D2" s="177"/>
    </row>
    <row r="3" spans="1:4" ht="17.100000000000001" customHeight="1" x14ac:dyDescent="0.3">
      <c r="A3" s="178" t="s">
        <v>38</v>
      </c>
      <c r="B3" s="177"/>
      <c r="C3" s="177"/>
      <c r="D3" s="177"/>
    </row>
    <row r="4" spans="1:4" ht="17.100000000000001" customHeight="1" x14ac:dyDescent="0.3">
      <c r="A4" s="179" t="s">
        <v>1</v>
      </c>
      <c r="B4" s="177"/>
      <c r="C4" s="177"/>
      <c r="D4" s="177"/>
    </row>
    <row r="5" spans="1:4" ht="17.100000000000001" customHeight="1" x14ac:dyDescent="0.3">
      <c r="A5" s="182" t="s">
        <v>495</v>
      </c>
      <c r="B5" s="177"/>
      <c r="C5" s="177"/>
      <c r="D5" s="177"/>
    </row>
    <row r="7" spans="1:4" ht="30" customHeight="1" x14ac:dyDescent="0.2">
      <c r="A7" s="20" t="s">
        <v>496</v>
      </c>
      <c r="B7" s="9" t="s">
        <v>41</v>
      </c>
      <c r="C7" s="9" t="s">
        <v>425</v>
      </c>
      <c r="D7" s="9" t="s">
        <v>426</v>
      </c>
    </row>
    <row r="8" spans="1:4" ht="15" customHeight="1" x14ac:dyDescent="0.2">
      <c r="A8" s="21" t="s">
        <v>497</v>
      </c>
      <c r="B8" s="22">
        <v>2325</v>
      </c>
      <c r="C8" s="24">
        <v>55431</v>
      </c>
      <c r="D8" s="24">
        <v>23.84</v>
      </c>
    </row>
    <row r="9" spans="1:4" ht="15" customHeight="1" x14ac:dyDescent="0.2">
      <c r="A9" s="21" t="s">
        <v>498</v>
      </c>
      <c r="B9" s="22">
        <v>2060</v>
      </c>
      <c r="C9" s="24">
        <v>38818</v>
      </c>
      <c r="D9" s="24">
        <v>18.84</v>
      </c>
    </row>
    <row r="10" spans="1:4" ht="15" customHeight="1" x14ac:dyDescent="0.2">
      <c r="A10" s="21" t="s">
        <v>499</v>
      </c>
      <c r="B10" s="22">
        <v>1360</v>
      </c>
      <c r="C10" s="24">
        <v>35021</v>
      </c>
      <c r="D10" s="24">
        <v>25.75</v>
      </c>
    </row>
    <row r="11" spans="1:4" ht="15" customHeight="1" x14ac:dyDescent="0.2">
      <c r="A11" s="21" t="s">
        <v>500</v>
      </c>
      <c r="B11" s="22">
        <v>2330</v>
      </c>
      <c r="C11" s="24">
        <v>39121</v>
      </c>
      <c r="D11" s="24">
        <v>16.79</v>
      </c>
    </row>
    <row r="12" spans="1:4" ht="15" customHeight="1" x14ac:dyDescent="0.2">
      <c r="A12" s="21" t="s">
        <v>501</v>
      </c>
      <c r="B12" s="22">
        <v>1669</v>
      </c>
      <c r="C12" s="24">
        <v>26118</v>
      </c>
      <c r="D12" s="24">
        <v>15.65</v>
      </c>
    </row>
    <row r="13" spans="1:4" ht="15" customHeight="1" x14ac:dyDescent="0.2">
      <c r="A13" s="21" t="s">
        <v>93</v>
      </c>
      <c r="B13" s="22">
        <v>9744</v>
      </c>
      <c r="C13" s="24">
        <v>194509</v>
      </c>
      <c r="D13" s="24">
        <v>19.96</v>
      </c>
    </row>
    <row r="15" spans="1:4" ht="15" customHeight="1" x14ac:dyDescent="0.2">
      <c r="A15" s="176" t="s">
        <v>32</v>
      </c>
      <c r="B15" s="177"/>
      <c r="C15" s="177"/>
      <c r="D15" s="177"/>
    </row>
  </sheetData>
  <mergeCells count="6">
    <mergeCell ref="A15:D15"/>
    <mergeCell ref="A1:D1"/>
    <mergeCell ref="A2:D2"/>
    <mergeCell ref="A3:D3"/>
    <mergeCell ref="A4:D4"/>
    <mergeCell ref="A5:D5"/>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Normal="100" workbookViewId="0">
      <pane ySplit="7" topLeftCell="A8" activePane="bottomLeft" state="frozen"/>
      <selection pane="bottomLeft" sqref="A1:G1"/>
    </sheetView>
  </sheetViews>
  <sheetFormatPr defaultColWidth="12" defaultRowHeight="12.95" customHeight="1" x14ac:dyDescent="0.2"/>
  <cols>
    <col min="1" max="1" width="20.6640625" bestFit="1" customWidth="1"/>
    <col min="2" max="7" width="19.6640625" bestFit="1" customWidth="1"/>
  </cols>
  <sheetData>
    <row r="1" spans="1:7" ht="17.100000000000001" customHeight="1" x14ac:dyDescent="0.25">
      <c r="A1" s="181" t="s">
        <v>33</v>
      </c>
      <c r="B1" s="177"/>
      <c r="C1" s="177"/>
      <c r="D1" s="177"/>
      <c r="E1" s="177"/>
      <c r="F1" s="177"/>
      <c r="G1" s="177"/>
    </row>
    <row r="2" spans="1:7" ht="17.100000000000001" customHeight="1" x14ac:dyDescent="0.3">
      <c r="A2" s="179" t="s">
        <v>1</v>
      </c>
      <c r="B2" s="177"/>
      <c r="C2" s="177"/>
      <c r="D2" s="177"/>
      <c r="E2" s="177"/>
      <c r="F2" s="177"/>
      <c r="G2" s="177"/>
    </row>
    <row r="3" spans="1:7" ht="17.100000000000001" customHeight="1" x14ac:dyDescent="0.3">
      <c r="A3" s="178" t="s">
        <v>38</v>
      </c>
      <c r="B3" s="177"/>
      <c r="C3" s="177"/>
      <c r="D3" s="177"/>
      <c r="E3" s="177"/>
      <c r="F3" s="177"/>
      <c r="G3" s="177"/>
    </row>
    <row r="4" spans="1:7" ht="17.100000000000001" customHeight="1" x14ac:dyDescent="0.3">
      <c r="A4" s="179" t="s">
        <v>1</v>
      </c>
      <c r="B4" s="177"/>
      <c r="C4" s="177"/>
      <c r="D4" s="177"/>
      <c r="E4" s="177"/>
      <c r="F4" s="177"/>
      <c r="G4" s="177"/>
    </row>
    <row r="5" spans="1:7" ht="17.100000000000001" customHeight="1" x14ac:dyDescent="0.3">
      <c r="A5" s="182" t="s">
        <v>27</v>
      </c>
      <c r="B5" s="177"/>
      <c r="C5" s="177"/>
      <c r="D5" s="177"/>
      <c r="E5" s="177"/>
      <c r="F5" s="177"/>
      <c r="G5" s="177"/>
    </row>
    <row r="7" spans="1:7" ht="30" customHeight="1" x14ac:dyDescent="0.2">
      <c r="A7" s="9" t="s">
        <v>502</v>
      </c>
      <c r="B7" s="9" t="s">
        <v>41</v>
      </c>
      <c r="C7" s="9" t="s">
        <v>112</v>
      </c>
      <c r="D7" s="9" t="s">
        <v>503</v>
      </c>
      <c r="E7" s="9" t="s">
        <v>504</v>
      </c>
      <c r="F7" s="9" t="s">
        <v>114</v>
      </c>
      <c r="G7" s="9" t="s">
        <v>505</v>
      </c>
    </row>
    <row r="8" spans="1:7" ht="15" customHeight="1" x14ac:dyDescent="0.2">
      <c r="A8" s="10" t="s">
        <v>50</v>
      </c>
      <c r="B8" s="11">
        <v>8562</v>
      </c>
      <c r="C8" s="13">
        <v>-82742517</v>
      </c>
      <c r="D8" s="13">
        <v>9430349</v>
      </c>
      <c r="E8" s="13">
        <v>469734198</v>
      </c>
      <c r="F8" s="13">
        <v>275278</v>
      </c>
      <c r="G8" s="14">
        <v>7.7729994000000002E-3</v>
      </c>
    </row>
    <row r="9" spans="1:7" ht="15" customHeight="1" x14ac:dyDescent="0.2">
      <c r="A9" s="10" t="s">
        <v>51</v>
      </c>
      <c r="B9" s="11">
        <v>5054</v>
      </c>
      <c r="C9" s="13">
        <v>13605097</v>
      </c>
      <c r="D9" s="13">
        <v>11516305</v>
      </c>
      <c r="E9" s="13">
        <v>143748771</v>
      </c>
      <c r="F9" s="13">
        <v>711982</v>
      </c>
      <c r="G9" s="14">
        <v>2.01041699E-2</v>
      </c>
    </row>
    <row r="10" spans="1:7" ht="15" customHeight="1" x14ac:dyDescent="0.2">
      <c r="A10" s="10" t="s">
        <v>52</v>
      </c>
      <c r="B10" s="11">
        <v>999</v>
      </c>
      <c r="C10" s="13">
        <v>14219247</v>
      </c>
      <c r="D10" s="13">
        <v>485494</v>
      </c>
      <c r="E10" s="13">
        <v>73951843</v>
      </c>
      <c r="F10" s="13">
        <v>559088</v>
      </c>
      <c r="G10" s="14">
        <v>1.5786916200000001E-2</v>
      </c>
    </row>
    <row r="11" spans="1:7" ht="15" customHeight="1" x14ac:dyDescent="0.2">
      <c r="A11" s="10" t="s">
        <v>53</v>
      </c>
      <c r="B11" s="11">
        <v>511</v>
      </c>
      <c r="C11" s="13">
        <v>12456459</v>
      </c>
      <c r="D11" s="13">
        <v>1323275</v>
      </c>
      <c r="E11" s="13">
        <v>19800287</v>
      </c>
      <c r="F11" s="13">
        <v>441635</v>
      </c>
      <c r="G11" s="14">
        <v>1.2470406700000001E-2</v>
      </c>
    </row>
    <row r="12" spans="1:7" ht="15" customHeight="1" x14ac:dyDescent="0.2">
      <c r="A12" s="10" t="s">
        <v>54</v>
      </c>
      <c r="B12" s="11">
        <v>349</v>
      </c>
      <c r="C12" s="13">
        <v>12051096</v>
      </c>
      <c r="D12" s="13">
        <v>306020</v>
      </c>
      <c r="E12" s="13">
        <v>19555706</v>
      </c>
      <c r="F12" s="13">
        <v>436659</v>
      </c>
      <c r="G12" s="14">
        <v>1.23298998E-2</v>
      </c>
    </row>
    <row r="13" spans="1:7" ht="15" customHeight="1" x14ac:dyDescent="0.2">
      <c r="A13" s="10" t="s">
        <v>55</v>
      </c>
      <c r="B13" s="11">
        <v>259</v>
      </c>
      <c r="C13" s="13">
        <v>11577561</v>
      </c>
      <c r="D13" s="13">
        <v>271841</v>
      </c>
      <c r="E13" s="13">
        <v>29682752</v>
      </c>
      <c r="F13" s="13">
        <v>431159</v>
      </c>
      <c r="G13" s="14">
        <v>1.21745968E-2</v>
      </c>
    </row>
    <row r="14" spans="1:7" ht="15" customHeight="1" x14ac:dyDescent="0.2">
      <c r="A14" s="10" t="s">
        <v>56</v>
      </c>
      <c r="B14" s="11">
        <v>180</v>
      </c>
      <c r="C14" s="13">
        <v>9876071</v>
      </c>
      <c r="D14" s="13">
        <v>239648</v>
      </c>
      <c r="E14" s="13">
        <v>12742478</v>
      </c>
      <c r="F14" s="13">
        <v>343328</v>
      </c>
      <c r="G14" s="14">
        <v>9.6945209999999993E-3</v>
      </c>
    </row>
    <row r="15" spans="1:7" ht="15" customHeight="1" x14ac:dyDescent="0.2">
      <c r="A15" s="10" t="s">
        <v>57</v>
      </c>
      <c r="B15" s="11">
        <v>131</v>
      </c>
      <c r="C15" s="13">
        <v>8544785</v>
      </c>
      <c r="D15" s="13">
        <v>226073</v>
      </c>
      <c r="E15" s="13">
        <v>11413279</v>
      </c>
      <c r="F15" s="13">
        <v>284518</v>
      </c>
      <c r="G15" s="14">
        <v>8.0339085000000008E-3</v>
      </c>
    </row>
    <row r="16" spans="1:7" ht="15" customHeight="1" x14ac:dyDescent="0.2">
      <c r="A16" s="10" t="s">
        <v>58</v>
      </c>
      <c r="B16" s="11">
        <v>129</v>
      </c>
      <c r="C16" s="13">
        <v>9698720</v>
      </c>
      <c r="D16" s="13">
        <v>746196</v>
      </c>
      <c r="E16" s="13">
        <v>241679489</v>
      </c>
      <c r="F16" s="13">
        <v>293742</v>
      </c>
      <c r="G16" s="14">
        <v>8.2943657000000004E-3</v>
      </c>
    </row>
    <row r="17" spans="1:7" ht="15" customHeight="1" x14ac:dyDescent="0.2">
      <c r="A17" s="10" t="s">
        <v>59</v>
      </c>
      <c r="B17" s="11">
        <v>104</v>
      </c>
      <c r="C17" s="13">
        <v>8834050</v>
      </c>
      <c r="D17" s="13">
        <v>661806</v>
      </c>
      <c r="E17" s="13">
        <v>3033663</v>
      </c>
      <c r="F17" s="13">
        <v>245534</v>
      </c>
      <c r="G17" s="14">
        <v>6.9331209E-3</v>
      </c>
    </row>
    <row r="18" spans="1:7" ht="15" customHeight="1" x14ac:dyDescent="0.2">
      <c r="A18" s="10" t="s">
        <v>60</v>
      </c>
      <c r="B18" s="11">
        <v>74</v>
      </c>
      <c r="C18" s="13">
        <v>7041619</v>
      </c>
      <c r="D18" s="13">
        <v>609412</v>
      </c>
      <c r="E18" s="13">
        <v>6425069</v>
      </c>
      <c r="F18" s="13">
        <v>186937</v>
      </c>
      <c r="G18" s="14">
        <v>5.2785228000000002E-3</v>
      </c>
    </row>
    <row r="19" spans="1:7" ht="15" customHeight="1" x14ac:dyDescent="0.2">
      <c r="A19" s="10" t="s">
        <v>61</v>
      </c>
      <c r="B19" s="11">
        <v>134</v>
      </c>
      <c r="C19" s="13">
        <v>14876935</v>
      </c>
      <c r="D19" s="13">
        <v>666133</v>
      </c>
      <c r="E19" s="13">
        <v>13356990</v>
      </c>
      <c r="F19" s="13">
        <v>420042</v>
      </c>
      <c r="G19" s="14">
        <v>1.18606871E-2</v>
      </c>
    </row>
    <row r="20" spans="1:7" ht="15" customHeight="1" x14ac:dyDescent="0.2">
      <c r="A20" s="10" t="s">
        <v>62</v>
      </c>
      <c r="B20" s="11">
        <v>95</v>
      </c>
      <c r="C20" s="13">
        <v>13035435</v>
      </c>
      <c r="D20" s="13">
        <v>1246258</v>
      </c>
      <c r="E20" s="13">
        <v>3639382</v>
      </c>
      <c r="F20" s="13">
        <v>290612</v>
      </c>
      <c r="G20" s="14">
        <v>8.2059842000000004E-3</v>
      </c>
    </row>
    <row r="21" spans="1:7" ht="15" customHeight="1" x14ac:dyDescent="0.2">
      <c r="A21" s="10" t="s">
        <v>63</v>
      </c>
      <c r="B21" s="11">
        <v>104</v>
      </c>
      <c r="C21" s="13">
        <v>16711732</v>
      </c>
      <c r="D21" s="13">
        <v>835003</v>
      </c>
      <c r="E21" s="13">
        <v>6773900</v>
      </c>
      <c r="F21" s="13">
        <v>424780</v>
      </c>
      <c r="G21" s="14">
        <v>1.19944736E-2</v>
      </c>
    </row>
    <row r="22" spans="1:7" ht="15" customHeight="1" x14ac:dyDescent="0.2">
      <c r="A22" s="10" t="s">
        <v>64</v>
      </c>
      <c r="B22" s="11">
        <v>81</v>
      </c>
      <c r="C22" s="13">
        <v>15060470</v>
      </c>
      <c r="D22" s="13">
        <v>965922</v>
      </c>
      <c r="E22" s="13">
        <v>6319071</v>
      </c>
      <c r="F22" s="13">
        <v>333240</v>
      </c>
      <c r="G22" s="14">
        <v>9.4096670999999996E-3</v>
      </c>
    </row>
    <row r="23" spans="1:7" ht="15" customHeight="1" x14ac:dyDescent="0.2">
      <c r="A23" s="10" t="s">
        <v>65</v>
      </c>
      <c r="B23" s="11">
        <v>46</v>
      </c>
      <c r="C23" s="13">
        <v>9751514</v>
      </c>
      <c r="D23" s="13">
        <v>588631</v>
      </c>
      <c r="E23" s="13">
        <v>5223656</v>
      </c>
      <c r="F23" s="13">
        <v>181383</v>
      </c>
      <c r="G23" s="14">
        <v>5.1216949999999999E-3</v>
      </c>
    </row>
    <row r="24" spans="1:7" ht="15" customHeight="1" x14ac:dyDescent="0.2">
      <c r="A24" s="10" t="s">
        <v>66</v>
      </c>
      <c r="B24" s="11">
        <v>38</v>
      </c>
      <c r="C24" s="13">
        <v>9061614</v>
      </c>
      <c r="D24" s="13">
        <v>2070660</v>
      </c>
      <c r="E24" s="13">
        <v>9187984</v>
      </c>
      <c r="F24" s="13">
        <v>119213</v>
      </c>
      <c r="G24" s="14">
        <v>3.3662064999999998E-3</v>
      </c>
    </row>
    <row r="25" spans="1:7" ht="15" customHeight="1" x14ac:dyDescent="0.2">
      <c r="A25" s="10" t="s">
        <v>67</v>
      </c>
      <c r="B25" s="11">
        <v>321</v>
      </c>
      <c r="C25" s="13">
        <v>113791420</v>
      </c>
      <c r="D25" s="13">
        <v>7370050</v>
      </c>
      <c r="E25" s="13">
        <v>51617081</v>
      </c>
      <c r="F25" s="13">
        <v>1832669</v>
      </c>
      <c r="G25" s="14">
        <v>5.1748905099999999E-2</v>
      </c>
    </row>
    <row r="26" spans="1:7" ht="15" customHeight="1" x14ac:dyDescent="0.2">
      <c r="A26" s="10" t="s">
        <v>68</v>
      </c>
      <c r="B26" s="11">
        <v>158</v>
      </c>
      <c r="C26" s="13">
        <v>97110779</v>
      </c>
      <c r="D26" s="13">
        <v>15079498</v>
      </c>
      <c r="E26" s="13">
        <v>21909360</v>
      </c>
      <c r="F26" s="13">
        <v>1355901</v>
      </c>
      <c r="G26" s="14">
        <v>3.8286451200000002E-2</v>
      </c>
    </row>
    <row r="27" spans="1:7" ht="15" customHeight="1" x14ac:dyDescent="0.2">
      <c r="A27" s="10" t="s">
        <v>69</v>
      </c>
      <c r="B27" s="11">
        <v>94</v>
      </c>
      <c r="C27" s="13">
        <v>82230683</v>
      </c>
      <c r="D27" s="13">
        <v>13620548</v>
      </c>
      <c r="E27" s="13">
        <v>16337986</v>
      </c>
      <c r="F27" s="13">
        <v>897438</v>
      </c>
      <c r="G27" s="14">
        <v>2.53408738E-2</v>
      </c>
    </row>
    <row r="28" spans="1:7" ht="15" customHeight="1" x14ac:dyDescent="0.2">
      <c r="A28" s="10" t="s">
        <v>70</v>
      </c>
      <c r="B28" s="11">
        <v>756</v>
      </c>
      <c r="C28" s="13">
        <v>7541651410</v>
      </c>
      <c r="D28" s="13">
        <v>2846310819</v>
      </c>
      <c r="E28" s="13">
        <v>740130045</v>
      </c>
      <c r="F28" s="13">
        <v>25349505</v>
      </c>
      <c r="G28" s="14">
        <v>0.71579162890000003</v>
      </c>
    </row>
    <row r="29" spans="1:7" ht="15" customHeight="1" x14ac:dyDescent="0.2">
      <c r="A29" s="15" t="s">
        <v>71</v>
      </c>
      <c r="B29" s="16">
        <v>18179</v>
      </c>
      <c r="C29" s="18">
        <v>7938444180</v>
      </c>
      <c r="D29" s="18">
        <v>2914569941</v>
      </c>
      <c r="E29" s="18">
        <v>1906262990</v>
      </c>
      <c r="F29" s="18">
        <v>35414643</v>
      </c>
      <c r="G29" s="19">
        <v>1</v>
      </c>
    </row>
    <row r="31" spans="1:7" ht="15" customHeight="1" x14ac:dyDescent="0.2">
      <c r="A31" s="176" t="s">
        <v>32</v>
      </c>
      <c r="B31" s="177"/>
      <c r="C31" s="177"/>
      <c r="D31" s="177"/>
      <c r="E31" s="177"/>
      <c r="F31" s="177"/>
      <c r="G31" s="177"/>
    </row>
  </sheetData>
  <mergeCells count="6">
    <mergeCell ref="A31:G31"/>
    <mergeCell ref="A1:G1"/>
    <mergeCell ref="A2:G2"/>
    <mergeCell ref="A3:G3"/>
    <mergeCell ref="A4:G4"/>
    <mergeCell ref="A5:G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Normal="100" workbookViewId="0">
      <selection sqref="A1:G1"/>
    </sheetView>
  </sheetViews>
  <sheetFormatPr defaultColWidth="12" defaultRowHeight="12.95" customHeight="1" x14ac:dyDescent="0.2"/>
  <cols>
    <col min="1" max="1" width="35.6640625" bestFit="1" customWidth="1"/>
    <col min="2" max="7" width="15.6640625" bestFit="1" customWidth="1"/>
  </cols>
  <sheetData>
    <row r="1" spans="1:7" ht="17.100000000000001" customHeight="1" x14ac:dyDescent="0.25">
      <c r="A1" s="181" t="s">
        <v>33</v>
      </c>
      <c r="B1" s="177"/>
      <c r="C1" s="177"/>
      <c r="D1" s="177"/>
      <c r="E1" s="177"/>
      <c r="F1" s="177"/>
      <c r="G1" s="177"/>
    </row>
    <row r="2" spans="1:7" ht="17.100000000000001" customHeight="1" x14ac:dyDescent="0.3">
      <c r="A2" s="179" t="s">
        <v>1</v>
      </c>
      <c r="B2" s="177"/>
      <c r="C2" s="177"/>
      <c r="D2" s="177"/>
      <c r="E2" s="177"/>
      <c r="F2" s="177"/>
      <c r="G2" s="177"/>
    </row>
    <row r="3" spans="1:7" ht="17.100000000000001" customHeight="1" x14ac:dyDescent="0.3">
      <c r="A3" s="178" t="s">
        <v>38</v>
      </c>
      <c r="B3" s="177"/>
      <c r="C3" s="177"/>
      <c r="D3" s="177"/>
      <c r="E3" s="177"/>
      <c r="F3" s="177"/>
      <c r="G3" s="177"/>
    </row>
    <row r="4" spans="1:7" ht="17.100000000000001" customHeight="1" x14ac:dyDescent="0.3">
      <c r="A4" s="179" t="s">
        <v>1</v>
      </c>
      <c r="B4" s="177"/>
      <c r="C4" s="177"/>
      <c r="D4" s="177"/>
      <c r="E4" s="177"/>
      <c r="F4" s="177"/>
      <c r="G4" s="177"/>
    </row>
    <row r="5" spans="1:7" ht="17.100000000000001" customHeight="1" x14ac:dyDescent="0.3">
      <c r="A5" s="182" t="s">
        <v>506</v>
      </c>
      <c r="B5" s="177"/>
      <c r="C5" s="177"/>
      <c r="D5" s="177"/>
      <c r="E5" s="177"/>
      <c r="F5" s="177"/>
      <c r="G5" s="177"/>
    </row>
    <row r="7" spans="1:7" ht="15.95" customHeight="1" x14ac:dyDescent="0.2">
      <c r="A7" s="191" t="s">
        <v>448</v>
      </c>
      <c r="B7" s="184" t="s">
        <v>106</v>
      </c>
      <c r="C7" s="184"/>
      <c r="D7" s="184"/>
      <c r="E7" s="184" t="s">
        <v>107</v>
      </c>
      <c r="F7" s="184"/>
      <c r="G7" s="184"/>
    </row>
    <row r="8" spans="1:7" ht="15.95" customHeight="1" x14ac:dyDescent="0.2">
      <c r="A8" s="192"/>
      <c r="B8" s="9" t="s">
        <v>71</v>
      </c>
      <c r="C8" s="9" t="s">
        <v>105</v>
      </c>
      <c r="D8" s="9" t="s">
        <v>507</v>
      </c>
      <c r="E8" s="9" t="s">
        <v>71</v>
      </c>
      <c r="F8" s="9" t="s">
        <v>105</v>
      </c>
      <c r="G8" s="9" t="s">
        <v>507</v>
      </c>
    </row>
    <row r="9" spans="1:7" ht="15" customHeight="1" x14ac:dyDescent="0.2">
      <c r="A9" s="21" t="s">
        <v>41</v>
      </c>
      <c r="B9" s="29">
        <v>24</v>
      </c>
      <c r="C9" s="29"/>
      <c r="D9" s="29"/>
      <c r="E9" s="29">
        <v>376</v>
      </c>
      <c r="F9" s="29"/>
      <c r="G9" s="29"/>
    </row>
    <row r="10" spans="1:7" ht="15" customHeight="1" x14ac:dyDescent="0.2">
      <c r="A10" s="21" t="s">
        <v>508</v>
      </c>
      <c r="B10" s="30">
        <v>1731716869</v>
      </c>
      <c r="C10" s="30">
        <v>72154870</v>
      </c>
      <c r="D10" s="30">
        <v>14000000</v>
      </c>
      <c r="E10" s="30">
        <v>5024375602</v>
      </c>
      <c r="F10" s="30">
        <v>13362701</v>
      </c>
      <c r="G10" s="30">
        <v>8000000</v>
      </c>
    </row>
    <row r="11" spans="1:7" ht="15" customHeight="1" x14ac:dyDescent="0.2">
      <c r="A11" s="21" t="s">
        <v>509</v>
      </c>
      <c r="B11" s="30">
        <v>1707314063</v>
      </c>
      <c r="C11" s="30">
        <v>71138086</v>
      </c>
      <c r="D11" s="30">
        <v>14000000</v>
      </c>
      <c r="E11" s="30">
        <v>5003792774</v>
      </c>
      <c r="F11" s="30">
        <v>13307960</v>
      </c>
      <c r="G11" s="30">
        <v>8000000</v>
      </c>
    </row>
    <row r="12" spans="1:7" ht="15" customHeight="1" x14ac:dyDescent="0.2">
      <c r="A12" s="21" t="s">
        <v>510</v>
      </c>
      <c r="B12" s="30">
        <v>3925048</v>
      </c>
      <c r="C12" s="30">
        <v>163544</v>
      </c>
      <c r="D12" s="30">
        <v>0</v>
      </c>
      <c r="E12" s="30">
        <v>12484279</v>
      </c>
      <c r="F12" s="30">
        <v>33203</v>
      </c>
      <c r="G12" s="30">
        <v>0</v>
      </c>
    </row>
    <row r="13" spans="1:7" ht="15" customHeight="1" x14ac:dyDescent="0.2">
      <c r="A13" s="21" t="s">
        <v>511</v>
      </c>
      <c r="B13" s="30">
        <v>933266</v>
      </c>
      <c r="C13" s="30">
        <v>38886</v>
      </c>
      <c r="D13" s="30">
        <v>0</v>
      </c>
      <c r="E13" s="30">
        <v>5365069</v>
      </c>
      <c r="F13" s="30">
        <v>14269</v>
      </c>
      <c r="G13" s="30">
        <v>0</v>
      </c>
    </row>
    <row r="14" spans="1:7" ht="15" customHeight="1" x14ac:dyDescent="0.2">
      <c r="A14" s="21" t="s">
        <v>512</v>
      </c>
      <c r="B14" s="30">
        <v>14841910</v>
      </c>
      <c r="C14" s="30">
        <v>618413</v>
      </c>
      <c r="D14" s="30">
        <v>330000</v>
      </c>
      <c r="E14" s="30">
        <v>214720266</v>
      </c>
      <c r="F14" s="30">
        <v>571065</v>
      </c>
      <c r="G14" s="30">
        <v>380000</v>
      </c>
    </row>
    <row r="15" spans="1:7" ht="15" customHeight="1" x14ac:dyDescent="0.2">
      <c r="A15" s="21" t="s">
        <v>513</v>
      </c>
      <c r="B15" s="31"/>
      <c r="C15" s="31" t="s">
        <v>514</v>
      </c>
      <c r="D15" s="31" t="s">
        <v>515</v>
      </c>
      <c r="E15" s="31"/>
      <c r="F15" s="31" t="s">
        <v>516</v>
      </c>
      <c r="G15" s="31" t="s">
        <v>517</v>
      </c>
    </row>
    <row r="17" spans="1:1" ht="12.95" customHeight="1" x14ac:dyDescent="0.2">
      <c r="A17" s="175" t="s">
        <v>624</v>
      </c>
    </row>
  </sheetData>
  <mergeCells count="8">
    <mergeCell ref="A7:A8"/>
    <mergeCell ref="B7:D7"/>
    <mergeCell ref="E7:G7"/>
    <mergeCell ref="A1:G1"/>
    <mergeCell ref="A2:G2"/>
    <mergeCell ref="A3:G3"/>
    <mergeCell ref="A4:G4"/>
    <mergeCell ref="A5:G5"/>
  </mergeCells>
  <hyperlinks>
    <hyperlink ref="A1" location="'CONTENTS'!A1" display="#'CONTENTS'!A1"/>
  </hyperlinks>
  <printOptions horizontalCentered="1"/>
  <pageMargins left="0.5" right="0.5" top="0.5" bottom="0.5" header="0" footer="0"/>
  <pageSetup fitToHeight="1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view="pageBreakPreview" zoomScaleNormal="100" zoomScaleSheetLayoutView="100" workbookViewId="0">
      <selection activeCell="G40" sqref="G40"/>
    </sheetView>
  </sheetViews>
  <sheetFormatPr defaultColWidth="9" defaultRowHeight="13.5" x14ac:dyDescent="0.25"/>
  <cols>
    <col min="1" max="1" width="5.5" style="43" customWidth="1"/>
    <col min="2" max="3" width="10.33203125" style="43" customWidth="1"/>
    <col min="4" max="4" width="13.83203125" style="43" customWidth="1"/>
    <col min="5" max="5" width="19.6640625" style="43" customWidth="1"/>
    <col min="6" max="6" width="3.33203125" style="43" customWidth="1"/>
    <col min="7" max="7" width="21.33203125" style="43" customWidth="1"/>
    <col min="8" max="8" width="19.6640625" style="43" customWidth="1"/>
    <col min="9" max="9" width="14.83203125" style="173" customWidth="1"/>
    <col min="10" max="10" width="12.83203125" style="173" customWidth="1"/>
    <col min="11" max="236" width="10.33203125" style="43" customWidth="1"/>
    <col min="237" max="237" width="5.5" style="43" customWidth="1"/>
    <col min="238" max="239" width="10.33203125" style="43" customWidth="1"/>
    <col min="240" max="240" width="10.1640625" style="43" customWidth="1"/>
    <col min="241" max="241" width="14.83203125" style="43" customWidth="1"/>
    <col min="242" max="242" width="16" style="43" customWidth="1"/>
    <col min="243" max="243" width="14.83203125" style="43" customWidth="1"/>
    <col min="244" max="244" width="12.5" style="43" customWidth="1"/>
    <col min="245" max="16384" width="9" style="43"/>
  </cols>
  <sheetData>
    <row r="1" spans="1:10" ht="16.5" x14ac:dyDescent="0.3">
      <c r="A1" s="39"/>
      <c r="B1" s="40" t="s">
        <v>519</v>
      </c>
      <c r="C1" s="41"/>
      <c r="D1" s="41"/>
      <c r="E1" s="41"/>
      <c r="F1" s="41"/>
      <c r="G1" s="41"/>
      <c r="H1" s="41"/>
      <c r="I1" s="41"/>
      <c r="J1" s="42"/>
    </row>
    <row r="2" spans="1:10" ht="9.9499999999999993" customHeight="1" x14ac:dyDescent="0.25">
      <c r="A2" s="39"/>
      <c r="B2" s="44" t="s">
        <v>520</v>
      </c>
      <c r="C2" s="45"/>
      <c r="D2" s="46"/>
      <c r="E2" s="47"/>
      <c r="F2" s="47"/>
      <c r="G2" s="48" t="s">
        <v>521</v>
      </c>
      <c r="I2" s="46"/>
      <c r="J2" s="49"/>
    </row>
    <row r="3" spans="1:10" ht="5.0999999999999996" customHeight="1" x14ac:dyDescent="0.25">
      <c r="A3" s="39"/>
      <c r="B3" s="50"/>
      <c r="C3" s="51"/>
      <c r="D3" s="51"/>
      <c r="E3" s="52"/>
      <c r="F3" s="52"/>
      <c r="G3" s="53"/>
      <c r="H3" s="51"/>
      <c r="I3" s="51"/>
      <c r="J3" s="54"/>
    </row>
    <row r="4" spans="1:10" s="60" customFormat="1" ht="9.9499999999999993" customHeight="1" x14ac:dyDescent="0.2">
      <c r="A4" s="55"/>
      <c r="B4" s="56" t="s">
        <v>522</v>
      </c>
      <c r="C4" s="57"/>
      <c r="D4" s="57"/>
      <c r="E4" s="58"/>
      <c r="F4" s="58"/>
      <c r="G4" s="57"/>
      <c r="H4" s="57"/>
      <c r="I4" s="57"/>
      <c r="J4" s="59"/>
    </row>
    <row r="5" spans="1:10" s="60" customFormat="1" ht="9.9499999999999993" customHeight="1" x14ac:dyDescent="0.2">
      <c r="A5" s="55"/>
      <c r="B5" s="56"/>
      <c r="C5" s="57"/>
      <c r="D5" s="61" t="s">
        <v>523</v>
      </c>
      <c r="E5" s="62" t="s">
        <v>524</v>
      </c>
      <c r="F5" s="62"/>
      <c r="G5" s="57"/>
      <c r="H5" s="57"/>
      <c r="I5" s="61" t="s">
        <v>105</v>
      </c>
      <c r="J5" s="63" t="s">
        <v>105</v>
      </c>
    </row>
    <row r="6" spans="1:10" s="71" customFormat="1" ht="9.9499999999999993" customHeight="1" x14ac:dyDescent="0.2">
      <c r="A6" s="64"/>
      <c r="B6" s="65" t="s">
        <v>525</v>
      </c>
      <c r="C6" s="66"/>
      <c r="D6" s="67" t="s">
        <v>526</v>
      </c>
      <c r="E6" s="67" t="s">
        <v>527</v>
      </c>
      <c r="F6" s="67"/>
      <c r="G6" s="68" t="s">
        <v>528</v>
      </c>
      <c r="H6" s="69" t="s">
        <v>529</v>
      </c>
      <c r="I6" s="68" t="s">
        <v>528</v>
      </c>
      <c r="J6" s="70" t="s">
        <v>530</v>
      </c>
    </row>
    <row r="7" spans="1:10" s="71" customFormat="1" ht="6" customHeight="1" x14ac:dyDescent="0.2">
      <c r="A7" s="64"/>
      <c r="B7" s="65"/>
      <c r="C7" s="72"/>
      <c r="D7" s="73"/>
      <c r="E7" s="67"/>
      <c r="F7" s="67"/>
      <c r="G7" s="68"/>
      <c r="H7" s="69"/>
      <c r="I7" s="68"/>
      <c r="J7" s="70"/>
    </row>
    <row r="8" spans="1:10" s="71" customFormat="1" ht="10.9" customHeight="1" x14ac:dyDescent="0.2">
      <c r="A8" s="64"/>
      <c r="B8" s="74" t="s">
        <v>531</v>
      </c>
      <c r="C8" s="66"/>
      <c r="D8" s="75">
        <v>1301175</v>
      </c>
      <c r="E8" s="76">
        <v>3965013612</v>
      </c>
      <c r="F8" s="76"/>
      <c r="G8" s="76">
        <v>94150929950</v>
      </c>
      <c r="H8" s="77">
        <f>E8/D8</f>
        <v>3047.2562199550407</v>
      </c>
      <c r="I8" s="77">
        <f>G8/D8</f>
        <v>72358.39141545142</v>
      </c>
      <c r="J8" s="78">
        <f>H8/I8</f>
        <v>4.2113377043707045E-2</v>
      </c>
    </row>
    <row r="9" spans="1:10" s="71" customFormat="1" ht="10.9" customHeight="1" x14ac:dyDescent="0.2">
      <c r="A9" s="64"/>
      <c r="B9" s="79" t="s">
        <v>532</v>
      </c>
      <c r="C9" s="80"/>
      <c r="D9" s="81">
        <v>163595</v>
      </c>
      <c r="E9" s="82">
        <v>4061393717</v>
      </c>
      <c r="F9" s="82"/>
      <c r="G9" s="82">
        <v>123213273542</v>
      </c>
      <c r="H9" s="83">
        <f>E9/D9</f>
        <v>24825.903707326019</v>
      </c>
      <c r="I9" s="84">
        <f>G9/D9</f>
        <v>753160.38718787255</v>
      </c>
      <c r="J9" s="78">
        <f>H9/I9</f>
        <v>3.2962306740560568E-2</v>
      </c>
    </row>
    <row r="10" spans="1:10" s="60" customFormat="1" ht="12" customHeight="1" thickBot="1" x14ac:dyDescent="0.25">
      <c r="A10" s="55"/>
      <c r="B10" s="193" t="s">
        <v>533</v>
      </c>
      <c r="C10" s="194"/>
      <c r="D10" s="85">
        <f>SUM(D8+D9)</f>
        <v>1464770</v>
      </c>
      <c r="E10" s="86">
        <f>SUM(E8+E9)</f>
        <v>8026407329</v>
      </c>
      <c r="F10" s="86"/>
      <c r="G10" s="86">
        <f>SUM(G8+G9)</f>
        <v>217364203492</v>
      </c>
      <c r="H10" s="87">
        <f>E10/D10</f>
        <v>5479.6366180355963</v>
      </c>
      <c r="I10" s="88">
        <f>G10/D10</f>
        <v>148394.76743242965</v>
      </c>
      <c r="J10" s="89">
        <f>H10/I10</f>
        <v>3.6926077063537323E-2</v>
      </c>
    </row>
    <row r="11" spans="1:10" s="60" customFormat="1" ht="10.9" customHeight="1" thickTop="1" x14ac:dyDescent="0.2">
      <c r="A11" s="55"/>
      <c r="B11" s="56" t="s">
        <v>534</v>
      </c>
      <c r="C11" s="90"/>
      <c r="D11" s="91"/>
      <c r="E11" s="92"/>
      <c r="F11" s="92"/>
      <c r="G11" s="93" t="s">
        <v>535</v>
      </c>
      <c r="H11" s="93" t="s">
        <v>536</v>
      </c>
      <c r="I11" s="94" t="s">
        <v>105</v>
      </c>
      <c r="J11" s="95" t="s">
        <v>537</v>
      </c>
    </row>
    <row r="12" spans="1:10" s="71" customFormat="1" ht="10.9" customHeight="1" x14ac:dyDescent="0.2">
      <c r="A12" s="64"/>
      <c r="B12" s="74" t="s">
        <v>538</v>
      </c>
      <c r="C12" s="66"/>
      <c r="D12" s="66"/>
      <c r="F12" s="96">
        <v>2</v>
      </c>
      <c r="G12" s="97">
        <v>2333</v>
      </c>
      <c r="H12" s="98">
        <v>55642</v>
      </c>
      <c r="I12" s="99">
        <f t="shared" ref="I12:I63" si="0">IF(G12=0,0,H12/G12)</f>
        <v>23.849978568366911</v>
      </c>
      <c r="J12" s="100">
        <f>G12/D10</f>
        <v>1.5927415225598558E-3</v>
      </c>
    </row>
    <row r="13" spans="1:10" s="71" customFormat="1" ht="10.9" customHeight="1" x14ac:dyDescent="0.2">
      <c r="A13" s="64"/>
      <c r="B13" s="74" t="s">
        <v>539</v>
      </c>
      <c r="C13" s="66"/>
      <c r="D13" s="66"/>
      <c r="F13" s="96">
        <v>3</v>
      </c>
      <c r="G13" s="97">
        <v>2068</v>
      </c>
      <c r="H13" s="101">
        <v>38983</v>
      </c>
      <c r="I13" s="102">
        <f t="shared" si="0"/>
        <v>18.850580270793035</v>
      </c>
      <c r="J13" s="100">
        <f>G13/D10</f>
        <v>1.4118257473869618E-3</v>
      </c>
    </row>
    <row r="14" spans="1:10" s="71" customFormat="1" ht="10.9" customHeight="1" x14ac:dyDescent="0.2">
      <c r="A14" s="64"/>
      <c r="B14" s="74" t="s">
        <v>540</v>
      </c>
      <c r="C14" s="103"/>
      <c r="D14" s="66"/>
      <c r="F14" s="96">
        <v>5</v>
      </c>
      <c r="G14" s="104">
        <v>1410</v>
      </c>
      <c r="H14" s="105">
        <v>35139</v>
      </c>
      <c r="I14" s="102">
        <f t="shared" si="0"/>
        <v>24.921276595744679</v>
      </c>
      <c r="J14" s="100">
        <f>G14/D10</f>
        <v>9.6260846412747397E-4</v>
      </c>
    </row>
    <row r="15" spans="1:10" s="71" customFormat="1" ht="10.9" customHeight="1" x14ac:dyDescent="0.2">
      <c r="A15" s="64"/>
      <c r="B15" s="74" t="s">
        <v>541</v>
      </c>
      <c r="C15" s="103"/>
      <c r="D15" s="66"/>
      <c r="F15" s="96">
        <v>15</v>
      </c>
      <c r="G15" s="104">
        <v>2337</v>
      </c>
      <c r="H15" s="105">
        <v>39399</v>
      </c>
      <c r="I15" s="102">
        <f t="shared" si="0"/>
        <v>16.858793324775352</v>
      </c>
      <c r="J15" s="100">
        <f>G15/D10</f>
        <v>1.5954723267134088E-3</v>
      </c>
    </row>
    <row r="16" spans="1:10" s="71" customFormat="1" ht="10.9" customHeight="1" x14ac:dyDescent="0.2">
      <c r="A16" s="64"/>
      <c r="B16" s="74" t="s">
        <v>542</v>
      </c>
      <c r="C16" s="103"/>
      <c r="D16" s="66"/>
      <c r="F16" s="96">
        <v>16</v>
      </c>
      <c r="G16" s="104">
        <v>1673</v>
      </c>
      <c r="H16" s="105">
        <v>26184</v>
      </c>
      <c r="I16" s="102">
        <f t="shared" si="0"/>
        <v>15.650926479378363</v>
      </c>
      <c r="J16" s="100">
        <f>G16/D10</f>
        <v>1.1421588372235913E-3</v>
      </c>
    </row>
    <row r="17" spans="1:10" s="60" customFormat="1" ht="10.9" customHeight="1" thickBot="1" x14ac:dyDescent="0.25">
      <c r="A17" s="55"/>
      <c r="B17" s="193" t="s">
        <v>543</v>
      </c>
      <c r="C17" s="194"/>
      <c r="D17" s="194"/>
      <c r="E17" s="194"/>
      <c r="F17" s="106"/>
      <c r="G17" s="107">
        <f>SUM(G12:G16)</f>
        <v>9821</v>
      </c>
      <c r="H17" s="108">
        <f>SUM(H12:H16)</f>
        <v>195347</v>
      </c>
      <c r="I17" s="109">
        <f t="shared" si="0"/>
        <v>19.890744323388656</v>
      </c>
      <c r="J17" s="110">
        <f>G17/D10</f>
        <v>6.7048068980112919E-3</v>
      </c>
    </row>
    <row r="18" spans="1:10" s="60" customFormat="1" ht="10.9" customHeight="1" thickTop="1" x14ac:dyDescent="0.2">
      <c r="A18" s="197" t="s">
        <v>544</v>
      </c>
      <c r="B18" s="111" t="s">
        <v>545</v>
      </c>
      <c r="C18" s="57"/>
      <c r="D18" s="57"/>
      <c r="F18" s="112">
        <v>1</v>
      </c>
      <c r="G18" s="113">
        <v>3204</v>
      </c>
      <c r="H18" s="114">
        <v>324200</v>
      </c>
      <c r="I18" s="115">
        <f t="shared" si="0"/>
        <v>101.18601747815231</v>
      </c>
      <c r="J18" s="116">
        <f>G18/$D$10</f>
        <v>2.1873741269960471E-3</v>
      </c>
    </row>
    <row r="19" spans="1:10" s="60" customFormat="1" ht="10.9" customHeight="1" x14ac:dyDescent="0.2">
      <c r="A19" s="198"/>
      <c r="B19" s="117" t="s">
        <v>546</v>
      </c>
      <c r="C19" s="57"/>
      <c r="D19" s="57"/>
      <c r="F19" s="112">
        <v>2</v>
      </c>
      <c r="G19" s="113">
        <v>106</v>
      </c>
      <c r="H19" s="118">
        <v>15052</v>
      </c>
      <c r="I19" s="119">
        <f t="shared" si="0"/>
        <v>142</v>
      </c>
      <c r="J19" s="120">
        <f>G19/$D$10</f>
        <v>7.236631006915761E-5</v>
      </c>
    </row>
    <row r="20" spans="1:10" s="60" customFormat="1" ht="10.9" customHeight="1" x14ac:dyDescent="0.2">
      <c r="A20" s="198"/>
      <c r="B20" s="117" t="s">
        <v>547</v>
      </c>
      <c r="C20" s="57"/>
      <c r="D20" s="57"/>
      <c r="F20" s="112">
        <v>4</v>
      </c>
      <c r="G20" s="113">
        <v>171</v>
      </c>
      <c r="H20" s="118">
        <v>812303</v>
      </c>
      <c r="I20" s="119">
        <f t="shared" si="0"/>
        <v>4750.3099415204679</v>
      </c>
      <c r="J20" s="120">
        <f t="shared" ref="J20:J46" si="1">G20/$D$10</f>
        <v>1.1674187756439577E-4</v>
      </c>
    </row>
    <row r="21" spans="1:10" s="60" customFormat="1" ht="10.9" customHeight="1" x14ac:dyDescent="0.2">
      <c r="A21" s="198"/>
      <c r="B21" s="117" t="s">
        <v>548</v>
      </c>
      <c r="C21" s="57"/>
      <c r="D21" s="57"/>
      <c r="F21" s="112">
        <v>5</v>
      </c>
      <c r="G21" s="113">
        <v>57</v>
      </c>
      <c r="H21" s="118">
        <v>48182</v>
      </c>
      <c r="I21" s="119">
        <f t="shared" si="0"/>
        <v>845.29824561403507</v>
      </c>
      <c r="J21" s="120">
        <f t="shared" si="1"/>
        <v>3.8913959188131928E-5</v>
      </c>
    </row>
    <row r="22" spans="1:10" s="60" customFormat="1" ht="10.9" customHeight="1" x14ac:dyDescent="0.2">
      <c r="A22" s="198"/>
      <c r="B22" s="117" t="s">
        <v>549</v>
      </c>
      <c r="C22" s="57"/>
      <c r="D22" s="57"/>
      <c r="F22" s="112">
        <v>6</v>
      </c>
      <c r="G22" s="113">
        <v>195</v>
      </c>
      <c r="H22" s="118">
        <v>2733481</v>
      </c>
      <c r="I22" s="119">
        <f t="shared" si="0"/>
        <v>14017.851282051282</v>
      </c>
      <c r="J22" s="120">
        <f t="shared" si="1"/>
        <v>1.3312670248571447E-4</v>
      </c>
    </row>
    <row r="23" spans="1:10" s="60" customFormat="1" ht="10.9" customHeight="1" x14ac:dyDescent="0.2">
      <c r="A23" s="198"/>
      <c r="B23" s="117" t="s">
        <v>550</v>
      </c>
      <c r="C23" s="57"/>
      <c r="D23" s="57"/>
      <c r="F23" s="112">
        <v>7</v>
      </c>
      <c r="G23" s="113">
        <v>967</v>
      </c>
      <c r="H23" s="118">
        <v>12228804</v>
      </c>
      <c r="I23" s="119">
        <f t="shared" si="0"/>
        <v>12646.126163391933</v>
      </c>
      <c r="J23" s="120">
        <f t="shared" si="1"/>
        <v>6.6017190412146615E-4</v>
      </c>
    </row>
    <row r="24" spans="1:10" s="60" customFormat="1" ht="10.9" customHeight="1" x14ac:dyDescent="0.2">
      <c r="A24" s="198"/>
      <c r="B24" s="117" t="s">
        <v>551</v>
      </c>
      <c r="C24" s="57"/>
      <c r="D24" s="57"/>
      <c r="F24" s="112">
        <v>8</v>
      </c>
      <c r="G24" s="113">
        <v>67</v>
      </c>
      <c r="H24" s="118">
        <v>145259</v>
      </c>
      <c r="I24" s="119">
        <f t="shared" si="0"/>
        <v>2168.0447761194032</v>
      </c>
      <c r="J24" s="120">
        <f t="shared" si="1"/>
        <v>4.5740969572014722E-5</v>
      </c>
    </row>
    <row r="25" spans="1:10" s="60" customFormat="1" ht="10.9" customHeight="1" x14ac:dyDescent="0.2">
      <c r="A25" s="198"/>
      <c r="B25" s="117" t="s">
        <v>552</v>
      </c>
      <c r="C25" s="57"/>
      <c r="D25" s="57"/>
      <c r="F25" s="112">
        <v>10</v>
      </c>
      <c r="G25" s="113">
        <v>70</v>
      </c>
      <c r="H25" s="118">
        <v>155564</v>
      </c>
      <c r="I25" s="119">
        <f t="shared" si="0"/>
        <v>2222.3428571428572</v>
      </c>
      <c r="J25" s="120">
        <f t="shared" si="1"/>
        <v>4.7789072687179558E-5</v>
      </c>
    </row>
    <row r="26" spans="1:10" s="60" customFormat="1" ht="10.9" customHeight="1" x14ac:dyDescent="0.2">
      <c r="A26" s="198"/>
      <c r="B26" s="117" t="s">
        <v>553</v>
      </c>
      <c r="C26" s="57"/>
      <c r="D26" s="57"/>
      <c r="F26" s="112">
        <v>12</v>
      </c>
      <c r="G26" s="113">
        <v>2114</v>
      </c>
      <c r="H26" s="118">
        <v>37862190</v>
      </c>
      <c r="I26" s="119">
        <f t="shared" si="0"/>
        <v>17910.212866603593</v>
      </c>
      <c r="J26" s="120">
        <f t="shared" si="1"/>
        <v>1.4432299951528226E-3</v>
      </c>
    </row>
    <row r="27" spans="1:10" s="60" customFormat="1" ht="10.9" customHeight="1" x14ac:dyDescent="0.2">
      <c r="A27" s="198"/>
      <c r="B27" s="117" t="s">
        <v>554</v>
      </c>
      <c r="C27" s="57"/>
      <c r="D27" s="57"/>
      <c r="F27" s="112">
        <v>13</v>
      </c>
      <c r="G27" s="113">
        <v>32</v>
      </c>
      <c r="H27" s="118">
        <v>255614</v>
      </c>
      <c r="I27" s="119">
        <f t="shared" si="0"/>
        <v>7987.9375</v>
      </c>
      <c r="J27" s="120">
        <f t="shared" si="1"/>
        <v>2.184643322842494E-5</v>
      </c>
    </row>
    <row r="28" spans="1:10" s="60" customFormat="1" ht="10.9" customHeight="1" x14ac:dyDescent="0.2">
      <c r="A28" s="198"/>
      <c r="B28" s="117" t="s">
        <v>555</v>
      </c>
      <c r="C28" s="57"/>
      <c r="D28" s="57"/>
      <c r="F28" s="112">
        <v>17</v>
      </c>
      <c r="G28" s="113">
        <v>27357</v>
      </c>
      <c r="H28" s="118">
        <v>107468518</v>
      </c>
      <c r="I28" s="119">
        <f t="shared" si="0"/>
        <v>3928.3736520817342</v>
      </c>
      <c r="J28" s="120">
        <f t="shared" si="1"/>
        <v>1.8676652307188159E-2</v>
      </c>
    </row>
    <row r="29" spans="1:10" s="60" customFormat="1" ht="10.9" customHeight="1" x14ac:dyDescent="0.2">
      <c r="A29" s="198"/>
      <c r="B29" s="117" t="s">
        <v>481</v>
      </c>
      <c r="C29" s="57"/>
      <c r="D29" s="57"/>
      <c r="F29" s="112">
        <v>18</v>
      </c>
      <c r="G29" s="113">
        <v>87078</v>
      </c>
      <c r="H29" s="118">
        <v>44364635</v>
      </c>
      <c r="I29" s="119">
        <f t="shared" si="0"/>
        <v>509.481556765199</v>
      </c>
      <c r="J29" s="120">
        <f t="shared" si="1"/>
        <v>5.9448241020774589E-2</v>
      </c>
    </row>
    <row r="30" spans="1:10" s="60" customFormat="1" ht="10.9" customHeight="1" x14ac:dyDescent="0.2">
      <c r="A30" s="198"/>
      <c r="B30" s="117" t="s">
        <v>556</v>
      </c>
      <c r="C30" s="57"/>
      <c r="D30" s="57"/>
      <c r="F30" s="112">
        <v>19</v>
      </c>
      <c r="G30" s="113">
        <v>49</v>
      </c>
      <c r="H30" s="118">
        <v>74563</v>
      </c>
      <c r="I30" s="119">
        <f t="shared" si="0"/>
        <v>1521.6938775510205</v>
      </c>
      <c r="J30" s="120">
        <f t="shared" si="1"/>
        <v>3.3452350881025689E-5</v>
      </c>
    </row>
    <row r="31" spans="1:10" s="60" customFormat="1" ht="10.9" customHeight="1" x14ac:dyDescent="0.2">
      <c r="A31" s="198"/>
      <c r="B31" s="117" t="s">
        <v>557</v>
      </c>
      <c r="C31" s="57"/>
      <c r="D31" s="57"/>
      <c r="F31" s="112">
        <v>20</v>
      </c>
      <c r="G31" s="113">
        <v>19196</v>
      </c>
      <c r="H31" s="118">
        <v>3309174</v>
      </c>
      <c r="I31" s="119">
        <f t="shared" si="0"/>
        <v>172.38872681808709</v>
      </c>
      <c r="J31" s="120">
        <f t="shared" si="1"/>
        <v>1.310512913290141E-2</v>
      </c>
    </row>
    <row r="32" spans="1:10" s="60" customFormat="1" ht="10.9" customHeight="1" x14ac:dyDescent="0.2">
      <c r="A32" s="198"/>
      <c r="B32" s="117" t="s">
        <v>558</v>
      </c>
      <c r="C32" s="57"/>
      <c r="D32" s="57"/>
      <c r="F32" s="112">
        <v>21</v>
      </c>
      <c r="G32" s="113">
        <v>2915</v>
      </c>
      <c r="H32" s="118">
        <v>4422455</v>
      </c>
      <c r="I32" s="119">
        <f t="shared" si="0"/>
        <v>1517.1372212692968</v>
      </c>
      <c r="J32" s="120">
        <f t="shared" si="1"/>
        <v>1.9900735269018344E-3</v>
      </c>
    </row>
    <row r="33" spans="1:10" s="60" customFormat="1" ht="10.9" customHeight="1" x14ac:dyDescent="0.2">
      <c r="A33" s="198"/>
      <c r="B33" s="117" t="s">
        <v>559</v>
      </c>
      <c r="C33" s="57"/>
      <c r="D33" s="57"/>
      <c r="F33" s="112">
        <v>23</v>
      </c>
      <c r="G33" s="113">
        <v>9622</v>
      </c>
      <c r="H33" s="118">
        <v>1639703</v>
      </c>
      <c r="I33" s="119">
        <f t="shared" si="0"/>
        <v>170.41186863437954</v>
      </c>
      <c r="J33" s="120">
        <f t="shared" si="1"/>
        <v>6.5689493913720243E-3</v>
      </c>
    </row>
    <row r="34" spans="1:10" s="60" customFormat="1" ht="10.9" customHeight="1" x14ac:dyDescent="0.2">
      <c r="A34" s="198"/>
      <c r="B34" s="117" t="s">
        <v>560</v>
      </c>
      <c r="C34" s="57"/>
      <c r="D34" s="57"/>
      <c r="F34" s="112">
        <v>24</v>
      </c>
      <c r="G34" s="113">
        <v>2272</v>
      </c>
      <c r="H34" s="118">
        <v>3728655</v>
      </c>
      <c r="I34" s="119">
        <f t="shared" si="0"/>
        <v>1641.1333626760563</v>
      </c>
      <c r="J34" s="120">
        <f t="shared" si="1"/>
        <v>1.5510967592181708E-3</v>
      </c>
    </row>
    <row r="35" spans="1:10" s="60" customFormat="1" ht="10.9" customHeight="1" x14ac:dyDescent="0.2">
      <c r="A35" s="121"/>
      <c r="B35" s="117" t="s">
        <v>561</v>
      </c>
      <c r="C35" s="57"/>
      <c r="D35" s="57"/>
      <c r="F35" s="112">
        <v>26</v>
      </c>
      <c r="G35" s="113">
        <v>42</v>
      </c>
      <c r="H35" s="118">
        <v>58950</v>
      </c>
      <c r="I35" s="119">
        <f t="shared" si="0"/>
        <v>1403.5714285714287</v>
      </c>
      <c r="J35" s="120">
        <f t="shared" si="1"/>
        <v>2.8673443612307734E-5</v>
      </c>
    </row>
    <row r="36" spans="1:10" s="60" customFormat="1" ht="10.9" customHeight="1" x14ac:dyDescent="0.2">
      <c r="A36" s="121"/>
      <c r="B36" s="117" t="s">
        <v>491</v>
      </c>
      <c r="C36" s="57"/>
      <c r="D36" s="57"/>
      <c r="E36" s="122"/>
      <c r="F36" s="112">
        <v>27</v>
      </c>
      <c r="G36" s="113">
        <v>15</v>
      </c>
      <c r="H36" s="118">
        <v>25485</v>
      </c>
      <c r="I36" s="119">
        <f t="shared" si="0"/>
        <v>1699</v>
      </c>
      <c r="J36" s="120">
        <f t="shared" si="1"/>
        <v>1.0240515575824191E-5</v>
      </c>
    </row>
    <row r="37" spans="1:10" s="60" customFormat="1" ht="10.9" customHeight="1" x14ac:dyDescent="0.2">
      <c r="A37" s="121"/>
      <c r="B37" s="117" t="s">
        <v>562</v>
      </c>
      <c r="C37" s="57"/>
      <c r="D37" s="57"/>
      <c r="E37" s="122"/>
      <c r="F37" s="112">
        <v>28</v>
      </c>
      <c r="G37" s="113">
        <v>19</v>
      </c>
      <c r="H37" s="118">
        <v>13807</v>
      </c>
      <c r="I37" s="119">
        <f t="shared" si="0"/>
        <v>726.68421052631584</v>
      </c>
      <c r="J37" s="120">
        <f t="shared" si="1"/>
        <v>1.2971319729377309E-5</v>
      </c>
    </row>
    <row r="38" spans="1:10" s="60" customFormat="1" ht="10.9" customHeight="1" x14ac:dyDescent="0.2">
      <c r="A38" s="121"/>
      <c r="B38" s="117" t="s">
        <v>563</v>
      </c>
      <c r="C38" s="57"/>
      <c r="D38" s="57"/>
      <c r="E38" s="122"/>
      <c r="F38" s="112">
        <v>29</v>
      </c>
      <c r="G38" s="113">
        <v>13</v>
      </c>
      <c r="H38" s="118">
        <v>66080</v>
      </c>
      <c r="I38" s="119">
        <f t="shared" si="0"/>
        <v>5083.0769230769229</v>
      </c>
      <c r="J38" s="120">
        <f t="shared" si="1"/>
        <v>8.8751134990476328E-6</v>
      </c>
    </row>
    <row r="39" spans="1:10" s="60" customFormat="1" ht="10.9" customHeight="1" x14ac:dyDescent="0.2">
      <c r="A39" s="121"/>
      <c r="B39" s="117" t="s">
        <v>564</v>
      </c>
      <c r="C39" s="57"/>
      <c r="D39" s="57"/>
      <c r="E39" s="122"/>
      <c r="F39" s="112">
        <v>30</v>
      </c>
      <c r="G39" s="123" t="s">
        <v>565</v>
      </c>
      <c r="H39" s="124" t="s">
        <v>566</v>
      </c>
      <c r="I39" s="119" t="s">
        <v>567</v>
      </c>
      <c r="J39" s="120" t="s">
        <v>567</v>
      </c>
    </row>
    <row r="40" spans="1:10" s="60" customFormat="1" ht="10.9" customHeight="1" x14ac:dyDescent="0.2">
      <c r="A40" s="121"/>
      <c r="B40" s="117" t="s">
        <v>568</v>
      </c>
      <c r="C40" s="57"/>
      <c r="D40" s="57"/>
      <c r="E40" s="122"/>
      <c r="F40" s="112">
        <v>31</v>
      </c>
      <c r="G40" s="113">
        <v>640</v>
      </c>
      <c r="H40" s="118">
        <v>6147877</v>
      </c>
      <c r="I40" s="119">
        <f t="shared" si="0"/>
        <v>9606.0578124999993</v>
      </c>
      <c r="J40" s="120">
        <f t="shared" si="1"/>
        <v>4.3692866456849881E-4</v>
      </c>
    </row>
    <row r="41" spans="1:10" s="60" customFormat="1" ht="10.9" customHeight="1" x14ac:dyDescent="0.2">
      <c r="A41" s="121"/>
      <c r="B41" s="117" t="s">
        <v>569</v>
      </c>
      <c r="C41" s="57"/>
      <c r="D41" s="57"/>
      <c r="E41" s="122"/>
      <c r="F41" s="112">
        <v>32</v>
      </c>
      <c r="G41" s="123" t="s">
        <v>565</v>
      </c>
      <c r="H41" s="124" t="s">
        <v>570</v>
      </c>
      <c r="I41" s="119" t="s">
        <v>567</v>
      </c>
      <c r="J41" s="120" t="s">
        <v>567</v>
      </c>
    </row>
    <row r="42" spans="1:10" s="60" customFormat="1" ht="10.9" customHeight="1" x14ac:dyDescent="0.2">
      <c r="A42" s="121"/>
      <c r="B42" s="117" t="s">
        <v>571</v>
      </c>
      <c r="C42" s="57"/>
      <c r="D42" s="57"/>
      <c r="E42" s="122"/>
      <c r="F42" s="112">
        <v>33</v>
      </c>
      <c r="G42" s="123" t="s">
        <v>565</v>
      </c>
      <c r="H42" s="124" t="s">
        <v>572</v>
      </c>
      <c r="I42" s="119" t="s">
        <v>567</v>
      </c>
      <c r="J42" s="120" t="s">
        <v>567</v>
      </c>
    </row>
    <row r="43" spans="1:10" s="60" customFormat="1" ht="10.9" customHeight="1" x14ac:dyDescent="0.2">
      <c r="A43" s="121"/>
      <c r="B43" s="117" t="s">
        <v>573</v>
      </c>
      <c r="C43" s="57"/>
      <c r="D43" s="57"/>
      <c r="E43" s="122"/>
      <c r="F43" s="112">
        <v>34</v>
      </c>
      <c r="G43" s="123" t="s">
        <v>565</v>
      </c>
      <c r="H43" s="124" t="s">
        <v>572</v>
      </c>
      <c r="I43" s="119" t="s">
        <v>567</v>
      </c>
      <c r="J43" s="120" t="s">
        <v>567</v>
      </c>
    </row>
    <row r="44" spans="1:10" s="60" customFormat="1" ht="10.9" customHeight="1" x14ac:dyDescent="0.2">
      <c r="A44" s="121"/>
      <c r="B44" s="117" t="s">
        <v>574</v>
      </c>
      <c r="C44" s="57"/>
      <c r="D44" s="57"/>
      <c r="E44" s="122"/>
      <c r="F44" s="112">
        <v>63</v>
      </c>
      <c r="G44" s="113">
        <v>52</v>
      </c>
      <c r="H44" s="118">
        <v>46578</v>
      </c>
      <c r="I44" s="119">
        <f t="shared" si="0"/>
        <v>895.73076923076928</v>
      </c>
      <c r="J44" s="120">
        <f t="shared" si="1"/>
        <v>3.5500453996190531E-5</v>
      </c>
    </row>
    <row r="45" spans="1:10" s="60" customFormat="1" ht="10.9" customHeight="1" x14ac:dyDescent="0.2">
      <c r="A45" s="121"/>
      <c r="B45" s="117" t="s">
        <v>575</v>
      </c>
      <c r="C45" s="57"/>
      <c r="D45" s="57"/>
      <c r="E45" s="122"/>
      <c r="F45" s="112" t="s">
        <v>576</v>
      </c>
      <c r="G45" s="113">
        <v>78</v>
      </c>
      <c r="H45" s="118">
        <v>216136</v>
      </c>
      <c r="I45" s="119">
        <f t="shared" si="0"/>
        <v>2770.9743589743589</v>
      </c>
      <c r="J45" s="120">
        <f t="shared" si="1"/>
        <v>5.325068099428579E-5</v>
      </c>
    </row>
    <row r="46" spans="1:10" s="60" customFormat="1" ht="10.9" customHeight="1" x14ac:dyDescent="0.2">
      <c r="A46" s="121"/>
      <c r="B46" s="117" t="s">
        <v>577</v>
      </c>
      <c r="C46" s="57"/>
      <c r="D46" s="57"/>
      <c r="E46" s="122"/>
      <c r="F46" s="112" t="s">
        <v>578</v>
      </c>
      <c r="G46" s="113">
        <v>84</v>
      </c>
      <c r="H46" s="118">
        <v>38965</v>
      </c>
      <c r="I46" s="119">
        <f t="shared" si="0"/>
        <v>463.86904761904759</v>
      </c>
      <c r="J46" s="120">
        <f t="shared" si="1"/>
        <v>5.7346887224615468E-5</v>
      </c>
    </row>
    <row r="47" spans="1:10" s="60" customFormat="1" ht="10.9" customHeight="1" x14ac:dyDescent="0.2">
      <c r="A47" s="121"/>
      <c r="B47" s="117" t="s">
        <v>579</v>
      </c>
      <c r="C47" s="57"/>
      <c r="D47" s="57"/>
      <c r="E47" s="122"/>
      <c r="F47" s="112" t="s">
        <v>580</v>
      </c>
      <c r="G47" s="123" t="s">
        <v>565</v>
      </c>
      <c r="H47" s="124" t="s">
        <v>570</v>
      </c>
      <c r="I47" s="119" t="s">
        <v>567</v>
      </c>
      <c r="J47" s="120" t="s">
        <v>567</v>
      </c>
    </row>
    <row r="48" spans="1:10" s="60" customFormat="1" ht="10.9" customHeight="1" x14ac:dyDescent="0.2">
      <c r="A48" s="121"/>
      <c r="B48" s="117" t="s">
        <v>581</v>
      </c>
      <c r="C48" s="57"/>
      <c r="D48" s="57"/>
      <c r="E48" s="122"/>
      <c r="F48" s="112" t="s">
        <v>582</v>
      </c>
      <c r="G48" s="123" t="s">
        <v>565</v>
      </c>
      <c r="H48" s="124" t="s">
        <v>570</v>
      </c>
      <c r="I48" s="119" t="s">
        <v>567</v>
      </c>
      <c r="J48" s="120" t="s">
        <v>567</v>
      </c>
    </row>
    <row r="49" spans="1:10" s="60" customFormat="1" ht="10.9" customHeight="1" x14ac:dyDescent="0.2">
      <c r="A49" s="125"/>
      <c r="B49" s="117" t="s">
        <v>583</v>
      </c>
      <c r="C49" s="57"/>
      <c r="D49" s="57"/>
      <c r="E49" s="122"/>
      <c r="F49" s="112" t="s">
        <v>584</v>
      </c>
      <c r="G49" s="113">
        <v>144</v>
      </c>
      <c r="H49" s="118">
        <v>17214</v>
      </c>
      <c r="I49" s="119">
        <f t="shared" si="0"/>
        <v>119.54166666666667</v>
      </c>
      <c r="J49" s="120">
        <f t="shared" ref="J49" si="2">G49/$D$10</f>
        <v>9.8308949527912238E-5</v>
      </c>
    </row>
    <row r="50" spans="1:10" s="60" customFormat="1" ht="10.9" customHeight="1" x14ac:dyDescent="0.2">
      <c r="A50" s="199" t="s">
        <v>585</v>
      </c>
      <c r="B50" s="126" t="s">
        <v>586</v>
      </c>
      <c r="C50" s="127"/>
      <c r="D50" s="127"/>
      <c r="E50" s="128"/>
      <c r="F50" s="129">
        <v>38</v>
      </c>
      <c r="G50" s="130">
        <v>17</v>
      </c>
      <c r="H50" s="131">
        <v>780117</v>
      </c>
      <c r="I50" s="132">
        <f t="shared" si="0"/>
        <v>45889.23529411765</v>
      </c>
      <c r="J50" s="133">
        <f>G50/$D$10</f>
        <v>1.1605917652600749E-5</v>
      </c>
    </row>
    <row r="51" spans="1:10" s="60" customFormat="1" ht="10.9" customHeight="1" x14ac:dyDescent="0.2">
      <c r="A51" s="200"/>
      <c r="B51" s="117" t="s">
        <v>587</v>
      </c>
      <c r="C51" s="57"/>
      <c r="D51" s="57"/>
      <c r="E51" s="122"/>
      <c r="F51" s="96">
        <v>39</v>
      </c>
      <c r="G51" s="113">
        <v>278</v>
      </c>
      <c r="H51" s="118">
        <v>989244</v>
      </c>
      <c r="I51" s="119">
        <f t="shared" si="0"/>
        <v>3558.4316546762589</v>
      </c>
      <c r="J51" s="120">
        <f>G51/$D$10</f>
        <v>1.8979088867194168E-4</v>
      </c>
    </row>
    <row r="52" spans="1:10" s="60" customFormat="1" ht="10.9" customHeight="1" x14ac:dyDescent="0.2">
      <c r="A52" s="200"/>
      <c r="B52" s="117" t="s">
        <v>486</v>
      </c>
      <c r="C52" s="57"/>
      <c r="D52" s="57"/>
      <c r="E52" s="122"/>
      <c r="F52" s="96">
        <v>40</v>
      </c>
      <c r="G52" s="123" t="s">
        <v>565</v>
      </c>
      <c r="H52" s="124" t="s">
        <v>588</v>
      </c>
      <c r="I52" s="119" t="s">
        <v>567</v>
      </c>
      <c r="J52" s="120" t="s">
        <v>567</v>
      </c>
    </row>
    <row r="53" spans="1:10" s="60" customFormat="1" ht="10.9" customHeight="1" x14ac:dyDescent="0.2">
      <c r="A53" s="200"/>
      <c r="B53" s="117" t="s">
        <v>484</v>
      </c>
      <c r="C53" s="57"/>
      <c r="D53" s="57"/>
      <c r="E53" s="122"/>
      <c r="F53" s="96">
        <v>41</v>
      </c>
      <c r="G53" s="113">
        <v>224</v>
      </c>
      <c r="H53" s="118">
        <v>214487</v>
      </c>
      <c r="I53" s="119">
        <f t="shared" si="0"/>
        <v>957.53125</v>
      </c>
      <c r="J53" s="120">
        <f t="shared" ref="J53:J61" si="3">G53/$D$10</f>
        <v>1.5292503259897459E-4</v>
      </c>
    </row>
    <row r="54" spans="1:10" s="60" customFormat="1" ht="10.9" customHeight="1" x14ac:dyDescent="0.2">
      <c r="A54" s="200"/>
      <c r="B54" s="117" t="s">
        <v>589</v>
      </c>
      <c r="C54" s="57"/>
      <c r="D54" s="57"/>
      <c r="E54" s="122"/>
      <c r="F54" s="96">
        <v>43</v>
      </c>
      <c r="G54" s="113">
        <v>23709</v>
      </c>
      <c r="H54" s="118">
        <v>60104735</v>
      </c>
      <c r="I54" s="119">
        <f t="shared" si="0"/>
        <v>2535.1020709435234</v>
      </c>
      <c r="J54" s="120">
        <f t="shared" si="3"/>
        <v>1.6186158919147715E-2</v>
      </c>
    </row>
    <row r="55" spans="1:10" s="60" customFormat="1" ht="10.9" customHeight="1" x14ac:dyDescent="0.2">
      <c r="A55" s="200"/>
      <c r="B55" s="117" t="s">
        <v>590</v>
      </c>
      <c r="C55" s="57"/>
      <c r="D55" s="57"/>
      <c r="E55" s="122"/>
      <c r="F55" s="96">
        <v>44</v>
      </c>
      <c r="G55" s="113">
        <v>60</v>
      </c>
      <c r="H55" s="118">
        <v>2141052</v>
      </c>
      <c r="I55" s="119">
        <f t="shared" si="0"/>
        <v>35684.199999999997</v>
      </c>
      <c r="J55" s="120">
        <f t="shared" si="3"/>
        <v>4.0962062303296764E-5</v>
      </c>
    </row>
    <row r="56" spans="1:10" s="60" customFormat="1" ht="10.9" customHeight="1" x14ac:dyDescent="0.2">
      <c r="A56" s="200"/>
      <c r="B56" s="117" t="s">
        <v>591</v>
      </c>
      <c r="C56" s="57"/>
      <c r="D56" s="57"/>
      <c r="E56" s="122"/>
      <c r="F56" s="96">
        <v>46</v>
      </c>
      <c r="G56" s="113">
        <v>10697</v>
      </c>
      <c r="H56" s="118">
        <v>7291540.4699999997</v>
      </c>
      <c r="I56" s="119">
        <f t="shared" si="0"/>
        <v>681.64349537253429</v>
      </c>
      <c r="J56" s="120">
        <f t="shared" si="3"/>
        <v>7.3028530076394245E-3</v>
      </c>
    </row>
    <row r="57" spans="1:10" s="60" customFormat="1" ht="10.9" customHeight="1" x14ac:dyDescent="0.2">
      <c r="A57" s="200"/>
      <c r="B57" s="117" t="s">
        <v>592</v>
      </c>
      <c r="C57" s="57"/>
      <c r="D57" s="57"/>
      <c r="E57" s="122"/>
      <c r="F57" s="96">
        <v>47</v>
      </c>
      <c r="G57" s="113">
        <v>488</v>
      </c>
      <c r="H57" s="118">
        <v>139399</v>
      </c>
      <c r="I57" s="119">
        <f t="shared" si="0"/>
        <v>285.65368852459017</v>
      </c>
      <c r="J57" s="120">
        <f t="shared" si="3"/>
        <v>3.3315810673348035E-4</v>
      </c>
    </row>
    <row r="58" spans="1:10" s="60" customFormat="1" ht="10.9" customHeight="1" x14ac:dyDescent="0.2">
      <c r="A58" s="201"/>
      <c r="B58" s="117" t="s">
        <v>593</v>
      </c>
      <c r="C58" s="57"/>
      <c r="D58" s="57"/>
      <c r="E58" s="57"/>
      <c r="F58" s="96">
        <v>48</v>
      </c>
      <c r="G58" s="113">
        <v>41</v>
      </c>
      <c r="H58" s="118">
        <v>4726</v>
      </c>
      <c r="I58" s="119">
        <f t="shared" si="0"/>
        <v>115.26829268292683</v>
      </c>
      <c r="J58" s="120">
        <f t="shared" si="3"/>
        <v>2.7990742573919456E-5</v>
      </c>
    </row>
    <row r="59" spans="1:10" s="60" customFormat="1" ht="10.9" customHeight="1" x14ac:dyDescent="0.2">
      <c r="A59" s="201"/>
      <c r="B59" s="117" t="s">
        <v>594</v>
      </c>
      <c r="C59" s="57"/>
      <c r="D59" s="57"/>
      <c r="E59" s="57"/>
      <c r="F59" s="96">
        <v>49</v>
      </c>
      <c r="G59" s="123" t="s">
        <v>565</v>
      </c>
      <c r="H59" s="124" t="s">
        <v>595</v>
      </c>
      <c r="I59" s="119" t="s">
        <v>567</v>
      </c>
      <c r="J59" s="120" t="s">
        <v>567</v>
      </c>
    </row>
    <row r="60" spans="1:10" s="60" customFormat="1" ht="10.9" customHeight="1" x14ac:dyDescent="0.2">
      <c r="A60" s="201"/>
      <c r="B60" s="117" t="s">
        <v>596</v>
      </c>
      <c r="C60" s="57"/>
      <c r="D60" s="57"/>
      <c r="E60" s="57"/>
      <c r="F60" s="96" t="s">
        <v>597</v>
      </c>
      <c r="G60" s="113">
        <v>24</v>
      </c>
      <c r="H60" s="118">
        <v>215963</v>
      </c>
      <c r="I60" s="119">
        <f t="shared" si="0"/>
        <v>8998.4583333333339</v>
      </c>
      <c r="J60" s="120">
        <f t="shared" si="3"/>
        <v>1.6384824921318704E-5</v>
      </c>
    </row>
    <row r="61" spans="1:10" s="60" customFormat="1" ht="10.9" customHeight="1" x14ac:dyDescent="0.2">
      <c r="A61" s="201"/>
      <c r="B61" s="134" t="s">
        <v>598</v>
      </c>
      <c r="C61" s="57"/>
      <c r="D61" s="57"/>
      <c r="E61" s="57"/>
      <c r="F61" s="96" t="s">
        <v>599</v>
      </c>
      <c r="G61" s="113">
        <v>15</v>
      </c>
      <c r="H61" s="118">
        <v>150000</v>
      </c>
      <c r="I61" s="119">
        <f t="shared" si="0"/>
        <v>10000</v>
      </c>
      <c r="J61" s="120">
        <f t="shared" si="3"/>
        <v>1.0240515575824191E-5</v>
      </c>
    </row>
    <row r="62" spans="1:10" s="60" customFormat="1" ht="10.9" customHeight="1" x14ac:dyDescent="0.2">
      <c r="A62" s="135"/>
      <c r="B62" s="134" t="s">
        <v>600</v>
      </c>
      <c r="C62" s="57"/>
      <c r="D62" s="57"/>
      <c r="E62" s="57"/>
      <c r="F62" s="96" t="s">
        <v>601</v>
      </c>
      <c r="G62" s="123" t="s">
        <v>565</v>
      </c>
      <c r="H62" s="124" t="s">
        <v>602</v>
      </c>
      <c r="I62" s="119" t="s">
        <v>567</v>
      </c>
      <c r="J62" s="136" t="s">
        <v>567</v>
      </c>
    </row>
    <row r="63" spans="1:10" s="60" customFormat="1" ht="10.9" customHeight="1" thickBot="1" x14ac:dyDescent="0.25">
      <c r="B63" s="193" t="s">
        <v>533</v>
      </c>
      <c r="C63" s="194"/>
      <c r="D63" s="194"/>
      <c r="E63" s="194"/>
      <c r="F63" s="137"/>
      <c r="G63" s="107">
        <f>SUM(G18:G62)</f>
        <v>192112</v>
      </c>
      <c r="H63" s="108">
        <f>SUM(H18:H62)</f>
        <v>298250707.47000003</v>
      </c>
      <c r="I63" s="109">
        <f t="shared" si="0"/>
        <v>1552.4834860393939</v>
      </c>
      <c r="J63" s="138">
        <f>G63/$D$10</f>
        <v>0.13115506188684914</v>
      </c>
    </row>
    <row r="64" spans="1:10" s="60" customFormat="1" ht="10.9" customHeight="1" thickTop="1" x14ac:dyDescent="0.2">
      <c r="A64" s="139"/>
      <c r="B64" s="56" t="s">
        <v>603</v>
      </c>
      <c r="C64" s="57"/>
      <c r="D64" s="57"/>
      <c r="E64" s="140"/>
      <c r="F64" s="140"/>
      <c r="G64" s="141"/>
      <c r="H64" s="115"/>
      <c r="I64" s="115"/>
      <c r="J64" s="142"/>
    </row>
    <row r="65" spans="1:10" s="71" customFormat="1" ht="10.9" customHeight="1" x14ac:dyDescent="0.2">
      <c r="A65" s="64"/>
      <c r="B65" s="143" t="s">
        <v>604</v>
      </c>
      <c r="C65" s="66"/>
      <c r="D65" s="66"/>
      <c r="E65" s="144" t="s">
        <v>605</v>
      </c>
      <c r="F65" s="144"/>
      <c r="G65" s="97">
        <v>34</v>
      </c>
      <c r="H65" s="145">
        <v>7223</v>
      </c>
      <c r="I65" s="99">
        <f>IF(G65=0,0,H65/G65)</f>
        <v>212.44117647058823</v>
      </c>
      <c r="J65" s="100">
        <f>G65/D10</f>
        <v>2.3211835305201498E-5</v>
      </c>
    </row>
    <row r="66" spans="1:10" s="71" customFormat="1" ht="10.9" customHeight="1" x14ac:dyDescent="0.2">
      <c r="A66" s="64"/>
      <c r="B66" s="146" t="s">
        <v>606</v>
      </c>
      <c r="C66" s="80"/>
      <c r="D66" s="80"/>
      <c r="E66" s="147" t="s">
        <v>607</v>
      </c>
      <c r="F66" s="148"/>
      <c r="G66" s="97">
        <v>10642</v>
      </c>
      <c r="H66" s="145">
        <v>662503</v>
      </c>
      <c r="I66" s="149">
        <f>IF(G66=0,0,H66/G66)</f>
        <v>62.253617741026126</v>
      </c>
      <c r="J66" s="150">
        <f>G66/D10</f>
        <v>7.2653044505280691E-3</v>
      </c>
    </row>
    <row r="67" spans="1:10" s="60" customFormat="1" ht="10.9" customHeight="1" thickBot="1" x14ac:dyDescent="0.25">
      <c r="A67" s="55"/>
      <c r="B67" s="193" t="s">
        <v>533</v>
      </c>
      <c r="C67" s="194"/>
      <c r="D67" s="194"/>
      <c r="E67" s="194"/>
      <c r="F67" s="151"/>
      <c r="G67" s="107">
        <f>SUM(G65:G66)</f>
        <v>10676</v>
      </c>
      <c r="H67" s="108">
        <f>SUM(H65:H66)</f>
        <v>669726</v>
      </c>
      <c r="I67" s="152">
        <f>IF(G67=0,0,H67/G67)</f>
        <v>62.731922068190336</v>
      </c>
      <c r="J67" s="110">
        <f>G67/D10</f>
        <v>7.2885162858332703E-3</v>
      </c>
    </row>
    <row r="68" spans="1:10" s="60" customFormat="1" ht="5.0999999999999996" customHeight="1" thickTop="1" x14ac:dyDescent="0.2">
      <c r="A68" s="55"/>
      <c r="B68" s="153"/>
      <c r="C68" s="57"/>
      <c r="D68" s="57"/>
      <c r="E68" s="58"/>
      <c r="F68" s="58"/>
      <c r="G68" s="94"/>
      <c r="H68" s="94"/>
      <c r="I68" s="61"/>
      <c r="J68" s="120"/>
    </row>
    <row r="69" spans="1:10" s="60" customFormat="1" ht="12" customHeight="1" x14ac:dyDescent="0.2">
      <c r="A69" s="55"/>
      <c r="B69" s="154" t="s">
        <v>608</v>
      </c>
      <c r="C69" s="155"/>
      <c r="D69" s="155"/>
      <c r="E69" s="156"/>
      <c r="F69" s="156"/>
      <c r="G69" s="157"/>
      <c r="H69" s="157" t="s">
        <v>609</v>
      </c>
      <c r="I69" s="195" t="s">
        <v>610</v>
      </c>
      <c r="J69" s="196"/>
    </row>
    <row r="70" spans="1:10" s="60" customFormat="1" ht="4.9000000000000004" customHeight="1" x14ac:dyDescent="0.2">
      <c r="A70" s="55"/>
      <c r="B70" s="158"/>
      <c r="C70" s="57"/>
      <c r="D70" s="57"/>
      <c r="E70" s="58"/>
      <c r="F70" s="58"/>
      <c r="G70" s="159"/>
      <c r="H70" s="115"/>
      <c r="I70" s="115"/>
      <c r="J70" s="160"/>
    </row>
    <row r="71" spans="1:10" s="60" customFormat="1" ht="11.45" customHeight="1" x14ac:dyDescent="0.2">
      <c r="A71" s="55"/>
      <c r="B71" s="158" t="s">
        <v>611</v>
      </c>
      <c r="C71" s="57"/>
      <c r="D71" s="57"/>
      <c r="E71" s="58"/>
      <c r="F71" s="58"/>
      <c r="G71" s="159"/>
      <c r="H71" s="115">
        <v>2242</v>
      </c>
      <c r="I71" s="115"/>
      <c r="J71" s="161">
        <f>H71/$E$10</f>
        <v>2.7932796182664303E-7</v>
      </c>
    </row>
    <row r="72" spans="1:10" s="60" customFormat="1" ht="11.45" customHeight="1" x14ac:dyDescent="0.2">
      <c r="A72" s="55"/>
      <c r="B72" s="158" t="s">
        <v>612</v>
      </c>
      <c r="C72" s="57"/>
      <c r="D72" s="57"/>
      <c r="E72" s="58"/>
      <c r="F72" s="58"/>
      <c r="G72" s="159"/>
      <c r="H72" s="119">
        <v>44876</v>
      </c>
      <c r="I72" s="115"/>
      <c r="J72" s="161">
        <f t="shared" ref="J72:J78" si="4">H72/$E$10</f>
        <v>5.5910444312811923E-6</v>
      </c>
    </row>
    <row r="73" spans="1:10" s="60" customFormat="1" ht="11.45" customHeight="1" x14ac:dyDescent="0.2">
      <c r="A73" s="55"/>
      <c r="B73" s="158" t="s">
        <v>613</v>
      </c>
      <c r="C73" s="57"/>
      <c r="D73" s="57"/>
      <c r="E73" s="58"/>
      <c r="F73" s="58"/>
      <c r="G73" s="159"/>
      <c r="H73" s="119">
        <v>502</v>
      </c>
      <c r="I73" s="115"/>
      <c r="J73" s="161">
        <f t="shared" si="4"/>
        <v>6.2543548990622127E-8</v>
      </c>
    </row>
    <row r="74" spans="1:10" s="60" customFormat="1" ht="11.45" customHeight="1" x14ac:dyDescent="0.2">
      <c r="A74" s="55"/>
      <c r="B74" s="158" t="s">
        <v>614</v>
      </c>
      <c r="C74" s="57"/>
      <c r="D74" s="57"/>
      <c r="E74" s="58"/>
      <c r="F74" s="58"/>
      <c r="G74" s="159"/>
      <c r="H74" s="119">
        <v>1704</v>
      </c>
      <c r="I74" s="115"/>
      <c r="J74" s="161">
        <f t="shared" si="4"/>
        <v>2.1229921808768947E-7</v>
      </c>
    </row>
    <row r="75" spans="1:10" s="60" customFormat="1" ht="11.45" customHeight="1" x14ac:dyDescent="0.2">
      <c r="A75" s="55"/>
      <c r="B75" s="158" t="s">
        <v>615</v>
      </c>
      <c r="C75" s="57"/>
      <c r="D75" s="57"/>
      <c r="E75" s="58"/>
      <c r="F75" s="58"/>
      <c r="G75" s="159"/>
      <c r="H75" s="119">
        <v>3480</v>
      </c>
      <c r="I75" s="115"/>
      <c r="J75" s="161">
        <f t="shared" si="4"/>
        <v>4.3356882567204183E-7</v>
      </c>
    </row>
    <row r="76" spans="1:10" s="60" customFormat="1" ht="11.45" customHeight="1" x14ac:dyDescent="0.2">
      <c r="A76" s="55"/>
      <c r="B76" s="158" t="s">
        <v>616</v>
      </c>
      <c r="C76" s="57"/>
      <c r="D76" s="57"/>
      <c r="E76" s="58"/>
      <c r="F76" s="58"/>
      <c r="G76" s="159"/>
      <c r="H76" s="119">
        <v>5730</v>
      </c>
      <c r="I76" s="115"/>
      <c r="J76" s="161">
        <f t="shared" si="4"/>
        <v>7.138934974427586E-7</v>
      </c>
    </row>
    <row r="77" spans="1:10" s="60" customFormat="1" ht="11.45" customHeight="1" x14ac:dyDescent="0.2">
      <c r="A77" s="55"/>
      <c r="B77" s="158" t="s">
        <v>617</v>
      </c>
      <c r="C77" s="57"/>
      <c r="D77" s="57"/>
      <c r="E77" s="162"/>
      <c r="F77" s="162"/>
      <c r="G77" s="159"/>
      <c r="H77" s="119">
        <v>47790</v>
      </c>
      <c r="I77" s="115"/>
      <c r="J77" s="161">
        <f t="shared" si="4"/>
        <v>5.9540960284100231E-6</v>
      </c>
    </row>
    <row r="78" spans="1:10" s="60" customFormat="1" ht="11.45" customHeight="1" x14ac:dyDescent="0.2">
      <c r="A78" s="55"/>
      <c r="B78" s="158" t="s">
        <v>618</v>
      </c>
      <c r="C78" s="57"/>
      <c r="D78" s="57"/>
      <c r="E78" s="162"/>
      <c r="F78" s="162"/>
      <c r="G78" s="159"/>
      <c r="H78" s="119">
        <v>3182</v>
      </c>
      <c r="I78" s="115"/>
      <c r="J78" s="161">
        <f t="shared" si="4"/>
        <v>3.96441380255298E-7</v>
      </c>
    </row>
    <row r="79" spans="1:10" s="60" customFormat="1" ht="12" customHeight="1" thickBot="1" x14ac:dyDescent="0.25">
      <c r="A79" s="55"/>
      <c r="B79" s="193" t="s">
        <v>533</v>
      </c>
      <c r="C79" s="194"/>
      <c r="D79" s="194"/>
      <c r="E79" s="194"/>
      <c r="F79" s="151"/>
      <c r="G79" s="163"/>
      <c r="H79" s="163">
        <f>SUM(H71:H78)</f>
        <v>109506</v>
      </c>
      <c r="I79" s="163"/>
      <c r="J79" s="164">
        <f>H79/E10</f>
        <v>1.3643214891966268E-5</v>
      </c>
    </row>
    <row r="80" spans="1:10" s="60" customFormat="1" ht="5.0999999999999996" customHeight="1" thickTop="1" x14ac:dyDescent="0.2">
      <c r="A80" s="55"/>
      <c r="B80" s="165"/>
      <c r="C80" s="166"/>
      <c r="D80" s="166"/>
      <c r="E80" s="167"/>
      <c r="F80" s="167"/>
      <c r="G80" s="168"/>
      <c r="H80" s="168"/>
      <c r="I80" s="168"/>
      <c r="J80" s="120"/>
    </row>
    <row r="81" spans="1:10" s="60" customFormat="1" ht="12" customHeight="1" x14ac:dyDescent="0.2">
      <c r="A81" s="55"/>
      <c r="B81" s="154" t="s">
        <v>619</v>
      </c>
      <c r="C81" s="155"/>
      <c r="D81" s="169" t="s">
        <v>41</v>
      </c>
      <c r="E81" s="169"/>
      <c r="F81" s="169"/>
      <c r="G81" s="157" t="s">
        <v>536</v>
      </c>
      <c r="H81" s="157" t="s">
        <v>105</v>
      </c>
      <c r="I81" s="195" t="s">
        <v>620</v>
      </c>
      <c r="J81" s="196"/>
    </row>
    <row r="82" spans="1:10" s="60" customFormat="1" ht="5.0999999999999996" customHeight="1" x14ac:dyDescent="0.2">
      <c r="A82" s="55"/>
      <c r="B82" s="56"/>
      <c r="C82" s="57"/>
      <c r="D82" s="57"/>
      <c r="E82" s="58"/>
      <c r="F82" s="58"/>
      <c r="G82" s="94"/>
      <c r="H82" s="94"/>
      <c r="I82" s="94"/>
      <c r="J82" s="170"/>
    </row>
    <row r="83" spans="1:10" s="71" customFormat="1" ht="12" customHeight="1" x14ac:dyDescent="0.2">
      <c r="A83" s="64"/>
      <c r="B83" s="79" t="s">
        <v>621</v>
      </c>
      <c r="C83" s="80"/>
      <c r="D83" s="81"/>
      <c r="E83" s="171">
        <v>52599</v>
      </c>
      <c r="F83" s="171"/>
      <c r="G83" s="172">
        <v>63803762</v>
      </c>
      <c r="H83" s="149">
        <f>IF(E83=0,0,G83/E83)</f>
        <v>1213.0223388277343</v>
      </c>
      <c r="I83" s="149"/>
      <c r="J83" s="150">
        <f>E83/D10</f>
        <v>3.590939191818511E-2</v>
      </c>
    </row>
    <row r="84" spans="1:10" ht="5.0999999999999996" customHeight="1" x14ac:dyDescent="0.25">
      <c r="A84" s="39"/>
    </row>
    <row r="85" spans="1:10" ht="12" customHeight="1" x14ac:dyDescent="0.25">
      <c r="G85" s="174"/>
    </row>
    <row r="86" spans="1:10" x14ac:dyDescent="0.25">
      <c r="G86" s="174"/>
    </row>
    <row r="87" spans="1:10" x14ac:dyDescent="0.25">
      <c r="A87" s="173"/>
      <c r="G87" s="174"/>
    </row>
  </sheetData>
  <mergeCells count="9">
    <mergeCell ref="B79:E79"/>
    <mergeCell ref="I81:J81"/>
    <mergeCell ref="B10:C10"/>
    <mergeCell ref="B17:E17"/>
    <mergeCell ref="A18:A34"/>
    <mergeCell ref="A50:A61"/>
    <mergeCell ref="B63:E63"/>
    <mergeCell ref="B67:E67"/>
    <mergeCell ref="I69:J69"/>
  </mergeCells>
  <pageMargins left="0.75" right="0.75" top="0.57999999999999996" bottom="0.47" header="0.62" footer="0.5"/>
  <pageSetup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1"/>
  <sheetViews>
    <sheetView zoomScaleNormal="100" workbookViewId="0"/>
  </sheetViews>
  <sheetFormatPr defaultColWidth="12" defaultRowHeight="12.95" customHeight="1" x14ac:dyDescent="0.2"/>
  <cols>
    <col min="1" max="1" width="115.6640625" bestFit="1" customWidth="1"/>
  </cols>
  <sheetData>
    <row r="1" spans="1:1" ht="15.95" customHeight="1" x14ac:dyDescent="0.25">
      <c r="A1" s="6" t="s">
        <v>33</v>
      </c>
    </row>
    <row r="2" spans="1:1" ht="18.95" customHeight="1" x14ac:dyDescent="0.3">
      <c r="A2" s="2" t="s">
        <v>1</v>
      </c>
    </row>
    <row r="3" spans="1:1" ht="24" customHeight="1" x14ac:dyDescent="0.3">
      <c r="A3" s="1" t="s">
        <v>0</v>
      </c>
    </row>
    <row r="4" spans="1:1" ht="18.95" customHeight="1" x14ac:dyDescent="0.3">
      <c r="A4" s="2" t="s">
        <v>1</v>
      </c>
    </row>
    <row r="5" spans="1:1" ht="21" customHeight="1" x14ac:dyDescent="0.3">
      <c r="A5" s="7" t="s">
        <v>34</v>
      </c>
    </row>
    <row r="7" spans="1:1" ht="60.95" customHeight="1" x14ac:dyDescent="0.2">
      <c r="A7" s="8" t="s">
        <v>35</v>
      </c>
    </row>
    <row r="8" spans="1:1" ht="107.1" customHeight="1" x14ac:dyDescent="0.2">
      <c r="A8" s="8" t="s">
        <v>36</v>
      </c>
    </row>
    <row r="9" spans="1:1" ht="30" customHeight="1" x14ac:dyDescent="0.2">
      <c r="A9" s="8" t="s">
        <v>37</v>
      </c>
    </row>
    <row r="11" spans="1:1" ht="15" customHeight="1" x14ac:dyDescent="0.2">
      <c r="A11" s="5" t="s">
        <v>32</v>
      </c>
    </row>
  </sheetData>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pane ySplit="7" topLeftCell="A8" activePane="bottomLeft" state="frozen"/>
      <selection pane="bottomLeft" sqref="A1:J1"/>
    </sheetView>
  </sheetViews>
  <sheetFormatPr defaultColWidth="12" defaultRowHeight="12.95" customHeight="1" x14ac:dyDescent="0.2"/>
  <cols>
    <col min="1" max="1" width="20.6640625" bestFit="1" customWidth="1"/>
    <col min="2" max="9" width="19.6640625" bestFit="1" customWidth="1"/>
    <col min="10" max="10" width="19" customWidth="1"/>
    <col min="11" max="11" width="14" customWidth="1"/>
    <col min="12" max="12" width="12.5" bestFit="1" customWidth="1"/>
  </cols>
  <sheetData>
    <row r="1" spans="1:12" ht="17.100000000000001" customHeight="1" x14ac:dyDescent="0.25">
      <c r="A1" s="181" t="s">
        <v>33</v>
      </c>
      <c r="B1" s="177"/>
      <c r="C1" s="177"/>
      <c r="D1" s="177"/>
      <c r="E1" s="177"/>
      <c r="F1" s="177"/>
      <c r="G1" s="177"/>
      <c r="H1" s="177"/>
      <c r="I1" s="177"/>
      <c r="J1" s="177"/>
    </row>
    <row r="2" spans="1:12" ht="17.100000000000001" customHeight="1" x14ac:dyDescent="0.3">
      <c r="A2" s="179" t="s">
        <v>1</v>
      </c>
      <c r="B2" s="177"/>
      <c r="C2" s="177"/>
      <c r="D2" s="177"/>
      <c r="E2" s="177"/>
      <c r="F2" s="177"/>
      <c r="G2" s="177"/>
      <c r="H2" s="177"/>
      <c r="I2" s="177"/>
      <c r="J2" s="177"/>
    </row>
    <row r="3" spans="1:12" ht="17.100000000000001" customHeight="1" x14ac:dyDescent="0.3">
      <c r="A3" s="178" t="s">
        <v>38</v>
      </c>
      <c r="B3" s="177"/>
      <c r="C3" s="177"/>
      <c r="D3" s="177"/>
      <c r="E3" s="177"/>
      <c r="F3" s="177"/>
      <c r="G3" s="177"/>
      <c r="H3" s="177"/>
      <c r="I3" s="177"/>
      <c r="J3" s="177"/>
    </row>
    <row r="4" spans="1:12" ht="17.100000000000001" customHeight="1" x14ac:dyDescent="0.3">
      <c r="A4" s="179" t="s">
        <v>1</v>
      </c>
      <c r="B4" s="177"/>
      <c r="C4" s="177"/>
      <c r="D4" s="177"/>
      <c r="E4" s="177"/>
      <c r="F4" s="177"/>
      <c r="G4" s="177"/>
      <c r="H4" s="177"/>
      <c r="I4" s="177"/>
      <c r="J4" s="177"/>
    </row>
    <row r="5" spans="1:12" ht="17.100000000000001" customHeight="1" x14ac:dyDescent="0.3">
      <c r="A5" s="182" t="s">
        <v>39</v>
      </c>
      <c r="B5" s="177"/>
      <c r="C5" s="177"/>
      <c r="D5" s="177"/>
      <c r="E5" s="177"/>
      <c r="F5" s="177"/>
      <c r="G5" s="177"/>
      <c r="H5" s="177"/>
      <c r="I5" s="177"/>
      <c r="J5" s="177"/>
    </row>
    <row r="7" spans="1:12" ht="45" customHeight="1" x14ac:dyDescent="0.2">
      <c r="A7" s="9" t="s">
        <v>40</v>
      </c>
      <c r="B7" s="9" t="s">
        <v>41</v>
      </c>
      <c r="C7" s="9" t="s">
        <v>42</v>
      </c>
      <c r="D7" s="9" t="s">
        <v>43</v>
      </c>
      <c r="E7" s="9" t="s">
        <v>44</v>
      </c>
      <c r="F7" s="9" t="s">
        <v>45</v>
      </c>
      <c r="G7" s="9" t="s">
        <v>46</v>
      </c>
      <c r="H7" s="9" t="s">
        <v>47</v>
      </c>
      <c r="I7" s="9" t="s">
        <v>48</v>
      </c>
      <c r="J7" s="9" t="s">
        <v>49</v>
      </c>
      <c r="K7" s="20" t="s">
        <v>518</v>
      </c>
    </row>
    <row r="8" spans="1:12" ht="15" customHeight="1" x14ac:dyDescent="0.2">
      <c r="A8" s="10" t="s">
        <v>50</v>
      </c>
      <c r="B8" s="11">
        <v>13127</v>
      </c>
      <c r="C8" s="11">
        <v>5658</v>
      </c>
      <c r="D8" s="12">
        <v>0.43102003504227998</v>
      </c>
      <c r="E8" s="13">
        <v>-151789</v>
      </c>
      <c r="F8" s="13">
        <v>-11.563114192123001</v>
      </c>
      <c r="G8" s="13">
        <v>-1750871204</v>
      </c>
      <c r="H8" s="13">
        <v>-133379.38630304</v>
      </c>
      <c r="I8" s="14">
        <v>1.952012E-4</v>
      </c>
      <c r="J8" s="14">
        <v>0</v>
      </c>
      <c r="K8" s="31">
        <f>E8/G8</f>
        <v>8.6693412772582219E-5</v>
      </c>
      <c r="L8" s="32"/>
    </row>
    <row r="9" spans="1:12" ht="15" customHeight="1" x14ac:dyDescent="0.2">
      <c r="A9" s="10" t="s">
        <v>51</v>
      </c>
      <c r="B9" s="11">
        <v>147611</v>
      </c>
      <c r="C9" s="11">
        <v>21111</v>
      </c>
      <c r="D9" s="12">
        <v>0.14301779677665999</v>
      </c>
      <c r="E9" s="13">
        <v>421590</v>
      </c>
      <c r="F9" s="13">
        <v>2.8560879609243202</v>
      </c>
      <c r="G9" s="13">
        <v>780946586</v>
      </c>
      <c r="H9" s="13">
        <v>5290.5717460080896</v>
      </c>
      <c r="I9" s="14">
        <v>5.9423349999999995E-4</v>
      </c>
      <c r="J9" s="14">
        <v>0</v>
      </c>
      <c r="K9" s="31">
        <f t="shared" ref="K9:K29" si="0">E9/G9</f>
        <v>5.3984485950489829E-4</v>
      </c>
      <c r="L9" s="32"/>
    </row>
    <row r="10" spans="1:12" ht="15" customHeight="1" x14ac:dyDescent="0.2">
      <c r="A10" s="10" t="s">
        <v>52</v>
      </c>
      <c r="B10" s="11">
        <v>153462</v>
      </c>
      <c r="C10" s="11">
        <v>56249</v>
      </c>
      <c r="D10" s="12">
        <v>0.36653373473563</v>
      </c>
      <c r="E10" s="13">
        <v>8857138</v>
      </c>
      <c r="F10" s="13">
        <v>57.715512635049699</v>
      </c>
      <c r="G10" s="13">
        <v>2278976446</v>
      </c>
      <c r="H10" s="13">
        <v>14850.4284187617</v>
      </c>
      <c r="I10" s="14">
        <v>3.2631435999999998E-3</v>
      </c>
      <c r="J10" s="14">
        <v>0</v>
      </c>
      <c r="K10" s="31">
        <f t="shared" si="0"/>
        <v>3.8864543841801514E-3</v>
      </c>
      <c r="L10" s="32"/>
    </row>
    <row r="11" spans="1:12" ht="15" customHeight="1" x14ac:dyDescent="0.2">
      <c r="A11" s="10" t="s">
        <v>53</v>
      </c>
      <c r="B11" s="11">
        <v>146035</v>
      </c>
      <c r="C11" s="11">
        <v>76831</v>
      </c>
      <c r="D11" s="12">
        <v>0.52611360290341003</v>
      </c>
      <c r="E11" s="13">
        <v>59049233</v>
      </c>
      <c r="F11" s="13">
        <v>404.34986818228498</v>
      </c>
      <c r="G11" s="13">
        <v>3651925218</v>
      </c>
      <c r="H11" s="13">
        <v>25007.191549970899</v>
      </c>
      <c r="I11" s="14">
        <v>1.5814408299999999E-2</v>
      </c>
      <c r="J11" s="14">
        <v>1.9351763599999999E-2</v>
      </c>
      <c r="K11" s="31">
        <f t="shared" si="0"/>
        <v>1.6169343421642869E-2</v>
      </c>
      <c r="L11" s="32"/>
    </row>
    <row r="12" spans="1:12" ht="15" customHeight="1" x14ac:dyDescent="0.2">
      <c r="A12" s="10" t="s">
        <v>54</v>
      </c>
      <c r="B12" s="11">
        <v>128865</v>
      </c>
      <c r="C12" s="11">
        <v>82841</v>
      </c>
      <c r="D12" s="12">
        <v>0.64285104566795004</v>
      </c>
      <c r="E12" s="13">
        <v>111458555</v>
      </c>
      <c r="F12" s="13">
        <v>864.92496022969794</v>
      </c>
      <c r="G12" s="13">
        <v>4485071747</v>
      </c>
      <c r="H12" s="13">
        <v>34804.421270321698</v>
      </c>
      <c r="I12" s="14">
        <v>2.4678374600000001E-2</v>
      </c>
      <c r="J12" s="14">
        <v>3.1141398800000001E-2</v>
      </c>
      <c r="K12" s="31">
        <f t="shared" si="0"/>
        <v>2.4851008253001308E-2</v>
      </c>
      <c r="L12" s="32"/>
    </row>
    <row r="13" spans="1:12" ht="15" customHeight="1" x14ac:dyDescent="0.2">
      <c r="A13" s="10" t="s">
        <v>55</v>
      </c>
      <c r="B13" s="11">
        <v>102796</v>
      </c>
      <c r="C13" s="11">
        <v>79170</v>
      </c>
      <c r="D13" s="12">
        <v>0.77016615432506996</v>
      </c>
      <c r="E13" s="13">
        <v>141257222</v>
      </c>
      <c r="F13" s="13">
        <v>1374.1509591812901</v>
      </c>
      <c r="G13" s="13">
        <v>4608410791</v>
      </c>
      <c r="H13" s="13">
        <v>44830.643128137301</v>
      </c>
      <c r="I13" s="14">
        <v>3.0561552700000001E-2</v>
      </c>
      <c r="J13" s="14">
        <v>3.1891098200000002E-2</v>
      </c>
      <c r="K13" s="31">
        <f t="shared" si="0"/>
        <v>3.0652046531066287E-2</v>
      </c>
      <c r="L13" s="32"/>
    </row>
    <row r="14" spans="1:12" ht="15" customHeight="1" x14ac:dyDescent="0.2">
      <c r="A14" s="10" t="s">
        <v>56</v>
      </c>
      <c r="B14" s="11">
        <v>87287</v>
      </c>
      <c r="C14" s="11">
        <v>77781</v>
      </c>
      <c r="D14" s="12">
        <v>0.89109489385590002</v>
      </c>
      <c r="E14" s="13">
        <v>165989045</v>
      </c>
      <c r="F14" s="13">
        <v>1901.6468088031399</v>
      </c>
      <c r="G14" s="13">
        <v>4789762348</v>
      </c>
      <c r="H14" s="13">
        <v>54873.719431301397</v>
      </c>
      <c r="I14" s="14">
        <v>3.4606998399999998E-2</v>
      </c>
      <c r="J14" s="14">
        <v>3.16930219E-2</v>
      </c>
      <c r="K14" s="31">
        <f t="shared" si="0"/>
        <v>3.4654964680932432E-2</v>
      </c>
      <c r="L14" s="32"/>
    </row>
    <row r="15" spans="1:12" ht="15" customHeight="1" x14ac:dyDescent="0.2">
      <c r="A15" s="10" t="s">
        <v>57</v>
      </c>
      <c r="B15" s="11">
        <v>75117</v>
      </c>
      <c r="C15" s="11">
        <v>76808</v>
      </c>
      <c r="D15" s="12">
        <v>1.0225115486507701</v>
      </c>
      <c r="E15" s="13">
        <v>181910339</v>
      </c>
      <c r="F15" s="13">
        <v>2421.6933450483898</v>
      </c>
      <c r="G15" s="13">
        <v>4871176787</v>
      </c>
      <c r="H15" s="13">
        <v>64847.861163251997</v>
      </c>
      <c r="I15" s="14">
        <v>3.73124762E-2</v>
      </c>
      <c r="J15" s="14">
        <v>3.4783989799999998E-2</v>
      </c>
      <c r="K15" s="31">
        <f t="shared" si="0"/>
        <v>3.7344228500487804E-2</v>
      </c>
      <c r="L15" s="32"/>
    </row>
    <row r="16" spans="1:12" ht="15" customHeight="1" x14ac:dyDescent="0.2">
      <c r="A16" s="10" t="s">
        <v>58</v>
      </c>
      <c r="B16" s="11">
        <v>64041</v>
      </c>
      <c r="C16" s="11">
        <v>73531</v>
      </c>
      <c r="D16" s="12">
        <v>1.1481863181399401</v>
      </c>
      <c r="E16" s="13">
        <v>188718436</v>
      </c>
      <c r="F16" s="13">
        <v>2946.8377445698902</v>
      </c>
      <c r="G16" s="13">
        <v>4795278570</v>
      </c>
      <c r="H16" s="13">
        <v>74878.258771724402</v>
      </c>
      <c r="I16" s="14">
        <v>3.9336932599999999E-2</v>
      </c>
      <c r="J16" s="14">
        <v>3.78931661E-2</v>
      </c>
      <c r="K16" s="31">
        <f t="shared" si="0"/>
        <v>3.9355051692022976E-2</v>
      </c>
      <c r="L16" s="32"/>
    </row>
    <row r="17" spans="1:12" ht="15" customHeight="1" x14ac:dyDescent="0.2">
      <c r="A17" s="10" t="s">
        <v>59</v>
      </c>
      <c r="B17" s="11">
        <v>55473</v>
      </c>
      <c r="C17" s="11">
        <v>67882</v>
      </c>
      <c r="D17" s="12">
        <v>1.2236944098931</v>
      </c>
      <c r="E17" s="13">
        <v>192999174</v>
      </c>
      <c r="F17" s="13">
        <v>3479.1551565626501</v>
      </c>
      <c r="G17" s="13">
        <v>4707363280</v>
      </c>
      <c r="H17" s="13">
        <v>84858.638977520604</v>
      </c>
      <c r="I17" s="14">
        <v>4.0983146499999998E-2</v>
      </c>
      <c r="J17" s="14">
        <v>4.0517765999999997E-2</v>
      </c>
      <c r="K17" s="31">
        <f t="shared" si="0"/>
        <v>4.099942207986973E-2</v>
      </c>
      <c r="L17" s="32"/>
    </row>
    <row r="18" spans="1:12" ht="15" customHeight="1" x14ac:dyDescent="0.2">
      <c r="A18" s="10" t="s">
        <v>60</v>
      </c>
      <c r="B18" s="11">
        <v>47487</v>
      </c>
      <c r="C18" s="11">
        <v>59596</v>
      </c>
      <c r="D18" s="12">
        <v>1.25499610419694</v>
      </c>
      <c r="E18" s="13">
        <v>191776893</v>
      </c>
      <c r="F18" s="13">
        <v>4038.5135510771402</v>
      </c>
      <c r="G18" s="13">
        <v>4504351792</v>
      </c>
      <c r="H18" s="13">
        <v>94854.418935708702</v>
      </c>
      <c r="I18" s="14">
        <v>4.2562533200000002E-2</v>
      </c>
      <c r="J18" s="14">
        <v>4.27147898E-2</v>
      </c>
      <c r="K18" s="31">
        <f t="shared" si="0"/>
        <v>4.2575913662118332E-2</v>
      </c>
      <c r="L18" s="32"/>
    </row>
    <row r="19" spans="1:12" ht="15" customHeight="1" x14ac:dyDescent="0.2">
      <c r="A19" s="10" t="s">
        <v>61</v>
      </c>
      <c r="B19" s="11">
        <v>86805</v>
      </c>
      <c r="C19" s="11">
        <v>113522</v>
      </c>
      <c r="D19" s="12">
        <v>1.3077818098035801</v>
      </c>
      <c r="E19" s="13">
        <v>433831858</v>
      </c>
      <c r="F19" s="13">
        <v>4997.7749899199398</v>
      </c>
      <c r="G19" s="13">
        <v>9674461027</v>
      </c>
      <c r="H19" s="13">
        <v>111450.50431426799</v>
      </c>
      <c r="I19" s="14">
        <v>4.4785689900000002E-2</v>
      </c>
      <c r="J19" s="14">
        <v>4.5490993600000001E-2</v>
      </c>
      <c r="K19" s="31">
        <f t="shared" si="0"/>
        <v>4.4843000223913146E-2</v>
      </c>
      <c r="L19" s="32"/>
    </row>
    <row r="20" spans="1:12" ht="15" customHeight="1" x14ac:dyDescent="0.2">
      <c r="A20" s="10" t="s">
        <v>62</v>
      </c>
      <c r="B20" s="11">
        <v>50496</v>
      </c>
      <c r="C20" s="11">
        <v>68600</v>
      </c>
      <c r="D20" s="12">
        <v>1.35852344740177</v>
      </c>
      <c r="E20" s="13">
        <v>323657144</v>
      </c>
      <c r="F20" s="13">
        <v>6409.5600443599496</v>
      </c>
      <c r="G20" s="13">
        <v>6882107438</v>
      </c>
      <c r="H20" s="13">
        <v>136290.150467364</v>
      </c>
      <c r="I20" s="14">
        <v>4.7006204400000001E-2</v>
      </c>
      <c r="J20" s="14">
        <v>4.8445206599999999E-2</v>
      </c>
      <c r="K20" s="31">
        <f t="shared" si="0"/>
        <v>4.7028783975807502E-2</v>
      </c>
      <c r="L20" s="32"/>
    </row>
    <row r="21" spans="1:12" ht="15" customHeight="1" x14ac:dyDescent="0.2">
      <c r="A21" s="10" t="s">
        <v>63</v>
      </c>
      <c r="B21" s="11">
        <v>29907</v>
      </c>
      <c r="C21" s="11">
        <v>40827</v>
      </c>
      <c r="D21" s="12">
        <v>1.3651319089176499</v>
      </c>
      <c r="E21" s="13">
        <v>229368999</v>
      </c>
      <c r="F21" s="13">
        <v>7669.4084662453597</v>
      </c>
      <c r="G21" s="13">
        <v>4828661889</v>
      </c>
      <c r="H21" s="13">
        <v>161455.909619821</v>
      </c>
      <c r="I21" s="14">
        <v>4.7505826100000002E-2</v>
      </c>
      <c r="J21" s="14">
        <v>4.9461417399999999E-2</v>
      </c>
      <c r="K21" s="31">
        <f t="shared" si="0"/>
        <v>4.7501565500478966E-2</v>
      </c>
      <c r="L21" s="32"/>
    </row>
    <row r="22" spans="1:12" ht="15" customHeight="1" x14ac:dyDescent="0.2">
      <c r="A22" s="10" t="s">
        <v>64</v>
      </c>
      <c r="B22" s="11">
        <v>18051</v>
      </c>
      <c r="C22" s="11">
        <v>24327</v>
      </c>
      <c r="D22" s="12">
        <v>1.34768156888815</v>
      </c>
      <c r="E22" s="13">
        <v>160261255</v>
      </c>
      <c r="F22" s="13">
        <v>8878.24801950031</v>
      </c>
      <c r="G22" s="13">
        <v>3367497486</v>
      </c>
      <c r="H22" s="13">
        <v>186554.622236995</v>
      </c>
      <c r="I22" s="14">
        <v>4.75912296E-2</v>
      </c>
      <c r="J22" s="14">
        <v>4.9484118100000002E-2</v>
      </c>
      <c r="K22" s="31">
        <f t="shared" si="0"/>
        <v>4.7590608654132192E-2</v>
      </c>
      <c r="L22" s="32"/>
    </row>
    <row r="23" spans="1:12" ht="15" customHeight="1" x14ac:dyDescent="0.2">
      <c r="A23" s="10" t="s">
        <v>65</v>
      </c>
      <c r="B23" s="11">
        <v>11749</v>
      </c>
      <c r="C23" s="11">
        <v>16203</v>
      </c>
      <c r="D23" s="12">
        <v>1.37909609328454</v>
      </c>
      <c r="E23" s="13">
        <v>118215259</v>
      </c>
      <c r="F23" s="13">
        <v>10061.7294237807</v>
      </c>
      <c r="G23" s="13">
        <v>2487857751</v>
      </c>
      <c r="H23" s="13">
        <v>211750.595880501</v>
      </c>
      <c r="I23" s="14">
        <v>4.7519402099999997E-2</v>
      </c>
      <c r="J23" s="14">
        <v>4.9496524700000002E-2</v>
      </c>
      <c r="K23" s="31">
        <f t="shared" si="0"/>
        <v>4.7516888356049745E-2</v>
      </c>
      <c r="L23" s="32"/>
    </row>
    <row r="24" spans="1:12" ht="15" customHeight="1" x14ac:dyDescent="0.2">
      <c r="A24" s="10" t="s">
        <v>66</v>
      </c>
      <c r="B24" s="11">
        <v>8045</v>
      </c>
      <c r="C24" s="11">
        <v>11677</v>
      </c>
      <c r="D24" s="12">
        <v>1.4514605344934699</v>
      </c>
      <c r="E24" s="13">
        <v>90343741</v>
      </c>
      <c r="F24" s="13">
        <v>11229.8</v>
      </c>
      <c r="G24" s="13">
        <v>1906255460</v>
      </c>
      <c r="H24" s="13">
        <v>236949.09384710999</v>
      </c>
      <c r="I24" s="14">
        <v>4.7394352600000002E-2</v>
      </c>
      <c r="J24" s="14">
        <v>4.9497957500000002E-2</v>
      </c>
      <c r="K24" s="31">
        <f t="shared" si="0"/>
        <v>4.7393302154790942E-2</v>
      </c>
      <c r="L24" s="32"/>
    </row>
    <row r="25" spans="1:12" ht="15" customHeight="1" x14ac:dyDescent="0.2">
      <c r="A25" s="10" t="s">
        <v>67</v>
      </c>
      <c r="B25" s="11">
        <v>25766</v>
      </c>
      <c r="C25" s="11">
        <v>37459</v>
      </c>
      <c r="D25" s="12">
        <v>1.45381510517737</v>
      </c>
      <c r="E25" s="13">
        <v>403457604</v>
      </c>
      <c r="F25" s="13">
        <v>15658.526895909299</v>
      </c>
      <c r="G25" s="13">
        <v>8609967206</v>
      </c>
      <c r="H25" s="13">
        <v>334160.02507179999</v>
      </c>
      <c r="I25" s="14">
        <v>4.69215064E-2</v>
      </c>
      <c r="J25" s="14">
        <v>4.9498580600000001E-2</v>
      </c>
      <c r="K25" s="31">
        <f t="shared" si="0"/>
        <v>4.6859365935661611E-2</v>
      </c>
      <c r="L25" s="32"/>
    </row>
    <row r="26" spans="1:12" ht="15" customHeight="1" x14ac:dyDescent="0.2">
      <c r="A26" s="10" t="s">
        <v>68</v>
      </c>
      <c r="B26" s="11">
        <v>5156</v>
      </c>
      <c r="C26" s="11">
        <v>6260</v>
      </c>
      <c r="D26" s="12">
        <v>1.2141194724592701</v>
      </c>
      <c r="E26" s="13">
        <v>142127453</v>
      </c>
      <c r="F26" s="13">
        <v>27565.4486035687</v>
      </c>
      <c r="G26" s="13">
        <v>3103097542</v>
      </c>
      <c r="H26" s="13">
        <v>601842.03685027198</v>
      </c>
      <c r="I26" s="14">
        <v>4.5849845700000003E-2</v>
      </c>
      <c r="J26" s="14">
        <v>4.9483551200000003E-2</v>
      </c>
      <c r="K26" s="31">
        <f t="shared" si="0"/>
        <v>4.5801800000265673E-2</v>
      </c>
      <c r="L26" s="32"/>
    </row>
    <row r="27" spans="1:12" ht="15" customHeight="1" x14ac:dyDescent="0.2">
      <c r="A27" s="10" t="s">
        <v>69</v>
      </c>
      <c r="B27" s="11">
        <v>1903</v>
      </c>
      <c r="C27" s="11">
        <v>2146</v>
      </c>
      <c r="D27" s="12">
        <v>1.12769311613242</v>
      </c>
      <c r="E27" s="13">
        <v>72669044</v>
      </c>
      <c r="F27" s="13">
        <v>38186.570677877004</v>
      </c>
      <c r="G27" s="13">
        <v>1631502548</v>
      </c>
      <c r="H27" s="13">
        <v>857331.86967945402</v>
      </c>
      <c r="I27" s="14">
        <v>4.4553937199999998E-2</v>
      </c>
      <c r="J27" s="14">
        <v>4.9410470200000001E-2</v>
      </c>
      <c r="K27" s="31">
        <f t="shared" si="0"/>
        <v>4.4541177143169255E-2</v>
      </c>
      <c r="L27" s="32"/>
    </row>
    <row r="28" spans="1:12" ht="15" customHeight="1" x14ac:dyDescent="0.2">
      <c r="A28" s="10" t="s">
        <v>70</v>
      </c>
      <c r="B28" s="11">
        <v>3473</v>
      </c>
      <c r="C28" s="11">
        <v>3570</v>
      </c>
      <c r="D28" s="12">
        <v>1.0279297437374</v>
      </c>
      <c r="E28" s="13">
        <v>454416351</v>
      </c>
      <c r="F28" s="13">
        <v>130842.60034552299</v>
      </c>
      <c r="G28" s="13">
        <v>11022295986</v>
      </c>
      <c r="H28" s="13">
        <v>3173710.3328534402</v>
      </c>
      <c r="I28" s="14">
        <v>4.2711836400000001E-2</v>
      </c>
      <c r="J28" s="14">
        <v>4.9122224800000003E-2</v>
      </c>
      <c r="K28" s="31">
        <f t="shared" si="0"/>
        <v>4.1227014006626039E-2</v>
      </c>
      <c r="L28" s="32"/>
    </row>
    <row r="29" spans="1:12" ht="15" customHeight="1" x14ac:dyDescent="0.2">
      <c r="A29" s="15" t="s">
        <v>71</v>
      </c>
      <c r="B29" s="16">
        <v>1262652</v>
      </c>
      <c r="C29" s="16">
        <v>1002049</v>
      </c>
      <c r="D29" s="17">
        <v>0.79360663112243002</v>
      </c>
      <c r="E29" s="18">
        <v>3670634544</v>
      </c>
      <c r="F29" s="18">
        <v>2907.0833008620002</v>
      </c>
      <c r="G29" s="18">
        <v>91236096694</v>
      </c>
      <c r="H29" s="18">
        <v>72257.515684448299</v>
      </c>
      <c r="I29" s="19">
        <v>2.6150359200000001E-2</v>
      </c>
      <c r="J29" s="19">
        <v>3.1329615099999999E-2</v>
      </c>
      <c r="K29" s="31">
        <f t="shared" si="0"/>
        <v>4.0232261977527078E-2</v>
      </c>
      <c r="L29" s="32"/>
    </row>
    <row r="31" spans="1:12" ht="15" customHeight="1" x14ac:dyDescent="0.2">
      <c r="A31" s="183" t="s">
        <v>626</v>
      </c>
      <c r="B31" s="177"/>
      <c r="C31" s="177"/>
      <c r="D31" s="177"/>
      <c r="E31" s="177"/>
      <c r="F31" s="177"/>
      <c r="G31" s="177"/>
      <c r="H31" s="177"/>
      <c r="I31" s="177"/>
      <c r="J31" s="177"/>
    </row>
    <row r="32" spans="1:12" ht="15" customHeight="1" x14ac:dyDescent="0.3">
      <c r="A32" s="179" t="s">
        <v>1</v>
      </c>
      <c r="B32" s="177"/>
      <c r="C32" s="177"/>
      <c r="D32" s="177"/>
      <c r="E32" s="177"/>
      <c r="F32" s="177"/>
      <c r="G32" s="177"/>
      <c r="H32" s="177"/>
      <c r="I32" s="177"/>
      <c r="J32" s="177"/>
    </row>
    <row r="33" spans="1:10" ht="15" customHeight="1" x14ac:dyDescent="0.2">
      <c r="A33" s="176" t="s">
        <v>72</v>
      </c>
      <c r="B33" s="177"/>
      <c r="C33" s="177"/>
      <c r="D33" s="177"/>
      <c r="E33" s="177"/>
      <c r="F33" s="177"/>
      <c r="G33" s="177"/>
      <c r="H33" s="177"/>
      <c r="I33" s="177"/>
      <c r="J33" s="177"/>
    </row>
    <row r="34" spans="1:10" ht="15" customHeight="1" x14ac:dyDescent="0.2">
      <c r="A34" s="176" t="s">
        <v>73</v>
      </c>
      <c r="B34" s="177"/>
      <c r="C34" s="177"/>
      <c r="D34" s="177"/>
      <c r="E34" s="177"/>
      <c r="F34" s="177"/>
      <c r="G34" s="177"/>
      <c r="H34" s="177"/>
      <c r="I34" s="177"/>
      <c r="J34" s="177"/>
    </row>
    <row r="35" spans="1:10" ht="15" customHeight="1" x14ac:dyDescent="0.3">
      <c r="A35" s="179" t="s">
        <v>1</v>
      </c>
      <c r="B35" s="177"/>
      <c r="C35" s="177"/>
      <c r="D35" s="177"/>
      <c r="E35" s="177"/>
      <c r="F35" s="177"/>
      <c r="G35" s="177"/>
      <c r="H35" s="177"/>
      <c r="I35" s="177"/>
      <c r="J35" s="177"/>
    </row>
    <row r="36" spans="1:10" ht="15" customHeight="1" x14ac:dyDescent="0.2">
      <c r="A36" s="176" t="s">
        <v>32</v>
      </c>
      <c r="B36" s="177"/>
      <c r="C36" s="177"/>
      <c r="D36" s="177"/>
      <c r="E36" s="177"/>
      <c r="F36" s="177"/>
      <c r="G36" s="177"/>
      <c r="H36" s="177"/>
      <c r="I36" s="177"/>
      <c r="J36" s="177"/>
    </row>
  </sheetData>
  <mergeCells count="11">
    <mergeCell ref="A35:J35"/>
    <mergeCell ref="A36:J36"/>
    <mergeCell ref="A31:J31"/>
    <mergeCell ref="A32:J32"/>
    <mergeCell ref="A33:J33"/>
    <mergeCell ref="A34:J34"/>
    <mergeCell ref="A1:J1"/>
    <mergeCell ref="A2:J2"/>
    <mergeCell ref="A3:J3"/>
    <mergeCell ref="A4:J4"/>
    <mergeCell ref="A5:J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zoomScaleNormal="100" workbookViewId="0">
      <pane ySplit="7" topLeftCell="A8" activePane="bottomLeft" state="frozen"/>
      <selection pane="bottomLeft" sqref="A1:K1"/>
    </sheetView>
  </sheetViews>
  <sheetFormatPr defaultColWidth="12" defaultRowHeight="12.95" customHeight="1" x14ac:dyDescent="0.2"/>
  <cols>
    <col min="1" max="1" width="20.6640625" bestFit="1" customWidth="1"/>
    <col min="2" max="2" width="30.6640625" bestFit="1" customWidth="1"/>
    <col min="3" max="10" width="19.6640625" bestFit="1" customWidth="1"/>
    <col min="11" max="11" width="18.33203125" customWidth="1"/>
  </cols>
  <sheetData>
    <row r="1" spans="1:14" ht="17.100000000000001" customHeight="1" x14ac:dyDescent="0.25">
      <c r="A1" s="181" t="s">
        <v>33</v>
      </c>
      <c r="B1" s="177"/>
      <c r="C1" s="177"/>
      <c r="D1" s="177"/>
      <c r="E1" s="177"/>
      <c r="F1" s="177"/>
      <c r="G1" s="177"/>
      <c r="H1" s="177"/>
      <c r="I1" s="177"/>
      <c r="J1" s="177"/>
      <c r="K1" s="177"/>
    </row>
    <row r="2" spans="1:14" ht="17.100000000000001" customHeight="1" x14ac:dyDescent="0.3">
      <c r="A2" s="179" t="s">
        <v>1</v>
      </c>
      <c r="B2" s="177"/>
      <c r="C2" s="177"/>
      <c r="D2" s="177"/>
      <c r="E2" s="177"/>
      <c r="F2" s="177"/>
      <c r="G2" s="177"/>
      <c r="H2" s="177"/>
      <c r="I2" s="177"/>
      <c r="J2" s="177"/>
      <c r="K2" s="177"/>
    </row>
    <row r="3" spans="1:14" ht="17.100000000000001" customHeight="1" x14ac:dyDescent="0.3">
      <c r="A3" s="178" t="s">
        <v>38</v>
      </c>
      <c r="B3" s="177"/>
      <c r="C3" s="177"/>
      <c r="D3" s="177"/>
      <c r="E3" s="177"/>
      <c r="F3" s="177"/>
      <c r="G3" s="177"/>
      <c r="H3" s="177"/>
      <c r="I3" s="177"/>
      <c r="J3" s="177"/>
      <c r="K3" s="177"/>
    </row>
    <row r="4" spans="1:14" ht="17.100000000000001" customHeight="1" x14ac:dyDescent="0.3">
      <c r="A4" s="179" t="s">
        <v>1</v>
      </c>
      <c r="B4" s="177"/>
      <c r="C4" s="177"/>
      <c r="D4" s="177"/>
      <c r="E4" s="177"/>
      <c r="F4" s="177"/>
      <c r="G4" s="177"/>
      <c r="H4" s="177"/>
      <c r="I4" s="177"/>
      <c r="J4" s="177"/>
      <c r="K4" s="177"/>
    </row>
    <row r="5" spans="1:14" ht="17.100000000000001" customHeight="1" x14ac:dyDescent="0.3">
      <c r="A5" s="182" t="s">
        <v>74</v>
      </c>
      <c r="B5" s="177"/>
      <c r="C5" s="177"/>
      <c r="D5" s="177"/>
      <c r="E5" s="177"/>
      <c r="F5" s="177"/>
      <c r="G5" s="177"/>
      <c r="H5" s="177"/>
      <c r="I5" s="177"/>
      <c r="J5" s="177"/>
      <c r="K5" s="177"/>
    </row>
    <row r="7" spans="1:14" ht="45" customHeight="1" x14ac:dyDescent="0.2">
      <c r="A7" s="184" t="s">
        <v>75</v>
      </c>
      <c r="B7" s="184"/>
      <c r="C7" s="9" t="s">
        <v>41</v>
      </c>
      <c r="D7" s="9" t="s">
        <v>42</v>
      </c>
      <c r="E7" s="9" t="s">
        <v>43</v>
      </c>
      <c r="F7" s="9" t="s">
        <v>44</v>
      </c>
      <c r="G7" s="9" t="s">
        <v>45</v>
      </c>
      <c r="H7" s="9" t="s">
        <v>46</v>
      </c>
      <c r="I7" s="9" t="s">
        <v>47</v>
      </c>
      <c r="J7" s="9" t="s">
        <v>48</v>
      </c>
      <c r="K7" s="9" t="s">
        <v>49</v>
      </c>
      <c r="L7" s="20" t="s">
        <v>518</v>
      </c>
    </row>
    <row r="8" spans="1:14" ht="15" customHeight="1" x14ac:dyDescent="0.2">
      <c r="A8" s="185" t="s">
        <v>76</v>
      </c>
      <c r="B8" s="21" t="s">
        <v>77</v>
      </c>
      <c r="C8" s="22">
        <v>6487</v>
      </c>
      <c r="D8" s="22">
        <v>145</v>
      </c>
      <c r="E8" s="23">
        <v>0.02</v>
      </c>
      <c r="F8" s="24">
        <v>-12519</v>
      </c>
      <c r="G8" s="24">
        <v>-1.93</v>
      </c>
      <c r="H8" s="24">
        <v>-394904798</v>
      </c>
      <c r="I8" s="24">
        <v>-60876.34</v>
      </c>
      <c r="J8" s="25">
        <v>1E-4</v>
      </c>
      <c r="K8" s="25">
        <v>0</v>
      </c>
      <c r="L8" s="25">
        <f>F8/H8</f>
        <v>3.1701311463934153E-5</v>
      </c>
    </row>
    <row r="9" spans="1:14" ht="15" customHeight="1" x14ac:dyDescent="0.2">
      <c r="A9" s="186"/>
      <c r="B9" s="21" t="s">
        <v>78</v>
      </c>
      <c r="C9" s="22">
        <v>462</v>
      </c>
      <c r="D9" s="22">
        <v>612</v>
      </c>
      <c r="E9" s="23">
        <v>1.32</v>
      </c>
      <c r="F9" s="24">
        <v>0</v>
      </c>
      <c r="G9" s="24">
        <v>0</v>
      </c>
      <c r="H9" s="24">
        <v>-38084525</v>
      </c>
      <c r="I9" s="24">
        <v>-82434.039999999994</v>
      </c>
      <c r="J9" s="25">
        <v>0</v>
      </c>
      <c r="K9" s="25">
        <v>0</v>
      </c>
      <c r="L9" s="25">
        <f t="shared" ref="L9:L72" si="0">F9/H9</f>
        <v>0</v>
      </c>
      <c r="N9" s="33"/>
    </row>
    <row r="10" spans="1:14" ht="15" customHeight="1" x14ac:dyDescent="0.2">
      <c r="A10" s="186"/>
      <c r="B10" s="21" t="s">
        <v>79</v>
      </c>
      <c r="C10" s="22">
        <v>5821</v>
      </c>
      <c r="D10" s="22">
        <v>4826</v>
      </c>
      <c r="E10" s="23">
        <v>0.83</v>
      </c>
      <c r="F10" s="24">
        <v>-138880</v>
      </c>
      <c r="G10" s="24">
        <v>-23.86</v>
      </c>
      <c r="H10" s="24">
        <v>-1245386970</v>
      </c>
      <c r="I10" s="24">
        <v>-213947.25</v>
      </c>
      <c r="J10" s="25">
        <v>4.0000000000000002E-4</v>
      </c>
      <c r="K10" s="25">
        <v>0</v>
      </c>
      <c r="L10" s="25">
        <f t="shared" si="0"/>
        <v>1.1151553962380062E-4</v>
      </c>
    </row>
    <row r="11" spans="1:14" ht="15" customHeight="1" x14ac:dyDescent="0.2">
      <c r="A11" s="186"/>
      <c r="B11" s="21" t="s">
        <v>80</v>
      </c>
      <c r="C11" s="22">
        <v>346</v>
      </c>
      <c r="D11" s="22">
        <v>57</v>
      </c>
      <c r="E11" s="23">
        <v>0.16</v>
      </c>
      <c r="F11" s="24">
        <v>-390</v>
      </c>
      <c r="G11" s="24">
        <v>-1.1299999999999999</v>
      </c>
      <c r="H11" s="24">
        <v>-72328956</v>
      </c>
      <c r="I11" s="24">
        <v>-209043.23</v>
      </c>
      <c r="J11" s="25">
        <v>0</v>
      </c>
      <c r="K11" s="25">
        <v>0</v>
      </c>
      <c r="L11" s="25">
        <f t="shared" si="0"/>
        <v>5.3920313739907986E-6</v>
      </c>
    </row>
    <row r="12" spans="1:14" ht="15" customHeight="1" x14ac:dyDescent="0.2">
      <c r="A12" s="186"/>
      <c r="B12" s="21" t="s">
        <v>81</v>
      </c>
      <c r="C12" s="22">
        <v>11</v>
      </c>
      <c r="D12" s="22">
        <v>18</v>
      </c>
      <c r="E12" s="23">
        <v>1.64</v>
      </c>
      <c r="F12" s="24">
        <v>0</v>
      </c>
      <c r="G12" s="24">
        <v>0</v>
      </c>
      <c r="H12" s="24">
        <v>-165955</v>
      </c>
      <c r="I12" s="24">
        <v>-15086.82</v>
      </c>
      <c r="J12" s="25">
        <v>0</v>
      </c>
      <c r="K12" s="25">
        <v>0</v>
      </c>
      <c r="L12" s="25">
        <f t="shared" si="0"/>
        <v>0</v>
      </c>
    </row>
    <row r="13" spans="1:14" ht="15" customHeight="1" x14ac:dyDescent="0.2">
      <c r="A13" s="187" t="s">
        <v>82</v>
      </c>
      <c r="B13" s="21" t="s">
        <v>77</v>
      </c>
      <c r="C13" s="22">
        <v>128357</v>
      </c>
      <c r="D13" s="22">
        <v>3653</v>
      </c>
      <c r="E13" s="23">
        <v>0.03</v>
      </c>
      <c r="F13" s="24">
        <v>411824</v>
      </c>
      <c r="G13" s="24">
        <v>3.21</v>
      </c>
      <c r="H13" s="24">
        <v>670303879</v>
      </c>
      <c r="I13" s="24">
        <v>5222.18</v>
      </c>
      <c r="J13" s="25">
        <v>6.9999999999999999E-4</v>
      </c>
      <c r="K13" s="25">
        <v>0</v>
      </c>
      <c r="L13" s="25">
        <f t="shared" si="0"/>
        <v>6.143840322308503E-4</v>
      </c>
    </row>
    <row r="14" spans="1:14" ht="15" customHeight="1" x14ac:dyDescent="0.2">
      <c r="A14" s="186"/>
      <c r="B14" s="21" t="s">
        <v>78</v>
      </c>
      <c r="C14" s="22">
        <v>7558</v>
      </c>
      <c r="D14" s="22">
        <v>11293</v>
      </c>
      <c r="E14" s="23">
        <v>1.49</v>
      </c>
      <c r="F14" s="24">
        <v>-1770</v>
      </c>
      <c r="G14" s="24">
        <v>-0.23</v>
      </c>
      <c r="H14" s="24">
        <v>47217264</v>
      </c>
      <c r="I14" s="24">
        <v>6247.32</v>
      </c>
      <c r="J14" s="25">
        <v>-1E-4</v>
      </c>
      <c r="K14" s="25">
        <v>0</v>
      </c>
      <c r="L14" s="25">
        <f t="shared" si="0"/>
        <v>-3.7486288913309333E-5</v>
      </c>
    </row>
    <row r="15" spans="1:14" ht="15" customHeight="1" x14ac:dyDescent="0.2">
      <c r="A15" s="186"/>
      <c r="B15" s="21" t="s">
        <v>79</v>
      </c>
      <c r="C15" s="22">
        <v>10036</v>
      </c>
      <c r="D15" s="22">
        <v>5737</v>
      </c>
      <c r="E15" s="23">
        <v>0.56999999999999995</v>
      </c>
      <c r="F15" s="24">
        <v>-1095</v>
      </c>
      <c r="G15" s="24">
        <v>-0.11</v>
      </c>
      <c r="H15" s="24">
        <v>54226159</v>
      </c>
      <c r="I15" s="24">
        <v>5403.16</v>
      </c>
      <c r="J15" s="25">
        <v>0</v>
      </c>
      <c r="K15" s="25">
        <v>0</v>
      </c>
      <c r="L15" s="25">
        <f t="shared" si="0"/>
        <v>-2.0193206013356027E-5</v>
      </c>
    </row>
    <row r="16" spans="1:14" ht="15" customHeight="1" x14ac:dyDescent="0.2">
      <c r="A16" s="186"/>
      <c r="B16" s="21" t="s">
        <v>80</v>
      </c>
      <c r="C16" s="22">
        <v>1595</v>
      </c>
      <c r="D16" s="22">
        <v>298</v>
      </c>
      <c r="E16" s="23">
        <v>0.19</v>
      </c>
      <c r="F16" s="24">
        <v>12631</v>
      </c>
      <c r="G16" s="24">
        <v>7.92</v>
      </c>
      <c r="H16" s="24">
        <v>8863286</v>
      </c>
      <c r="I16" s="24">
        <v>5556.92</v>
      </c>
      <c r="J16" s="25">
        <v>1.5E-3</v>
      </c>
      <c r="K16" s="25">
        <v>0</v>
      </c>
      <c r="L16" s="25">
        <f t="shared" si="0"/>
        <v>1.425092228773843E-3</v>
      </c>
    </row>
    <row r="17" spans="1:12" ht="15" customHeight="1" x14ac:dyDescent="0.2">
      <c r="A17" s="186"/>
      <c r="B17" s="21" t="s">
        <v>81</v>
      </c>
      <c r="C17" s="22">
        <v>65</v>
      </c>
      <c r="D17" s="22">
        <v>130</v>
      </c>
      <c r="E17" s="23">
        <v>2</v>
      </c>
      <c r="F17" s="24">
        <v>0</v>
      </c>
      <c r="G17" s="24">
        <v>0</v>
      </c>
      <c r="H17" s="24">
        <v>335998</v>
      </c>
      <c r="I17" s="24">
        <v>5169.2</v>
      </c>
      <c r="J17" s="25">
        <v>0</v>
      </c>
      <c r="K17" s="25">
        <v>0</v>
      </c>
      <c r="L17" s="25">
        <f t="shared" si="0"/>
        <v>0</v>
      </c>
    </row>
    <row r="18" spans="1:12" ht="15" customHeight="1" x14ac:dyDescent="0.2">
      <c r="A18" s="187" t="s">
        <v>83</v>
      </c>
      <c r="B18" s="21" t="s">
        <v>77</v>
      </c>
      <c r="C18" s="22">
        <v>111645</v>
      </c>
      <c r="D18" s="22">
        <v>6204</v>
      </c>
      <c r="E18" s="23">
        <v>0.06</v>
      </c>
      <c r="F18" s="24">
        <v>8627945</v>
      </c>
      <c r="G18" s="24">
        <v>77.28</v>
      </c>
      <c r="H18" s="24">
        <v>1638567601</v>
      </c>
      <c r="I18" s="24">
        <v>14676.59</v>
      </c>
      <c r="J18" s="25">
        <v>4.4000000000000003E-3</v>
      </c>
      <c r="K18" s="25">
        <v>0</v>
      </c>
      <c r="L18" s="25">
        <f t="shared" si="0"/>
        <v>5.2655410705877859E-3</v>
      </c>
    </row>
    <row r="19" spans="1:12" ht="15" customHeight="1" x14ac:dyDescent="0.2">
      <c r="A19" s="186"/>
      <c r="B19" s="21" t="s">
        <v>78</v>
      </c>
      <c r="C19" s="22">
        <v>20077</v>
      </c>
      <c r="D19" s="22">
        <v>33195</v>
      </c>
      <c r="E19" s="23">
        <v>1.65</v>
      </c>
      <c r="F19" s="24">
        <v>377</v>
      </c>
      <c r="G19" s="24">
        <v>0.02</v>
      </c>
      <c r="H19" s="24">
        <v>307043990</v>
      </c>
      <c r="I19" s="24">
        <v>15293.32</v>
      </c>
      <c r="J19" s="25">
        <v>0</v>
      </c>
      <c r="K19" s="25">
        <v>0</v>
      </c>
      <c r="L19" s="25">
        <f t="shared" si="0"/>
        <v>1.2278370926589378E-6</v>
      </c>
    </row>
    <row r="20" spans="1:12" ht="15" customHeight="1" x14ac:dyDescent="0.2">
      <c r="A20" s="186"/>
      <c r="B20" s="21" t="s">
        <v>79</v>
      </c>
      <c r="C20" s="22">
        <v>19358</v>
      </c>
      <c r="D20" s="22">
        <v>16031</v>
      </c>
      <c r="E20" s="23">
        <v>0.83</v>
      </c>
      <c r="F20" s="24">
        <v>-6457</v>
      </c>
      <c r="G20" s="24">
        <v>-0.33</v>
      </c>
      <c r="H20" s="24">
        <v>297317306</v>
      </c>
      <c r="I20" s="24">
        <v>15358.89</v>
      </c>
      <c r="J20" s="25">
        <v>0</v>
      </c>
      <c r="K20" s="25">
        <v>0</v>
      </c>
      <c r="L20" s="25">
        <f t="shared" si="0"/>
        <v>-2.1717538366232876E-5</v>
      </c>
    </row>
    <row r="21" spans="1:12" ht="15" customHeight="1" x14ac:dyDescent="0.2">
      <c r="A21" s="186"/>
      <c r="B21" s="21" t="s">
        <v>80</v>
      </c>
      <c r="C21" s="22">
        <v>2288</v>
      </c>
      <c r="D21" s="22">
        <v>619</v>
      </c>
      <c r="E21" s="23">
        <v>0.27</v>
      </c>
      <c r="F21" s="24">
        <v>235273</v>
      </c>
      <c r="G21" s="24">
        <v>102.83</v>
      </c>
      <c r="H21" s="24">
        <v>34616709</v>
      </c>
      <c r="I21" s="24">
        <v>15129.68</v>
      </c>
      <c r="J21" s="25">
        <v>5.8999999999999999E-3</v>
      </c>
      <c r="K21" s="25">
        <v>5.0000000000000001E-4</v>
      </c>
      <c r="L21" s="25">
        <f t="shared" si="0"/>
        <v>6.7965155208717272E-3</v>
      </c>
    </row>
    <row r="22" spans="1:12" ht="15" customHeight="1" x14ac:dyDescent="0.2">
      <c r="A22" s="186"/>
      <c r="B22" s="21" t="s">
        <v>81</v>
      </c>
      <c r="C22" s="22">
        <v>94</v>
      </c>
      <c r="D22" s="22">
        <v>200</v>
      </c>
      <c r="E22" s="23">
        <v>2.13</v>
      </c>
      <c r="F22" s="24">
        <v>0</v>
      </c>
      <c r="G22" s="24">
        <v>0</v>
      </c>
      <c r="H22" s="24">
        <v>1430840</v>
      </c>
      <c r="I22" s="24">
        <v>15221.7</v>
      </c>
      <c r="J22" s="25">
        <v>0</v>
      </c>
      <c r="K22" s="25">
        <v>0</v>
      </c>
      <c r="L22" s="25">
        <f t="shared" si="0"/>
        <v>0</v>
      </c>
    </row>
    <row r="23" spans="1:12" ht="15" customHeight="1" x14ac:dyDescent="0.2">
      <c r="A23" s="187" t="s">
        <v>84</v>
      </c>
      <c r="B23" s="21" t="s">
        <v>77</v>
      </c>
      <c r="C23" s="22">
        <v>88658</v>
      </c>
      <c r="D23" s="22">
        <v>5032</v>
      </c>
      <c r="E23" s="23">
        <v>0.06</v>
      </c>
      <c r="F23" s="24">
        <v>52896956</v>
      </c>
      <c r="G23" s="24">
        <v>596.64</v>
      </c>
      <c r="H23" s="24">
        <v>2206558807</v>
      </c>
      <c r="I23" s="24">
        <v>24888.43</v>
      </c>
      <c r="J23" s="25">
        <v>2.35E-2</v>
      </c>
      <c r="K23" s="25">
        <v>2.5100000000000001E-2</v>
      </c>
      <c r="L23" s="25">
        <f t="shared" si="0"/>
        <v>2.3972601968364399E-2</v>
      </c>
    </row>
    <row r="24" spans="1:12" ht="15" customHeight="1" x14ac:dyDescent="0.2">
      <c r="A24" s="186"/>
      <c r="B24" s="21" t="s">
        <v>78</v>
      </c>
      <c r="C24" s="22">
        <v>24740</v>
      </c>
      <c r="D24" s="22">
        <v>41191</v>
      </c>
      <c r="E24" s="23">
        <v>1.66</v>
      </c>
      <c r="F24" s="24">
        <v>4220320</v>
      </c>
      <c r="G24" s="24">
        <v>170.59</v>
      </c>
      <c r="H24" s="24">
        <v>621521894</v>
      </c>
      <c r="I24" s="24">
        <v>25122.15</v>
      </c>
      <c r="J24" s="25">
        <v>6.1999999999999998E-3</v>
      </c>
      <c r="K24" s="25">
        <v>5.8999999999999999E-3</v>
      </c>
      <c r="L24" s="25">
        <f t="shared" si="0"/>
        <v>6.7902998120288258E-3</v>
      </c>
    </row>
    <row r="25" spans="1:12" ht="15" customHeight="1" x14ac:dyDescent="0.2">
      <c r="A25" s="186"/>
      <c r="B25" s="21" t="s">
        <v>79</v>
      </c>
      <c r="C25" s="22">
        <v>29564</v>
      </c>
      <c r="D25" s="22">
        <v>29443</v>
      </c>
      <c r="E25" s="23">
        <v>1</v>
      </c>
      <c r="F25" s="24">
        <v>25117</v>
      </c>
      <c r="G25" s="24">
        <v>0.85</v>
      </c>
      <c r="H25" s="24">
        <v>746501204</v>
      </c>
      <c r="I25" s="24">
        <v>25250.35</v>
      </c>
      <c r="J25" s="25">
        <v>0</v>
      </c>
      <c r="K25" s="25">
        <v>0</v>
      </c>
      <c r="L25" s="25">
        <f t="shared" si="0"/>
        <v>3.3646295364849809E-5</v>
      </c>
    </row>
    <row r="26" spans="1:12" ht="15" customHeight="1" x14ac:dyDescent="0.2">
      <c r="A26" s="186"/>
      <c r="B26" s="21" t="s">
        <v>80</v>
      </c>
      <c r="C26" s="22">
        <v>2994</v>
      </c>
      <c r="D26" s="22">
        <v>1017</v>
      </c>
      <c r="E26" s="23">
        <v>0.34</v>
      </c>
      <c r="F26" s="24">
        <v>1906821</v>
      </c>
      <c r="G26" s="24">
        <v>636.88</v>
      </c>
      <c r="H26" s="24">
        <v>75366064</v>
      </c>
      <c r="I26" s="24">
        <v>25172.37</v>
      </c>
      <c r="J26" s="25">
        <v>2.4799999999999999E-2</v>
      </c>
      <c r="K26" s="25">
        <v>2.5700000000000001E-2</v>
      </c>
      <c r="L26" s="25">
        <f t="shared" si="0"/>
        <v>2.5300790552097826E-2</v>
      </c>
    </row>
    <row r="27" spans="1:12" ht="15" customHeight="1" x14ac:dyDescent="0.2">
      <c r="A27" s="186"/>
      <c r="B27" s="21" t="s">
        <v>81</v>
      </c>
      <c r="C27" s="22">
        <v>79</v>
      </c>
      <c r="D27" s="22">
        <v>148</v>
      </c>
      <c r="E27" s="23">
        <v>1.87</v>
      </c>
      <c r="F27" s="24">
        <v>19</v>
      </c>
      <c r="G27" s="24">
        <v>0.24</v>
      </c>
      <c r="H27" s="24">
        <v>1977249</v>
      </c>
      <c r="I27" s="24">
        <v>25028.47</v>
      </c>
      <c r="J27" s="25">
        <v>0</v>
      </c>
      <c r="K27" s="25">
        <v>0</v>
      </c>
      <c r="L27" s="25">
        <f t="shared" si="0"/>
        <v>9.6093107140274195E-6</v>
      </c>
    </row>
    <row r="28" spans="1:12" ht="15" customHeight="1" x14ac:dyDescent="0.2">
      <c r="A28" s="187" t="s">
        <v>85</v>
      </c>
      <c r="B28" s="21" t="s">
        <v>77</v>
      </c>
      <c r="C28" s="22">
        <v>68012</v>
      </c>
      <c r="D28" s="22">
        <v>3518</v>
      </c>
      <c r="E28" s="23">
        <v>0.05</v>
      </c>
      <c r="F28" s="24">
        <v>82312484</v>
      </c>
      <c r="G28" s="24">
        <v>1210.26</v>
      </c>
      <c r="H28" s="24">
        <v>2358236165</v>
      </c>
      <c r="I28" s="24">
        <v>34673.82</v>
      </c>
      <c r="J28" s="25">
        <v>3.4700000000000002E-2</v>
      </c>
      <c r="K28" s="25">
        <v>3.56E-2</v>
      </c>
      <c r="L28" s="25">
        <f t="shared" si="0"/>
        <v>3.4904258200111185E-2</v>
      </c>
    </row>
    <row r="29" spans="1:12" ht="15" customHeight="1" x14ac:dyDescent="0.2">
      <c r="A29" s="186"/>
      <c r="B29" s="21" t="s">
        <v>78</v>
      </c>
      <c r="C29" s="22">
        <v>21910</v>
      </c>
      <c r="D29" s="22">
        <v>36076</v>
      </c>
      <c r="E29" s="23">
        <v>1.65</v>
      </c>
      <c r="F29" s="24">
        <v>16036537</v>
      </c>
      <c r="G29" s="24">
        <v>731.93</v>
      </c>
      <c r="H29" s="24">
        <v>759339734</v>
      </c>
      <c r="I29" s="24">
        <v>34657.22</v>
      </c>
      <c r="J29" s="25">
        <v>2.0799999999999999E-2</v>
      </c>
      <c r="K29" s="25">
        <v>2.12E-2</v>
      </c>
      <c r="L29" s="25">
        <f t="shared" si="0"/>
        <v>2.1119054201896935E-2</v>
      </c>
    </row>
    <row r="30" spans="1:12" ht="15" customHeight="1" x14ac:dyDescent="0.2">
      <c r="A30" s="186"/>
      <c r="B30" s="21" t="s">
        <v>79</v>
      </c>
      <c r="C30" s="22">
        <v>35789</v>
      </c>
      <c r="D30" s="22">
        <v>41812</v>
      </c>
      <c r="E30" s="23">
        <v>1.17</v>
      </c>
      <c r="F30" s="24">
        <v>9326355</v>
      </c>
      <c r="G30" s="24">
        <v>260.58999999999997</v>
      </c>
      <c r="H30" s="24">
        <v>1257432127</v>
      </c>
      <c r="I30" s="24">
        <v>35134.6</v>
      </c>
      <c r="J30" s="25">
        <v>7.1000000000000004E-3</v>
      </c>
      <c r="K30" s="25">
        <v>7.3000000000000001E-3</v>
      </c>
      <c r="L30" s="25">
        <f t="shared" si="0"/>
        <v>7.416984821479752E-3</v>
      </c>
    </row>
    <row r="31" spans="1:12" ht="15" customHeight="1" x14ac:dyDescent="0.2">
      <c r="A31" s="186"/>
      <c r="B31" s="21" t="s">
        <v>80</v>
      </c>
      <c r="C31" s="22">
        <v>3057</v>
      </c>
      <c r="D31" s="22">
        <v>1244</v>
      </c>
      <c r="E31" s="23">
        <v>0.41</v>
      </c>
      <c r="F31" s="24">
        <v>3758589</v>
      </c>
      <c r="G31" s="24">
        <v>1229.5</v>
      </c>
      <c r="H31" s="24">
        <v>106681352</v>
      </c>
      <c r="I31" s="24">
        <v>34897.4</v>
      </c>
      <c r="J31" s="25">
        <v>3.5099999999999999E-2</v>
      </c>
      <c r="K31" s="25">
        <v>3.5799999999999998E-2</v>
      </c>
      <c r="L31" s="25">
        <f t="shared" si="0"/>
        <v>3.5231921320232236E-2</v>
      </c>
    </row>
    <row r="32" spans="1:12" ht="15" customHeight="1" x14ac:dyDescent="0.2">
      <c r="A32" s="186"/>
      <c r="B32" s="21" t="s">
        <v>81</v>
      </c>
      <c r="C32" s="22">
        <v>97</v>
      </c>
      <c r="D32" s="22">
        <v>191</v>
      </c>
      <c r="E32" s="23">
        <v>1.97</v>
      </c>
      <c r="F32" s="24">
        <v>24590</v>
      </c>
      <c r="G32" s="24">
        <v>253.51</v>
      </c>
      <c r="H32" s="24">
        <v>3382369</v>
      </c>
      <c r="I32" s="24">
        <v>34869.78</v>
      </c>
      <c r="J32" s="25">
        <v>7.0000000000000001E-3</v>
      </c>
      <c r="K32" s="25">
        <v>7.3000000000000001E-3</v>
      </c>
      <c r="L32" s="25">
        <f t="shared" si="0"/>
        <v>7.2700524395771134E-3</v>
      </c>
    </row>
    <row r="33" spans="1:12" ht="15" customHeight="1" x14ac:dyDescent="0.2">
      <c r="A33" s="187" t="s">
        <v>86</v>
      </c>
      <c r="B33" s="21" t="s">
        <v>77</v>
      </c>
      <c r="C33" s="22">
        <v>45949</v>
      </c>
      <c r="D33" s="22">
        <v>2232</v>
      </c>
      <c r="E33" s="23">
        <v>0.05</v>
      </c>
      <c r="F33" s="24">
        <v>84192065</v>
      </c>
      <c r="G33" s="24">
        <v>1832.29</v>
      </c>
      <c r="H33" s="24">
        <v>2052706894</v>
      </c>
      <c r="I33" s="24">
        <v>44673.59</v>
      </c>
      <c r="J33" s="25">
        <v>4.0899999999999999E-2</v>
      </c>
      <c r="K33" s="25">
        <v>4.1700000000000001E-2</v>
      </c>
      <c r="L33" s="25">
        <f t="shared" si="0"/>
        <v>4.1015142125790514E-2</v>
      </c>
    </row>
    <row r="34" spans="1:12" ht="15" customHeight="1" x14ac:dyDescent="0.2">
      <c r="A34" s="186"/>
      <c r="B34" s="21" t="s">
        <v>78</v>
      </c>
      <c r="C34" s="22">
        <v>14166</v>
      </c>
      <c r="D34" s="22">
        <v>22867</v>
      </c>
      <c r="E34" s="23">
        <v>1.61</v>
      </c>
      <c r="F34" s="24">
        <v>19064204</v>
      </c>
      <c r="G34" s="24">
        <v>1345.77</v>
      </c>
      <c r="H34" s="24">
        <v>632600265</v>
      </c>
      <c r="I34" s="24">
        <v>44656.24</v>
      </c>
      <c r="J34" s="25">
        <v>0.03</v>
      </c>
      <c r="K34" s="25">
        <v>3.04E-2</v>
      </c>
      <c r="L34" s="25">
        <f t="shared" si="0"/>
        <v>3.0136256740265512E-2</v>
      </c>
    </row>
    <row r="35" spans="1:12" ht="15" customHeight="1" x14ac:dyDescent="0.2">
      <c r="A35" s="186"/>
      <c r="B35" s="21" t="s">
        <v>79</v>
      </c>
      <c r="C35" s="22">
        <v>40062</v>
      </c>
      <c r="D35" s="22">
        <v>52847</v>
      </c>
      <c r="E35" s="23">
        <v>1.32</v>
      </c>
      <c r="F35" s="24">
        <v>33277475</v>
      </c>
      <c r="G35" s="24">
        <v>830.65</v>
      </c>
      <c r="H35" s="24">
        <v>1805694661</v>
      </c>
      <c r="I35" s="24">
        <v>45072.5</v>
      </c>
      <c r="J35" s="25">
        <v>1.8200000000000001E-2</v>
      </c>
      <c r="K35" s="25">
        <v>0.02</v>
      </c>
      <c r="L35" s="25">
        <f t="shared" si="0"/>
        <v>1.8429181698732398E-2</v>
      </c>
    </row>
    <row r="36" spans="1:12" ht="15" customHeight="1" x14ac:dyDescent="0.2">
      <c r="A36" s="186"/>
      <c r="B36" s="21" t="s">
        <v>80</v>
      </c>
      <c r="C36" s="22">
        <v>2536</v>
      </c>
      <c r="D36" s="22">
        <v>1047</v>
      </c>
      <c r="E36" s="23">
        <v>0.41</v>
      </c>
      <c r="F36" s="24">
        <v>4654902</v>
      </c>
      <c r="G36" s="24">
        <v>1835.53</v>
      </c>
      <c r="H36" s="24">
        <v>113731796</v>
      </c>
      <c r="I36" s="24">
        <v>44846.92</v>
      </c>
      <c r="J36" s="25">
        <v>4.0800000000000003E-2</v>
      </c>
      <c r="K36" s="25">
        <v>4.1700000000000001E-2</v>
      </c>
      <c r="L36" s="25">
        <f t="shared" si="0"/>
        <v>4.0928765426336888E-2</v>
      </c>
    </row>
    <row r="37" spans="1:12" ht="15" customHeight="1" x14ac:dyDescent="0.2">
      <c r="A37" s="186"/>
      <c r="B37" s="21" t="s">
        <v>81</v>
      </c>
      <c r="C37" s="22">
        <v>83</v>
      </c>
      <c r="D37" s="22">
        <v>177</v>
      </c>
      <c r="E37" s="23">
        <v>2.13</v>
      </c>
      <c r="F37" s="24">
        <v>68576</v>
      </c>
      <c r="G37" s="24">
        <v>826.22</v>
      </c>
      <c r="H37" s="24">
        <v>3677175</v>
      </c>
      <c r="I37" s="24">
        <v>44303.31</v>
      </c>
      <c r="J37" s="25">
        <v>1.8499999999999999E-2</v>
      </c>
      <c r="K37" s="25">
        <v>1.9199999999999998E-2</v>
      </c>
      <c r="L37" s="25">
        <f t="shared" si="0"/>
        <v>1.8649098832663663E-2</v>
      </c>
    </row>
    <row r="38" spans="1:12" ht="15" customHeight="1" x14ac:dyDescent="0.2">
      <c r="A38" s="187" t="s">
        <v>87</v>
      </c>
      <c r="B38" s="21" t="s">
        <v>77</v>
      </c>
      <c r="C38" s="22">
        <v>31912</v>
      </c>
      <c r="D38" s="22">
        <v>1469</v>
      </c>
      <c r="E38" s="23">
        <v>0.05</v>
      </c>
      <c r="F38" s="24">
        <v>77743101</v>
      </c>
      <c r="G38" s="24">
        <v>2436.17</v>
      </c>
      <c r="H38" s="24">
        <v>1745655890</v>
      </c>
      <c r="I38" s="24">
        <v>54702.18</v>
      </c>
      <c r="J38" s="25">
        <v>4.4499999999999998E-2</v>
      </c>
      <c r="K38" s="25">
        <v>4.5400000000000003E-2</v>
      </c>
      <c r="L38" s="25">
        <f t="shared" si="0"/>
        <v>4.4535180985755443E-2</v>
      </c>
    </row>
    <row r="39" spans="1:12" ht="15" customHeight="1" x14ac:dyDescent="0.2">
      <c r="A39" s="186"/>
      <c r="B39" s="21" t="s">
        <v>78</v>
      </c>
      <c r="C39" s="22">
        <v>9653</v>
      </c>
      <c r="D39" s="22">
        <v>14627</v>
      </c>
      <c r="E39" s="23">
        <v>1.52</v>
      </c>
      <c r="F39" s="24">
        <v>18932266</v>
      </c>
      <c r="G39" s="24">
        <v>1961.28</v>
      </c>
      <c r="H39" s="24">
        <v>527602368</v>
      </c>
      <c r="I39" s="24">
        <v>54656.83</v>
      </c>
      <c r="J39" s="25">
        <v>3.5799999999999998E-2</v>
      </c>
      <c r="K39" s="25">
        <v>3.6400000000000002E-2</v>
      </c>
      <c r="L39" s="25">
        <f t="shared" si="0"/>
        <v>3.5883587997846134E-2</v>
      </c>
    </row>
    <row r="40" spans="1:12" ht="15" customHeight="1" x14ac:dyDescent="0.2">
      <c r="A40" s="186"/>
      <c r="B40" s="21" t="s">
        <v>79</v>
      </c>
      <c r="C40" s="22">
        <v>43724</v>
      </c>
      <c r="D40" s="22">
        <v>60647</v>
      </c>
      <c r="E40" s="23">
        <v>1.39</v>
      </c>
      <c r="F40" s="24">
        <v>64598282</v>
      </c>
      <c r="G40" s="24">
        <v>1477.41</v>
      </c>
      <c r="H40" s="24">
        <v>2407298012</v>
      </c>
      <c r="I40" s="24">
        <v>55056.67</v>
      </c>
      <c r="J40" s="25">
        <v>2.6700000000000002E-2</v>
      </c>
      <c r="K40" s="25">
        <v>2.7900000000000001E-2</v>
      </c>
      <c r="L40" s="25">
        <f t="shared" si="0"/>
        <v>2.6834351907403145E-2</v>
      </c>
    </row>
    <row r="41" spans="1:12" ht="15" customHeight="1" x14ac:dyDescent="0.2">
      <c r="A41" s="186"/>
      <c r="B41" s="21" t="s">
        <v>80</v>
      </c>
      <c r="C41" s="22">
        <v>1935</v>
      </c>
      <c r="D41" s="22">
        <v>926</v>
      </c>
      <c r="E41" s="23">
        <v>0.48</v>
      </c>
      <c r="F41" s="24">
        <v>4619760</v>
      </c>
      <c r="G41" s="24">
        <v>2387.4699999999998</v>
      </c>
      <c r="H41" s="24">
        <v>105744855</v>
      </c>
      <c r="I41" s="24">
        <v>54648.5</v>
      </c>
      <c r="J41" s="25">
        <v>4.3700000000000003E-2</v>
      </c>
      <c r="K41" s="25">
        <v>4.5199999999999997E-2</v>
      </c>
      <c r="L41" s="25">
        <f t="shared" si="0"/>
        <v>4.3687799278745054E-2</v>
      </c>
    </row>
    <row r="42" spans="1:12" ht="15" customHeight="1" x14ac:dyDescent="0.2">
      <c r="A42" s="186"/>
      <c r="B42" s="21" t="s">
        <v>81</v>
      </c>
      <c r="C42" s="22">
        <v>63</v>
      </c>
      <c r="D42" s="22">
        <v>112</v>
      </c>
      <c r="E42" s="23">
        <v>1.78</v>
      </c>
      <c r="F42" s="24">
        <v>95636</v>
      </c>
      <c r="G42" s="24">
        <v>1518.03</v>
      </c>
      <c r="H42" s="24">
        <v>3461223</v>
      </c>
      <c r="I42" s="24">
        <v>54940.05</v>
      </c>
      <c r="J42" s="25">
        <v>2.75E-2</v>
      </c>
      <c r="K42" s="25">
        <v>2.8000000000000001E-2</v>
      </c>
      <c r="L42" s="25">
        <f t="shared" si="0"/>
        <v>2.7630695855193382E-2</v>
      </c>
    </row>
    <row r="43" spans="1:12" ht="15" customHeight="1" x14ac:dyDescent="0.2">
      <c r="A43" s="187" t="s">
        <v>88</v>
      </c>
      <c r="B43" s="21" t="s">
        <v>77</v>
      </c>
      <c r="C43" s="22">
        <v>21384</v>
      </c>
      <c r="D43" s="22">
        <v>859</v>
      </c>
      <c r="E43" s="23">
        <v>0.04</v>
      </c>
      <c r="F43" s="24">
        <v>64548982</v>
      </c>
      <c r="G43" s="24">
        <v>3018.56</v>
      </c>
      <c r="H43" s="24">
        <v>1381700455</v>
      </c>
      <c r="I43" s="24">
        <v>64613.75</v>
      </c>
      <c r="J43" s="25">
        <v>4.6699999999999998E-2</v>
      </c>
      <c r="K43" s="25">
        <v>4.8000000000000001E-2</v>
      </c>
      <c r="L43" s="25">
        <f t="shared" si="0"/>
        <v>4.6717059234087033E-2</v>
      </c>
    </row>
    <row r="44" spans="1:12" ht="15" customHeight="1" x14ac:dyDescent="0.2">
      <c r="A44" s="186"/>
      <c r="B44" s="21" t="s">
        <v>78</v>
      </c>
      <c r="C44" s="22">
        <v>6495</v>
      </c>
      <c r="D44" s="22">
        <v>9538</v>
      </c>
      <c r="E44" s="23">
        <v>1.47</v>
      </c>
      <c r="F44" s="24">
        <v>16690238</v>
      </c>
      <c r="G44" s="24">
        <v>2569.71</v>
      </c>
      <c r="H44" s="24">
        <v>419810165</v>
      </c>
      <c r="I44" s="24">
        <v>64635.9</v>
      </c>
      <c r="J44" s="25">
        <v>3.9699999999999999E-2</v>
      </c>
      <c r="K44" s="25">
        <v>4.0399999999999998E-2</v>
      </c>
      <c r="L44" s="25">
        <f t="shared" si="0"/>
        <v>3.9756631428874527E-2</v>
      </c>
    </row>
    <row r="45" spans="1:12" ht="15" customHeight="1" x14ac:dyDescent="0.2">
      <c r="A45" s="186"/>
      <c r="B45" s="21" t="s">
        <v>79</v>
      </c>
      <c r="C45" s="22">
        <v>45897</v>
      </c>
      <c r="D45" s="22">
        <v>65748</v>
      </c>
      <c r="E45" s="23">
        <v>1.43</v>
      </c>
      <c r="F45" s="24">
        <v>96723715</v>
      </c>
      <c r="G45" s="24">
        <v>2107.41</v>
      </c>
      <c r="H45" s="24">
        <v>2982844242</v>
      </c>
      <c r="I45" s="24">
        <v>64989.96</v>
      </c>
      <c r="J45" s="25">
        <v>3.2399999999999998E-2</v>
      </c>
      <c r="K45" s="25">
        <v>3.3300000000000003E-2</v>
      </c>
      <c r="L45" s="25">
        <f t="shared" si="0"/>
        <v>3.2426673051874362E-2</v>
      </c>
    </row>
    <row r="46" spans="1:12" ht="15" customHeight="1" x14ac:dyDescent="0.2">
      <c r="A46" s="186"/>
      <c r="B46" s="21" t="s">
        <v>80</v>
      </c>
      <c r="C46" s="22">
        <v>1290</v>
      </c>
      <c r="D46" s="22">
        <v>565</v>
      </c>
      <c r="E46" s="23">
        <v>0.44</v>
      </c>
      <c r="F46" s="24">
        <v>3845388</v>
      </c>
      <c r="G46" s="24">
        <v>2980.92</v>
      </c>
      <c r="H46" s="24">
        <v>83548731</v>
      </c>
      <c r="I46" s="24">
        <v>64766.46</v>
      </c>
      <c r="J46" s="25">
        <v>4.5999999999999999E-2</v>
      </c>
      <c r="K46" s="25">
        <v>4.7800000000000002E-2</v>
      </c>
      <c r="L46" s="25">
        <f t="shared" si="0"/>
        <v>4.6025690084987643E-2</v>
      </c>
    </row>
    <row r="47" spans="1:12" ht="15" customHeight="1" x14ac:dyDescent="0.2">
      <c r="A47" s="186"/>
      <c r="B47" s="21" t="s">
        <v>81</v>
      </c>
      <c r="C47" s="22">
        <v>51</v>
      </c>
      <c r="D47" s="22">
        <v>98</v>
      </c>
      <c r="E47" s="23">
        <v>1.92</v>
      </c>
      <c r="F47" s="24">
        <v>102016</v>
      </c>
      <c r="G47" s="24">
        <v>2000.31</v>
      </c>
      <c r="H47" s="24">
        <v>3273194</v>
      </c>
      <c r="I47" s="24">
        <v>64180.27</v>
      </c>
      <c r="J47" s="25">
        <v>3.1099999999999999E-2</v>
      </c>
      <c r="K47" s="25">
        <v>3.27E-2</v>
      </c>
      <c r="L47" s="25">
        <f t="shared" si="0"/>
        <v>3.1167110779257202E-2</v>
      </c>
    </row>
    <row r="48" spans="1:12" ht="15" customHeight="1" x14ac:dyDescent="0.2">
      <c r="A48" s="187" t="s">
        <v>89</v>
      </c>
      <c r="B48" s="21" t="s">
        <v>77</v>
      </c>
      <c r="C48" s="22">
        <v>13962</v>
      </c>
      <c r="D48" s="22">
        <v>534</v>
      </c>
      <c r="E48" s="23">
        <v>0.04</v>
      </c>
      <c r="F48" s="24">
        <v>49695550</v>
      </c>
      <c r="G48" s="24">
        <v>3559.34</v>
      </c>
      <c r="H48" s="24">
        <v>1042101088</v>
      </c>
      <c r="I48" s="24">
        <v>74638.38</v>
      </c>
      <c r="J48" s="25">
        <v>4.7699999999999999E-2</v>
      </c>
      <c r="K48" s="25">
        <v>4.9500000000000002E-2</v>
      </c>
      <c r="L48" s="25">
        <f t="shared" si="0"/>
        <v>4.7687840049544218E-2</v>
      </c>
    </row>
    <row r="49" spans="1:12" ht="15" customHeight="1" x14ac:dyDescent="0.2">
      <c r="A49" s="186"/>
      <c r="B49" s="21" t="s">
        <v>78</v>
      </c>
      <c r="C49" s="22">
        <v>4137</v>
      </c>
      <c r="D49" s="22">
        <v>5907</v>
      </c>
      <c r="E49" s="23">
        <v>1.43</v>
      </c>
      <c r="F49" s="24">
        <v>13134871</v>
      </c>
      <c r="G49" s="24">
        <v>3174.97</v>
      </c>
      <c r="H49" s="24">
        <v>308734106</v>
      </c>
      <c r="I49" s="24">
        <v>74627.53</v>
      </c>
      <c r="J49" s="25">
        <v>4.2500000000000003E-2</v>
      </c>
      <c r="K49" s="25">
        <v>4.3400000000000001E-2</v>
      </c>
      <c r="L49" s="25">
        <f t="shared" si="0"/>
        <v>4.25442824253437E-2</v>
      </c>
    </row>
    <row r="50" spans="1:12" ht="15" customHeight="1" x14ac:dyDescent="0.2">
      <c r="A50" s="186"/>
      <c r="B50" s="21" t="s">
        <v>79</v>
      </c>
      <c r="C50" s="22">
        <v>45073</v>
      </c>
      <c r="D50" s="22">
        <v>66626</v>
      </c>
      <c r="E50" s="23">
        <v>1.48</v>
      </c>
      <c r="F50" s="24">
        <v>122850404</v>
      </c>
      <c r="G50" s="24">
        <v>2725.59</v>
      </c>
      <c r="H50" s="24">
        <v>3379398159</v>
      </c>
      <c r="I50" s="24">
        <v>74976.11</v>
      </c>
      <c r="J50" s="25">
        <v>3.6299999999999999E-2</v>
      </c>
      <c r="K50" s="25">
        <v>3.7199999999999997E-2</v>
      </c>
      <c r="L50" s="25">
        <f t="shared" si="0"/>
        <v>3.6352746323431967E-2</v>
      </c>
    </row>
    <row r="51" spans="1:12" ht="15" customHeight="1" x14ac:dyDescent="0.2">
      <c r="A51" s="186"/>
      <c r="B51" s="21" t="s">
        <v>80</v>
      </c>
      <c r="C51" s="22">
        <v>829</v>
      </c>
      <c r="D51" s="22">
        <v>391</v>
      </c>
      <c r="E51" s="23">
        <v>0.47</v>
      </c>
      <c r="F51" s="24">
        <v>2927123</v>
      </c>
      <c r="G51" s="24">
        <v>3530.91</v>
      </c>
      <c r="H51" s="24">
        <v>62031894</v>
      </c>
      <c r="I51" s="24">
        <v>74827.38</v>
      </c>
      <c r="J51" s="25">
        <v>4.7199999999999999E-2</v>
      </c>
      <c r="K51" s="25">
        <v>4.9500000000000002E-2</v>
      </c>
      <c r="L51" s="25">
        <f t="shared" si="0"/>
        <v>4.718738718505032E-2</v>
      </c>
    </row>
    <row r="52" spans="1:12" ht="15" customHeight="1" x14ac:dyDescent="0.2">
      <c r="A52" s="186"/>
      <c r="B52" s="21" t="s">
        <v>81</v>
      </c>
      <c r="C52" s="22">
        <v>40</v>
      </c>
      <c r="D52" s="22">
        <v>73</v>
      </c>
      <c r="E52" s="23">
        <v>1.83</v>
      </c>
      <c r="F52" s="24">
        <v>110488</v>
      </c>
      <c r="G52" s="24">
        <v>2762.2</v>
      </c>
      <c r="H52" s="24">
        <v>3013323</v>
      </c>
      <c r="I52" s="24">
        <v>75333.08</v>
      </c>
      <c r="J52" s="25">
        <v>3.6700000000000003E-2</v>
      </c>
      <c r="K52" s="25">
        <v>3.6900000000000002E-2</v>
      </c>
      <c r="L52" s="25">
        <f t="shared" si="0"/>
        <v>3.6666497418298666E-2</v>
      </c>
    </row>
    <row r="53" spans="1:12" ht="15" customHeight="1" x14ac:dyDescent="0.2">
      <c r="A53" s="187" t="s">
        <v>90</v>
      </c>
      <c r="B53" s="21" t="s">
        <v>77</v>
      </c>
      <c r="C53" s="22">
        <v>9120</v>
      </c>
      <c r="D53" s="22">
        <v>372</v>
      </c>
      <c r="E53" s="23">
        <v>0.04</v>
      </c>
      <c r="F53" s="24">
        <v>36923421</v>
      </c>
      <c r="G53" s="24">
        <v>4048.62</v>
      </c>
      <c r="H53" s="24">
        <v>772070315</v>
      </c>
      <c r="I53" s="24">
        <v>84656.83</v>
      </c>
      <c r="J53" s="25">
        <v>4.7800000000000002E-2</v>
      </c>
      <c r="K53" s="25">
        <v>4.9500000000000002E-2</v>
      </c>
      <c r="L53" s="25">
        <f t="shared" si="0"/>
        <v>4.7823909665533508E-2</v>
      </c>
    </row>
    <row r="54" spans="1:12" ht="15" customHeight="1" x14ac:dyDescent="0.2">
      <c r="A54" s="186"/>
      <c r="B54" s="21" t="s">
        <v>78</v>
      </c>
      <c r="C54" s="22">
        <v>2703</v>
      </c>
      <c r="D54" s="22">
        <v>3748</v>
      </c>
      <c r="E54" s="23">
        <v>1.39</v>
      </c>
      <c r="F54" s="24">
        <v>10162307</v>
      </c>
      <c r="G54" s="24">
        <v>3759.64</v>
      </c>
      <c r="H54" s="24">
        <v>228562600</v>
      </c>
      <c r="I54" s="24">
        <v>84558.86</v>
      </c>
      <c r="J54" s="25">
        <v>4.4400000000000002E-2</v>
      </c>
      <c r="K54" s="25">
        <v>4.5600000000000002E-2</v>
      </c>
      <c r="L54" s="25">
        <f t="shared" si="0"/>
        <v>4.4461810462429113E-2</v>
      </c>
    </row>
    <row r="55" spans="1:12" ht="15" customHeight="1" x14ac:dyDescent="0.2">
      <c r="A55" s="186"/>
      <c r="B55" s="21" t="s">
        <v>79</v>
      </c>
      <c r="C55" s="22">
        <v>43066</v>
      </c>
      <c r="D55" s="22">
        <v>63448</v>
      </c>
      <c r="E55" s="23">
        <v>1.47</v>
      </c>
      <c r="F55" s="24">
        <v>143627569</v>
      </c>
      <c r="G55" s="24">
        <v>3335.06</v>
      </c>
      <c r="H55" s="24">
        <v>3657231309</v>
      </c>
      <c r="I55" s="24">
        <v>84921.55</v>
      </c>
      <c r="J55" s="25">
        <v>3.9199999999999999E-2</v>
      </c>
      <c r="K55" s="25">
        <v>4.0099999999999997E-2</v>
      </c>
      <c r="L55" s="25">
        <f t="shared" si="0"/>
        <v>3.9272213558532672E-2</v>
      </c>
    </row>
    <row r="56" spans="1:12" ht="15" customHeight="1" x14ac:dyDescent="0.2">
      <c r="A56" s="186"/>
      <c r="B56" s="21" t="s">
        <v>80</v>
      </c>
      <c r="C56" s="22">
        <v>561</v>
      </c>
      <c r="D56" s="22">
        <v>268</v>
      </c>
      <c r="E56" s="23">
        <v>0.48</v>
      </c>
      <c r="F56" s="24">
        <v>2208991</v>
      </c>
      <c r="G56" s="24">
        <v>3937.6</v>
      </c>
      <c r="H56" s="24">
        <v>47561378</v>
      </c>
      <c r="I56" s="24">
        <v>84779.64</v>
      </c>
      <c r="J56" s="25">
        <v>4.6399999999999997E-2</v>
      </c>
      <c r="K56" s="25">
        <v>4.9500000000000002E-2</v>
      </c>
      <c r="L56" s="25">
        <f t="shared" si="0"/>
        <v>4.644505884585598E-2</v>
      </c>
    </row>
    <row r="57" spans="1:12" ht="15" customHeight="1" x14ac:dyDescent="0.2">
      <c r="A57" s="186"/>
      <c r="B57" s="21" t="s">
        <v>81</v>
      </c>
      <c r="C57" s="22">
        <v>23</v>
      </c>
      <c r="D57" s="22">
        <v>46</v>
      </c>
      <c r="E57" s="23">
        <v>2</v>
      </c>
      <c r="F57" s="24">
        <v>76886</v>
      </c>
      <c r="G57" s="24">
        <v>3342.87</v>
      </c>
      <c r="H57" s="24">
        <v>1937678</v>
      </c>
      <c r="I57" s="24">
        <v>84246.87</v>
      </c>
      <c r="J57" s="25">
        <v>3.9699999999999999E-2</v>
      </c>
      <c r="K57" s="25">
        <v>3.9899999999999998E-2</v>
      </c>
      <c r="L57" s="25">
        <f t="shared" si="0"/>
        <v>3.9679451384595374E-2</v>
      </c>
    </row>
    <row r="58" spans="1:12" ht="15" customHeight="1" x14ac:dyDescent="0.2">
      <c r="A58" s="187" t="s">
        <v>91</v>
      </c>
      <c r="B58" s="21" t="s">
        <v>77</v>
      </c>
      <c r="C58" s="22">
        <v>6126</v>
      </c>
      <c r="D58" s="22">
        <v>223</v>
      </c>
      <c r="E58" s="23">
        <v>0.04</v>
      </c>
      <c r="F58" s="24">
        <v>27684042</v>
      </c>
      <c r="G58" s="24">
        <v>4519.1099999999997</v>
      </c>
      <c r="H58" s="24">
        <v>580134626</v>
      </c>
      <c r="I58" s="24">
        <v>94700.4</v>
      </c>
      <c r="J58" s="25">
        <v>4.7699999999999999E-2</v>
      </c>
      <c r="K58" s="25">
        <v>4.9500000000000002E-2</v>
      </c>
      <c r="L58" s="25">
        <f t="shared" si="0"/>
        <v>4.772003041928409E-2</v>
      </c>
    </row>
    <row r="59" spans="1:12" ht="15" customHeight="1" x14ac:dyDescent="0.2">
      <c r="A59" s="186"/>
      <c r="B59" s="21" t="s">
        <v>78</v>
      </c>
      <c r="C59" s="22">
        <v>1743</v>
      </c>
      <c r="D59" s="22">
        <v>2402</v>
      </c>
      <c r="E59" s="23">
        <v>1.38</v>
      </c>
      <c r="F59" s="24">
        <v>7644619</v>
      </c>
      <c r="G59" s="24">
        <v>4385.8999999999996</v>
      </c>
      <c r="H59" s="24">
        <v>164926877</v>
      </c>
      <c r="I59" s="24">
        <v>94622.42</v>
      </c>
      <c r="J59" s="25">
        <v>4.6300000000000001E-2</v>
      </c>
      <c r="K59" s="25">
        <v>4.7500000000000001E-2</v>
      </c>
      <c r="L59" s="25">
        <f t="shared" si="0"/>
        <v>4.6351565851816864E-2</v>
      </c>
    </row>
    <row r="60" spans="1:12" ht="15" customHeight="1" x14ac:dyDescent="0.2">
      <c r="A60" s="186"/>
      <c r="B60" s="21" t="s">
        <v>79</v>
      </c>
      <c r="C60" s="22">
        <v>39209</v>
      </c>
      <c r="D60" s="22">
        <v>56778</v>
      </c>
      <c r="E60" s="23">
        <v>1.45</v>
      </c>
      <c r="F60" s="24">
        <v>154637926</v>
      </c>
      <c r="G60" s="24">
        <v>3943.94</v>
      </c>
      <c r="H60" s="24">
        <v>3720611337</v>
      </c>
      <c r="I60" s="24">
        <v>94891.77</v>
      </c>
      <c r="J60" s="25">
        <v>4.1500000000000002E-2</v>
      </c>
      <c r="K60" s="25">
        <v>4.2500000000000003E-2</v>
      </c>
      <c r="L60" s="25">
        <f t="shared" si="0"/>
        <v>4.1562504651369341E-2</v>
      </c>
    </row>
    <row r="61" spans="1:12" ht="15" customHeight="1" x14ac:dyDescent="0.2">
      <c r="A61" s="186"/>
      <c r="B61" s="21" t="s">
        <v>80</v>
      </c>
      <c r="C61" s="22">
        <v>395</v>
      </c>
      <c r="D61" s="22">
        <v>168</v>
      </c>
      <c r="E61" s="23">
        <v>0.43</v>
      </c>
      <c r="F61" s="24">
        <v>1756146</v>
      </c>
      <c r="G61" s="24">
        <v>4445.9399999999996</v>
      </c>
      <c r="H61" s="24">
        <v>37352220</v>
      </c>
      <c r="I61" s="24">
        <v>94562.58</v>
      </c>
      <c r="J61" s="25">
        <v>4.7E-2</v>
      </c>
      <c r="K61" s="25">
        <v>4.9500000000000002E-2</v>
      </c>
      <c r="L61" s="25">
        <f t="shared" si="0"/>
        <v>4.7015840022360117E-2</v>
      </c>
    </row>
    <row r="62" spans="1:12" ht="15" customHeight="1" x14ac:dyDescent="0.2">
      <c r="A62" s="186"/>
      <c r="B62" s="21" t="s">
        <v>81</v>
      </c>
      <c r="C62" s="22">
        <v>14</v>
      </c>
      <c r="D62" s="22">
        <v>25</v>
      </c>
      <c r="E62" s="23">
        <v>1.79</v>
      </c>
      <c r="F62" s="24">
        <v>54160</v>
      </c>
      <c r="G62" s="24">
        <v>3868.57</v>
      </c>
      <c r="H62" s="24">
        <v>1326732</v>
      </c>
      <c r="I62" s="24">
        <v>94766.57</v>
      </c>
      <c r="J62" s="25">
        <v>4.07E-2</v>
      </c>
      <c r="K62" s="25">
        <v>4.2500000000000003E-2</v>
      </c>
      <c r="L62" s="25">
        <f t="shared" si="0"/>
        <v>4.0822110267936557E-2</v>
      </c>
    </row>
    <row r="63" spans="1:12" ht="15" customHeight="1" x14ac:dyDescent="0.2">
      <c r="A63" s="187" t="s">
        <v>92</v>
      </c>
      <c r="B63" s="21" t="s">
        <v>77</v>
      </c>
      <c r="C63" s="22">
        <v>19706</v>
      </c>
      <c r="D63" s="22">
        <v>944</v>
      </c>
      <c r="E63" s="23">
        <v>0.05</v>
      </c>
      <c r="F63" s="24">
        <v>199130022</v>
      </c>
      <c r="G63" s="24">
        <v>10105.049999999999</v>
      </c>
      <c r="H63" s="24">
        <v>4369801083</v>
      </c>
      <c r="I63" s="24">
        <v>221749.78</v>
      </c>
      <c r="J63" s="25">
        <v>4.7E-2</v>
      </c>
      <c r="K63" s="25">
        <v>4.9500000000000002E-2</v>
      </c>
      <c r="L63" s="25">
        <f t="shared" si="0"/>
        <v>4.5569585026348898E-2</v>
      </c>
    </row>
    <row r="64" spans="1:12" ht="15" customHeight="1" x14ac:dyDescent="0.2">
      <c r="A64" s="186"/>
      <c r="B64" s="21" t="s">
        <v>78</v>
      </c>
      <c r="C64" s="22">
        <v>5469</v>
      </c>
      <c r="D64" s="22">
        <v>7222</v>
      </c>
      <c r="E64" s="23">
        <v>1.32</v>
      </c>
      <c r="F64" s="24">
        <v>48087169</v>
      </c>
      <c r="G64" s="24">
        <v>8792.68</v>
      </c>
      <c r="H64" s="24">
        <v>1034379029</v>
      </c>
      <c r="I64" s="24">
        <v>189134.95</v>
      </c>
      <c r="J64" s="25">
        <v>4.7399999999999998E-2</v>
      </c>
      <c r="K64" s="25">
        <v>4.9500000000000002E-2</v>
      </c>
      <c r="L64" s="25">
        <f t="shared" si="0"/>
        <v>4.6488924902594868E-2</v>
      </c>
    </row>
    <row r="65" spans="1:12" ht="15" customHeight="1" x14ac:dyDescent="0.2">
      <c r="A65" s="186"/>
      <c r="B65" s="21" t="s">
        <v>79</v>
      </c>
      <c r="C65" s="22">
        <v>214768</v>
      </c>
      <c r="D65" s="22">
        <v>315742</v>
      </c>
      <c r="E65" s="23">
        <v>1.47</v>
      </c>
      <c r="F65" s="24">
        <v>2163517151</v>
      </c>
      <c r="G65" s="24">
        <v>10073.74</v>
      </c>
      <c r="H65" s="24">
        <v>47642669724</v>
      </c>
      <c r="I65" s="24">
        <v>221833.19</v>
      </c>
      <c r="J65" s="25">
        <v>4.6100000000000002E-2</v>
      </c>
      <c r="K65" s="25">
        <v>4.7800000000000002E-2</v>
      </c>
      <c r="L65" s="25">
        <f t="shared" si="0"/>
        <v>4.5411333234126633E-2</v>
      </c>
    </row>
    <row r="66" spans="1:12" ht="15" customHeight="1" x14ac:dyDescent="0.2">
      <c r="A66" s="186"/>
      <c r="B66" s="21" t="s">
        <v>80</v>
      </c>
      <c r="C66" s="22">
        <v>1319</v>
      </c>
      <c r="D66" s="22">
        <v>527</v>
      </c>
      <c r="E66" s="23">
        <v>0.4</v>
      </c>
      <c r="F66" s="24">
        <v>16771164</v>
      </c>
      <c r="G66" s="24">
        <v>12715.06</v>
      </c>
      <c r="H66" s="24">
        <v>448299275</v>
      </c>
      <c r="I66" s="24">
        <v>339878.15</v>
      </c>
      <c r="J66" s="25">
        <v>4.6600000000000003E-2</v>
      </c>
      <c r="K66" s="25">
        <v>4.9500000000000002E-2</v>
      </c>
      <c r="L66" s="25">
        <f t="shared" si="0"/>
        <v>3.7410642700682485E-2</v>
      </c>
    </row>
    <row r="67" spans="1:12" ht="15" customHeight="1" x14ac:dyDescent="0.2">
      <c r="A67" s="186"/>
      <c r="B67" s="21" t="s">
        <v>81</v>
      </c>
      <c r="C67" s="22">
        <v>89</v>
      </c>
      <c r="D67" s="22">
        <v>156</v>
      </c>
      <c r="E67" s="23">
        <v>1.75</v>
      </c>
      <c r="F67" s="24">
        <v>843202</v>
      </c>
      <c r="G67" s="24">
        <v>9474.18</v>
      </c>
      <c r="H67" s="24">
        <v>18555222</v>
      </c>
      <c r="I67" s="24">
        <v>208485.64</v>
      </c>
      <c r="J67" s="25">
        <v>4.5600000000000002E-2</v>
      </c>
      <c r="K67" s="25">
        <v>4.7500000000000001E-2</v>
      </c>
      <c r="L67" s="25">
        <f t="shared" si="0"/>
        <v>4.5442840834779556E-2</v>
      </c>
    </row>
    <row r="68" spans="1:12" ht="15" customHeight="1" x14ac:dyDescent="0.2">
      <c r="A68" s="187" t="s">
        <v>93</v>
      </c>
      <c r="B68" s="21" t="s">
        <v>77</v>
      </c>
      <c r="C68" s="22">
        <v>551318</v>
      </c>
      <c r="D68" s="22">
        <v>25185</v>
      </c>
      <c r="E68" s="23">
        <v>0.05</v>
      </c>
      <c r="F68" s="24">
        <v>684153873</v>
      </c>
      <c r="G68" s="24">
        <v>1240.94</v>
      </c>
      <c r="H68" s="24">
        <v>18422932005</v>
      </c>
      <c r="I68" s="24">
        <v>33416.160000000003</v>
      </c>
      <c r="J68" s="25">
        <v>2.1100000000000001E-2</v>
      </c>
      <c r="K68" s="25">
        <v>2.1399999999999999E-2</v>
      </c>
      <c r="L68" s="25">
        <f t="shared" si="0"/>
        <v>3.7135992946959802E-2</v>
      </c>
    </row>
    <row r="69" spans="1:12" ht="15" customHeight="1" x14ac:dyDescent="0.2">
      <c r="A69" s="186"/>
      <c r="B69" s="21" t="s">
        <v>78</v>
      </c>
      <c r="C69" s="22">
        <v>119113</v>
      </c>
      <c r="D69" s="22">
        <v>188678</v>
      </c>
      <c r="E69" s="23">
        <v>1.58</v>
      </c>
      <c r="F69" s="24">
        <v>153971138</v>
      </c>
      <c r="G69" s="24">
        <v>1292.6500000000001</v>
      </c>
      <c r="H69" s="24">
        <v>5013653767</v>
      </c>
      <c r="I69" s="24">
        <v>42091.57</v>
      </c>
      <c r="J69" s="25">
        <v>1.9099999999999999E-2</v>
      </c>
      <c r="K69" s="25">
        <v>1.8499999999999999E-2</v>
      </c>
      <c r="L69" s="25">
        <f t="shared" si="0"/>
        <v>3.0710365165907954E-2</v>
      </c>
    </row>
    <row r="70" spans="1:12" ht="15" customHeight="1" x14ac:dyDescent="0.2">
      <c r="A70" s="186"/>
      <c r="B70" s="21" t="s">
        <v>79</v>
      </c>
      <c r="C70" s="22">
        <v>572367</v>
      </c>
      <c r="D70" s="22">
        <v>779685</v>
      </c>
      <c r="E70" s="23">
        <v>1.36</v>
      </c>
      <c r="F70" s="24">
        <v>2788437562</v>
      </c>
      <c r="G70" s="24">
        <v>4871.7700000000004</v>
      </c>
      <c r="H70" s="24">
        <v>66705837270</v>
      </c>
      <c r="I70" s="24">
        <v>116543.82</v>
      </c>
      <c r="J70" s="25">
        <v>3.2300000000000002E-2</v>
      </c>
      <c r="K70" s="25">
        <v>3.8399999999999997E-2</v>
      </c>
      <c r="L70" s="25">
        <f t="shared" si="0"/>
        <v>4.1802002285249183E-2</v>
      </c>
    </row>
    <row r="71" spans="1:12" ht="15" customHeight="1" x14ac:dyDescent="0.2">
      <c r="A71" s="186"/>
      <c r="B71" s="21" t="s">
        <v>80</v>
      </c>
      <c r="C71" s="22">
        <v>19145</v>
      </c>
      <c r="D71" s="22">
        <v>7127</v>
      </c>
      <c r="E71" s="23">
        <v>0.37</v>
      </c>
      <c r="F71" s="24">
        <v>42696398</v>
      </c>
      <c r="G71" s="24">
        <v>2230.16</v>
      </c>
      <c r="H71" s="24">
        <v>1051468604</v>
      </c>
      <c r="I71" s="24">
        <v>54921.32</v>
      </c>
      <c r="J71" s="25">
        <v>3.0800000000000001E-2</v>
      </c>
      <c r="K71" s="25">
        <v>3.6900000000000002E-2</v>
      </c>
      <c r="L71" s="25">
        <f t="shared" si="0"/>
        <v>4.060644116008242E-2</v>
      </c>
    </row>
    <row r="72" spans="1:12" ht="15" customHeight="1" x14ac:dyDescent="0.2">
      <c r="A72" s="186"/>
      <c r="B72" s="21" t="s">
        <v>81</v>
      </c>
      <c r="C72" s="22">
        <v>709</v>
      </c>
      <c r="D72" s="22">
        <v>1374</v>
      </c>
      <c r="E72" s="23">
        <v>1.94</v>
      </c>
      <c r="F72" s="24">
        <v>1375573</v>
      </c>
      <c r="G72" s="24">
        <v>1940.16</v>
      </c>
      <c r="H72" s="24">
        <v>42205048</v>
      </c>
      <c r="I72" s="24">
        <v>59527.57</v>
      </c>
      <c r="J72" s="25">
        <v>1.77E-2</v>
      </c>
      <c r="K72" s="25">
        <v>1.47E-2</v>
      </c>
      <c r="L72" s="25">
        <f t="shared" si="0"/>
        <v>3.2592617830928663E-2</v>
      </c>
    </row>
    <row r="73" spans="1:12" ht="15" customHeight="1" x14ac:dyDescent="0.2">
      <c r="A73" s="187" t="s">
        <v>93</v>
      </c>
      <c r="B73" s="187"/>
      <c r="C73" s="22">
        <v>1262652</v>
      </c>
      <c r="D73" s="22">
        <v>1002049</v>
      </c>
      <c r="E73" s="23">
        <v>0.79</v>
      </c>
      <c r="F73" s="24">
        <v>3670634544</v>
      </c>
      <c r="G73" s="24">
        <v>2907.08</v>
      </c>
      <c r="H73" s="24">
        <v>91236096694</v>
      </c>
      <c r="I73" s="24">
        <v>72257.52</v>
      </c>
      <c r="J73" s="25">
        <v>2.6200000000000001E-2</v>
      </c>
      <c r="K73" s="25">
        <v>3.1300000000000001E-2</v>
      </c>
      <c r="L73" s="25">
        <f t="shared" ref="L73" si="1">F73/H73</f>
        <v>4.0232261977527078E-2</v>
      </c>
    </row>
    <row r="74" spans="1:12" ht="12.95" customHeight="1" x14ac:dyDescent="0.2">
      <c r="F74" s="36"/>
    </row>
    <row r="75" spans="1:12" ht="15" customHeight="1" x14ac:dyDescent="0.2">
      <c r="A75" s="176" t="s">
        <v>94</v>
      </c>
      <c r="B75" s="177"/>
      <c r="C75" s="177"/>
      <c r="D75" s="177"/>
      <c r="E75" s="177"/>
      <c r="F75" s="177"/>
      <c r="G75" s="177"/>
      <c r="H75" s="177"/>
      <c r="I75" s="177"/>
      <c r="J75" s="177"/>
      <c r="K75" s="177"/>
    </row>
    <row r="76" spans="1:12" ht="15" customHeight="1" x14ac:dyDescent="0.3">
      <c r="A76" s="179" t="s">
        <v>1</v>
      </c>
      <c r="B76" s="177"/>
      <c r="C76" s="177"/>
      <c r="D76" s="177"/>
      <c r="E76" s="177"/>
      <c r="F76" s="177"/>
      <c r="G76" s="177"/>
      <c r="H76" s="177"/>
      <c r="I76" s="177"/>
      <c r="J76" s="177"/>
      <c r="K76" s="177"/>
    </row>
    <row r="77" spans="1:12" ht="15" customHeight="1" x14ac:dyDescent="0.2">
      <c r="A77" s="176" t="s">
        <v>95</v>
      </c>
      <c r="B77" s="177"/>
      <c r="C77" s="177"/>
      <c r="D77" s="177"/>
      <c r="E77" s="177"/>
      <c r="F77" s="177"/>
      <c r="G77" s="177"/>
      <c r="H77" s="177"/>
      <c r="I77" s="177"/>
      <c r="J77" s="177"/>
      <c r="K77" s="177"/>
    </row>
    <row r="78" spans="1:12" ht="15" customHeight="1" x14ac:dyDescent="0.3">
      <c r="A78" s="179" t="s">
        <v>1</v>
      </c>
      <c r="B78" s="177"/>
      <c r="C78" s="177"/>
      <c r="D78" s="177"/>
      <c r="E78" s="177"/>
      <c r="F78" s="177"/>
      <c r="G78" s="177"/>
      <c r="H78" s="177"/>
      <c r="I78" s="177"/>
      <c r="J78" s="177"/>
      <c r="K78" s="177"/>
    </row>
    <row r="79" spans="1:12" ht="15" customHeight="1" x14ac:dyDescent="0.2">
      <c r="A79" s="176" t="s">
        <v>96</v>
      </c>
      <c r="B79" s="177"/>
      <c r="C79" s="177"/>
      <c r="D79" s="177"/>
      <c r="E79" s="177"/>
      <c r="F79" s="177"/>
      <c r="G79" s="177"/>
      <c r="H79" s="177"/>
      <c r="I79" s="177"/>
      <c r="J79" s="177"/>
      <c r="K79" s="177"/>
    </row>
    <row r="80" spans="1:12" ht="15" customHeight="1" x14ac:dyDescent="0.3">
      <c r="A80" s="179" t="s">
        <v>1</v>
      </c>
      <c r="B80" s="177"/>
      <c r="C80" s="177"/>
      <c r="D80" s="177"/>
      <c r="E80" s="177"/>
      <c r="F80" s="177"/>
      <c r="G80" s="177"/>
      <c r="H80" s="177"/>
      <c r="I80" s="177"/>
      <c r="J80" s="177"/>
      <c r="K80" s="177"/>
    </row>
    <row r="81" spans="1:11" ht="15" customHeight="1" x14ac:dyDescent="0.2">
      <c r="A81" s="176" t="s">
        <v>32</v>
      </c>
      <c r="B81" s="177"/>
      <c r="C81" s="177"/>
      <c r="D81" s="177"/>
      <c r="E81" s="177"/>
      <c r="F81" s="177"/>
      <c r="G81" s="177"/>
      <c r="H81" s="177"/>
      <c r="I81" s="177"/>
      <c r="J81" s="177"/>
      <c r="K81" s="177"/>
    </row>
  </sheetData>
  <mergeCells count="27">
    <mergeCell ref="A80:K80"/>
    <mergeCell ref="A81:K81"/>
    <mergeCell ref="A75:K75"/>
    <mergeCell ref="A76:K76"/>
    <mergeCell ref="A77:K77"/>
    <mergeCell ref="A78:K78"/>
    <mergeCell ref="A79:K79"/>
    <mergeCell ref="A1:K1"/>
    <mergeCell ref="A2:K2"/>
    <mergeCell ref="A3:K3"/>
    <mergeCell ref="A4:K4"/>
    <mergeCell ref="A5:K5"/>
    <mergeCell ref="A53:A57"/>
    <mergeCell ref="A58:A62"/>
    <mergeCell ref="A63:A67"/>
    <mergeCell ref="A68:A72"/>
    <mergeCell ref="A73:B73"/>
    <mergeCell ref="A28:A32"/>
    <mergeCell ref="A33:A37"/>
    <mergeCell ref="A38:A42"/>
    <mergeCell ref="A43:A47"/>
    <mergeCell ref="A48:A52"/>
    <mergeCell ref="A7:B7"/>
    <mergeCell ref="A8:A12"/>
    <mergeCell ref="A13:A17"/>
    <mergeCell ref="A18:A22"/>
    <mergeCell ref="A23:A2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pane ySplit="7" topLeftCell="A8" activePane="bottomLeft" state="frozen"/>
      <selection pane="bottomLeft" sqref="A1:J1"/>
    </sheetView>
  </sheetViews>
  <sheetFormatPr defaultColWidth="12" defaultRowHeight="12.95" customHeight="1" x14ac:dyDescent="0.2"/>
  <cols>
    <col min="1" max="1" width="15.6640625" bestFit="1" customWidth="1"/>
    <col min="2" max="2" width="30.6640625" bestFit="1" customWidth="1"/>
    <col min="3" max="10" width="17.6640625" bestFit="1" customWidth="1"/>
  </cols>
  <sheetData>
    <row r="1" spans="1:10" ht="17.100000000000001" customHeight="1" x14ac:dyDescent="0.25">
      <c r="A1" s="181" t="s">
        <v>33</v>
      </c>
      <c r="B1" s="177"/>
      <c r="C1" s="177"/>
      <c r="D1" s="177"/>
      <c r="E1" s="177"/>
      <c r="F1" s="177"/>
      <c r="G1" s="177"/>
      <c r="H1" s="177"/>
      <c r="I1" s="177"/>
      <c r="J1" s="177"/>
    </row>
    <row r="2" spans="1:10" ht="17.100000000000001" customHeight="1" x14ac:dyDescent="0.3">
      <c r="A2" s="179" t="s">
        <v>1</v>
      </c>
      <c r="B2" s="177"/>
      <c r="C2" s="177"/>
      <c r="D2" s="177"/>
      <c r="E2" s="177"/>
      <c r="F2" s="177"/>
      <c r="G2" s="177"/>
      <c r="H2" s="177"/>
      <c r="I2" s="177"/>
      <c r="J2" s="177"/>
    </row>
    <row r="3" spans="1:10" ht="17.100000000000001" customHeight="1" x14ac:dyDescent="0.3">
      <c r="A3" s="178" t="s">
        <v>38</v>
      </c>
      <c r="B3" s="177"/>
      <c r="C3" s="177"/>
      <c r="D3" s="177"/>
      <c r="E3" s="177"/>
      <c r="F3" s="177"/>
      <c r="G3" s="177"/>
      <c r="H3" s="177"/>
      <c r="I3" s="177"/>
      <c r="J3" s="177"/>
    </row>
    <row r="4" spans="1:10" ht="17.100000000000001" customHeight="1" x14ac:dyDescent="0.3">
      <c r="A4" s="179" t="s">
        <v>1</v>
      </c>
      <c r="B4" s="177"/>
      <c r="C4" s="177"/>
      <c r="D4" s="177"/>
      <c r="E4" s="177"/>
      <c r="F4" s="177"/>
      <c r="G4" s="177"/>
      <c r="H4" s="177"/>
      <c r="I4" s="177"/>
      <c r="J4" s="177"/>
    </row>
    <row r="5" spans="1:10" ht="17.100000000000001" customHeight="1" x14ac:dyDescent="0.3">
      <c r="A5" s="182" t="s">
        <v>97</v>
      </c>
      <c r="B5" s="177"/>
      <c r="C5" s="177"/>
      <c r="D5" s="177"/>
      <c r="E5" s="177"/>
      <c r="F5" s="177"/>
      <c r="G5" s="177"/>
      <c r="H5" s="177"/>
      <c r="I5" s="177"/>
      <c r="J5" s="177"/>
    </row>
    <row r="7" spans="1:10" ht="30" customHeight="1" x14ac:dyDescent="0.2">
      <c r="A7" s="184" t="s">
        <v>98</v>
      </c>
      <c r="B7" s="184"/>
      <c r="C7" s="9" t="s">
        <v>41</v>
      </c>
      <c r="D7" s="9" t="s">
        <v>99</v>
      </c>
      <c r="E7" s="9" t="s">
        <v>100</v>
      </c>
      <c r="F7" s="9" t="s">
        <v>101</v>
      </c>
      <c r="G7" s="9" t="s">
        <v>102</v>
      </c>
      <c r="H7" s="9" t="s">
        <v>103</v>
      </c>
      <c r="I7" s="9" t="s">
        <v>104</v>
      </c>
      <c r="J7" s="9" t="s">
        <v>105</v>
      </c>
    </row>
    <row r="8" spans="1:10" ht="15" customHeight="1" x14ac:dyDescent="0.2">
      <c r="A8" s="187" t="s">
        <v>106</v>
      </c>
      <c r="B8" s="21" t="s">
        <v>77</v>
      </c>
      <c r="C8" s="22">
        <v>69315</v>
      </c>
      <c r="D8" s="24">
        <v>3000</v>
      </c>
      <c r="E8" s="24">
        <v>5000</v>
      </c>
      <c r="F8" s="24">
        <v>11000</v>
      </c>
      <c r="G8" s="24">
        <v>24000</v>
      </c>
      <c r="H8" s="24">
        <v>54000</v>
      </c>
      <c r="I8" s="24">
        <v>125000</v>
      </c>
      <c r="J8" s="24">
        <v>236238.97</v>
      </c>
    </row>
    <row r="9" spans="1:10" ht="15" customHeight="1" x14ac:dyDescent="0.2">
      <c r="A9" s="186"/>
      <c r="B9" s="21" t="s">
        <v>78</v>
      </c>
      <c r="C9" s="22">
        <v>7940</v>
      </c>
      <c r="D9" s="24">
        <v>6000</v>
      </c>
      <c r="E9" s="24">
        <v>11000</v>
      </c>
      <c r="F9" s="24">
        <v>19000</v>
      </c>
      <c r="G9" s="24">
        <v>36000</v>
      </c>
      <c r="H9" s="24">
        <v>72000</v>
      </c>
      <c r="I9" s="24">
        <v>180000</v>
      </c>
      <c r="J9" s="24">
        <v>431417.85</v>
      </c>
    </row>
    <row r="10" spans="1:10" ht="15" customHeight="1" x14ac:dyDescent="0.2">
      <c r="A10" s="186"/>
      <c r="B10" s="21" t="s">
        <v>79</v>
      </c>
      <c r="C10" s="22">
        <v>78467</v>
      </c>
      <c r="D10" s="24">
        <v>18000</v>
      </c>
      <c r="E10" s="24">
        <v>30000</v>
      </c>
      <c r="F10" s="24">
        <v>62000</v>
      </c>
      <c r="G10" s="24">
        <v>120000</v>
      </c>
      <c r="H10" s="24">
        <v>315000</v>
      </c>
      <c r="I10" s="24">
        <v>1200000</v>
      </c>
      <c r="J10" s="24">
        <v>1101168.75</v>
      </c>
    </row>
    <row r="11" spans="1:10" ht="15" customHeight="1" x14ac:dyDescent="0.2">
      <c r="A11" s="186"/>
      <c r="B11" s="21" t="s">
        <v>80</v>
      </c>
      <c r="C11" s="22">
        <v>2876</v>
      </c>
      <c r="D11" s="24">
        <v>2000</v>
      </c>
      <c r="E11" s="24">
        <v>8000</v>
      </c>
      <c r="F11" s="24">
        <v>22000</v>
      </c>
      <c r="G11" s="24">
        <v>52000</v>
      </c>
      <c r="H11" s="24">
        <v>145000</v>
      </c>
      <c r="I11" s="24">
        <v>1500000</v>
      </c>
      <c r="J11" s="24">
        <v>1609553.63</v>
      </c>
    </row>
    <row r="12" spans="1:10" ht="15" customHeight="1" x14ac:dyDescent="0.2">
      <c r="A12" s="186"/>
      <c r="B12" s="21" t="s">
        <v>81</v>
      </c>
      <c r="C12" s="22">
        <v>65</v>
      </c>
      <c r="D12" s="24">
        <v>-5000</v>
      </c>
      <c r="E12" s="24">
        <v>12000</v>
      </c>
      <c r="F12" s="24">
        <v>33000</v>
      </c>
      <c r="G12" s="24">
        <v>70000</v>
      </c>
      <c r="H12" s="24">
        <v>140000</v>
      </c>
      <c r="I12" s="24">
        <v>800000</v>
      </c>
      <c r="J12" s="24">
        <v>368761.22</v>
      </c>
    </row>
    <row r="13" spans="1:10" ht="15" customHeight="1" x14ac:dyDescent="0.2">
      <c r="A13" s="187" t="s">
        <v>107</v>
      </c>
      <c r="B13" s="21" t="s">
        <v>77</v>
      </c>
      <c r="C13" s="22">
        <v>551318</v>
      </c>
      <c r="D13" s="24">
        <v>2000</v>
      </c>
      <c r="E13" s="24">
        <v>4000</v>
      </c>
      <c r="F13" s="24">
        <v>10000</v>
      </c>
      <c r="G13" s="24">
        <v>23000</v>
      </c>
      <c r="H13" s="24">
        <v>42000</v>
      </c>
      <c r="I13" s="24">
        <v>67000</v>
      </c>
      <c r="J13" s="24">
        <v>33416.160000000003</v>
      </c>
    </row>
    <row r="14" spans="1:10" ht="15" customHeight="1" x14ac:dyDescent="0.2">
      <c r="A14" s="186"/>
      <c r="B14" s="21" t="s">
        <v>78</v>
      </c>
      <c r="C14" s="22">
        <v>119113</v>
      </c>
      <c r="D14" s="24">
        <v>8000</v>
      </c>
      <c r="E14" s="24">
        <v>12000</v>
      </c>
      <c r="F14" s="24">
        <v>21000</v>
      </c>
      <c r="G14" s="24">
        <v>33000</v>
      </c>
      <c r="H14" s="24">
        <v>50000</v>
      </c>
      <c r="I14" s="24">
        <v>75000</v>
      </c>
      <c r="J14" s="24">
        <v>42091.57</v>
      </c>
    </row>
    <row r="15" spans="1:10" ht="15" customHeight="1" x14ac:dyDescent="0.2">
      <c r="A15" s="186"/>
      <c r="B15" s="21" t="s">
        <v>79</v>
      </c>
      <c r="C15" s="22">
        <v>572367</v>
      </c>
      <c r="D15" s="24">
        <v>17000</v>
      </c>
      <c r="E15" s="24">
        <v>28000</v>
      </c>
      <c r="F15" s="24">
        <v>51000</v>
      </c>
      <c r="G15" s="24">
        <v>82000</v>
      </c>
      <c r="H15" s="24">
        <v>125000</v>
      </c>
      <c r="I15" s="24">
        <v>190000</v>
      </c>
      <c r="J15" s="24">
        <v>116543.82</v>
      </c>
    </row>
    <row r="16" spans="1:10" ht="15" customHeight="1" x14ac:dyDescent="0.2">
      <c r="A16" s="186"/>
      <c r="B16" s="21" t="s">
        <v>80</v>
      </c>
      <c r="C16" s="22">
        <v>19145</v>
      </c>
      <c r="D16" s="24">
        <v>5000</v>
      </c>
      <c r="E16" s="24">
        <v>10000</v>
      </c>
      <c r="F16" s="24">
        <v>22000</v>
      </c>
      <c r="G16" s="24">
        <v>38000</v>
      </c>
      <c r="H16" s="24">
        <v>58000</v>
      </c>
      <c r="I16" s="24">
        <v>86000</v>
      </c>
      <c r="J16" s="24">
        <v>54921.32</v>
      </c>
    </row>
    <row r="17" spans="1:10" ht="15" customHeight="1" x14ac:dyDescent="0.2">
      <c r="A17" s="186"/>
      <c r="B17" s="21" t="s">
        <v>81</v>
      </c>
      <c r="C17" s="22">
        <v>709</v>
      </c>
      <c r="D17" s="24">
        <v>4000</v>
      </c>
      <c r="E17" s="24">
        <v>9000</v>
      </c>
      <c r="F17" s="24">
        <v>21000</v>
      </c>
      <c r="G17" s="24">
        <v>41000</v>
      </c>
      <c r="H17" s="24">
        <v>67000</v>
      </c>
      <c r="I17" s="24">
        <v>110000</v>
      </c>
      <c r="J17" s="24">
        <v>59527.57</v>
      </c>
    </row>
    <row r="18" spans="1:10" ht="15" customHeight="1" x14ac:dyDescent="0.2">
      <c r="A18" s="187" t="s">
        <v>93</v>
      </c>
      <c r="B18" s="21" t="s">
        <v>77</v>
      </c>
      <c r="C18" s="22">
        <v>620633</v>
      </c>
      <c r="D18" s="24">
        <v>2000</v>
      </c>
      <c r="E18" s="24">
        <v>4000</v>
      </c>
      <c r="F18" s="24">
        <v>10000</v>
      </c>
      <c r="G18" s="24">
        <v>23000</v>
      </c>
      <c r="H18" s="24">
        <v>43000</v>
      </c>
      <c r="I18" s="24">
        <v>70000</v>
      </c>
      <c r="J18" s="24">
        <v>56068.3</v>
      </c>
    </row>
    <row r="19" spans="1:10" ht="15" customHeight="1" x14ac:dyDescent="0.2">
      <c r="A19" s="186"/>
      <c r="B19" s="21" t="s">
        <v>78</v>
      </c>
      <c r="C19" s="22">
        <v>127053</v>
      </c>
      <c r="D19" s="24">
        <v>8000</v>
      </c>
      <c r="E19" s="24">
        <v>12000</v>
      </c>
      <c r="F19" s="24">
        <v>21000</v>
      </c>
      <c r="G19" s="24">
        <v>33000</v>
      </c>
      <c r="H19" s="24">
        <v>51000</v>
      </c>
      <c r="I19" s="24">
        <v>77000</v>
      </c>
      <c r="J19" s="24">
        <v>66421.98</v>
      </c>
    </row>
    <row r="20" spans="1:10" ht="15" customHeight="1" x14ac:dyDescent="0.2">
      <c r="A20" s="186"/>
      <c r="B20" s="21" t="s">
        <v>79</v>
      </c>
      <c r="C20" s="22">
        <v>650834</v>
      </c>
      <c r="D20" s="24">
        <v>17000</v>
      </c>
      <c r="E20" s="24">
        <v>28000</v>
      </c>
      <c r="F20" s="24">
        <v>51000</v>
      </c>
      <c r="G20" s="24">
        <v>85000</v>
      </c>
      <c r="H20" s="24">
        <v>130000</v>
      </c>
      <c r="I20" s="24">
        <v>225000</v>
      </c>
      <c r="J20" s="24">
        <v>235253.91</v>
      </c>
    </row>
    <row r="21" spans="1:10" ht="15" customHeight="1" x14ac:dyDescent="0.2">
      <c r="A21" s="186"/>
      <c r="B21" s="21" t="s">
        <v>80</v>
      </c>
      <c r="C21" s="22">
        <v>22021</v>
      </c>
      <c r="D21" s="24">
        <v>4000</v>
      </c>
      <c r="E21" s="24">
        <v>10000</v>
      </c>
      <c r="F21" s="24">
        <v>22000</v>
      </c>
      <c r="G21" s="24">
        <v>38000</v>
      </c>
      <c r="H21" s="24">
        <v>61000</v>
      </c>
      <c r="I21" s="24">
        <v>100000</v>
      </c>
      <c r="J21" s="24">
        <v>257960.35</v>
      </c>
    </row>
    <row r="22" spans="1:10" ht="15" customHeight="1" x14ac:dyDescent="0.2">
      <c r="A22" s="186"/>
      <c r="B22" s="21" t="s">
        <v>81</v>
      </c>
      <c r="C22" s="22">
        <v>774</v>
      </c>
      <c r="D22" s="24">
        <v>4000</v>
      </c>
      <c r="E22" s="24">
        <v>9000</v>
      </c>
      <c r="F22" s="24">
        <v>22000</v>
      </c>
      <c r="G22" s="24">
        <v>42000</v>
      </c>
      <c r="H22" s="24">
        <v>71000</v>
      </c>
      <c r="I22" s="24">
        <v>120000</v>
      </c>
      <c r="J22" s="24">
        <v>85496.8</v>
      </c>
    </row>
    <row r="23" spans="1:10" ht="15" customHeight="1" x14ac:dyDescent="0.2">
      <c r="A23" s="21" t="s">
        <v>106</v>
      </c>
      <c r="B23" s="21" t="s">
        <v>93</v>
      </c>
      <c r="C23" s="22">
        <v>158663</v>
      </c>
      <c r="D23" s="24">
        <v>4000</v>
      </c>
      <c r="E23" s="24">
        <v>8000</v>
      </c>
      <c r="F23" s="24">
        <v>21000</v>
      </c>
      <c r="G23" s="24">
        <v>59000</v>
      </c>
      <c r="H23" s="24">
        <v>155000</v>
      </c>
      <c r="I23" s="24">
        <v>580000</v>
      </c>
      <c r="J23" s="24">
        <v>698706.16</v>
      </c>
    </row>
    <row r="24" spans="1:10" ht="15" customHeight="1" x14ac:dyDescent="0.2">
      <c r="A24" s="21" t="s">
        <v>107</v>
      </c>
      <c r="B24" s="21" t="s">
        <v>93</v>
      </c>
      <c r="C24" s="22">
        <v>1262652</v>
      </c>
      <c r="D24" s="24">
        <v>4000</v>
      </c>
      <c r="E24" s="24">
        <v>8000</v>
      </c>
      <c r="F24" s="24">
        <v>20000</v>
      </c>
      <c r="G24" s="24">
        <v>44000</v>
      </c>
      <c r="H24" s="24">
        <v>85000</v>
      </c>
      <c r="I24" s="24">
        <v>135000</v>
      </c>
      <c r="J24" s="24">
        <v>72257.52</v>
      </c>
    </row>
    <row r="25" spans="1:10" ht="15" customHeight="1" x14ac:dyDescent="0.2">
      <c r="A25" s="187" t="s">
        <v>93</v>
      </c>
      <c r="B25" s="187"/>
      <c r="C25" s="22">
        <v>1421315</v>
      </c>
      <c r="D25" s="24">
        <v>4000</v>
      </c>
      <c r="E25" s="24">
        <v>8000</v>
      </c>
      <c r="F25" s="24">
        <v>20000</v>
      </c>
      <c r="G25" s="24">
        <v>45000</v>
      </c>
      <c r="H25" s="24">
        <v>89000</v>
      </c>
      <c r="I25" s="24">
        <v>150000</v>
      </c>
      <c r="J25" s="24">
        <v>142188.69</v>
      </c>
    </row>
    <row r="26" spans="1:10" ht="12.95" customHeight="1" x14ac:dyDescent="0.2">
      <c r="C26" s="33"/>
    </row>
    <row r="27" spans="1:10" ht="15" customHeight="1" x14ac:dyDescent="0.2">
      <c r="A27" s="176" t="s">
        <v>32</v>
      </c>
      <c r="B27" s="177"/>
      <c r="C27" s="177"/>
      <c r="D27" s="177"/>
      <c r="E27" s="177"/>
      <c r="F27" s="177"/>
      <c r="G27" s="177"/>
      <c r="H27" s="177"/>
      <c r="I27" s="177"/>
      <c r="J27" s="177"/>
    </row>
    <row r="29" spans="1:10" ht="12.95" customHeight="1" x14ac:dyDescent="0.2">
      <c r="A29" s="175" t="s">
        <v>625</v>
      </c>
    </row>
  </sheetData>
  <mergeCells count="11">
    <mergeCell ref="A27:J27"/>
    <mergeCell ref="A1:J1"/>
    <mergeCell ref="A2:J2"/>
    <mergeCell ref="A3:J3"/>
    <mergeCell ref="A4:J4"/>
    <mergeCell ref="A5:J5"/>
    <mergeCell ref="A7:B7"/>
    <mergeCell ref="A8:A12"/>
    <mergeCell ref="A13:A17"/>
    <mergeCell ref="A18:A22"/>
    <mergeCell ref="A25:B2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pane ySplit="7" topLeftCell="A8" activePane="bottomLeft" state="frozen"/>
      <selection pane="bottomLeft" sqref="A1:J1"/>
    </sheetView>
  </sheetViews>
  <sheetFormatPr defaultColWidth="12" defaultRowHeight="12.95" customHeight="1" x14ac:dyDescent="0.2"/>
  <cols>
    <col min="1" max="1" width="15.6640625" bestFit="1" customWidth="1"/>
    <col min="2" max="2" width="30.6640625" bestFit="1" customWidth="1"/>
    <col min="3" max="10" width="17.6640625" bestFit="1" customWidth="1"/>
  </cols>
  <sheetData>
    <row r="1" spans="1:10" ht="17.100000000000001" customHeight="1" x14ac:dyDescent="0.25">
      <c r="A1" s="181" t="s">
        <v>33</v>
      </c>
      <c r="B1" s="177"/>
      <c r="C1" s="177"/>
      <c r="D1" s="177"/>
      <c r="E1" s="177"/>
      <c r="F1" s="177"/>
      <c r="G1" s="177"/>
      <c r="H1" s="177"/>
      <c r="I1" s="177"/>
      <c r="J1" s="177"/>
    </row>
    <row r="2" spans="1:10" ht="17.100000000000001" customHeight="1" x14ac:dyDescent="0.3">
      <c r="A2" s="179" t="s">
        <v>1</v>
      </c>
      <c r="B2" s="177"/>
      <c r="C2" s="177"/>
      <c r="D2" s="177"/>
      <c r="E2" s="177"/>
      <c r="F2" s="177"/>
      <c r="G2" s="177"/>
      <c r="H2" s="177"/>
      <c r="I2" s="177"/>
      <c r="J2" s="177"/>
    </row>
    <row r="3" spans="1:10" ht="17.100000000000001" customHeight="1" x14ac:dyDescent="0.3">
      <c r="A3" s="178" t="s">
        <v>38</v>
      </c>
      <c r="B3" s="177"/>
      <c r="C3" s="177"/>
      <c r="D3" s="177"/>
      <c r="E3" s="177"/>
      <c r="F3" s="177"/>
      <c r="G3" s="177"/>
      <c r="H3" s="177"/>
      <c r="I3" s="177"/>
      <c r="J3" s="177"/>
    </row>
    <row r="4" spans="1:10" ht="17.100000000000001" customHeight="1" x14ac:dyDescent="0.3">
      <c r="A4" s="179" t="s">
        <v>1</v>
      </c>
      <c r="B4" s="177"/>
      <c r="C4" s="177"/>
      <c r="D4" s="177"/>
      <c r="E4" s="177"/>
      <c r="F4" s="177"/>
      <c r="G4" s="177"/>
      <c r="H4" s="177"/>
      <c r="I4" s="177"/>
      <c r="J4" s="177"/>
    </row>
    <row r="5" spans="1:10" ht="17.100000000000001" customHeight="1" x14ac:dyDescent="0.3">
      <c r="A5" s="182" t="s">
        <v>108</v>
      </c>
      <c r="B5" s="177"/>
      <c r="C5" s="177"/>
      <c r="D5" s="177"/>
      <c r="E5" s="177"/>
      <c r="F5" s="177"/>
      <c r="G5" s="177"/>
      <c r="H5" s="177"/>
      <c r="I5" s="177"/>
      <c r="J5" s="177"/>
    </row>
    <row r="7" spans="1:10" ht="30" customHeight="1" x14ac:dyDescent="0.2">
      <c r="A7" s="184" t="s">
        <v>98</v>
      </c>
      <c r="B7" s="184"/>
      <c r="C7" s="9" t="s">
        <v>41</v>
      </c>
      <c r="D7" s="9" t="s">
        <v>99</v>
      </c>
      <c r="E7" s="9" t="s">
        <v>100</v>
      </c>
      <c r="F7" s="9" t="s">
        <v>101</v>
      </c>
      <c r="G7" s="9" t="s">
        <v>102</v>
      </c>
      <c r="H7" s="9" t="s">
        <v>103</v>
      </c>
      <c r="I7" s="9" t="s">
        <v>104</v>
      </c>
      <c r="J7" s="9" t="s">
        <v>105</v>
      </c>
    </row>
    <row r="8" spans="1:10" ht="15" customHeight="1" x14ac:dyDescent="0.2">
      <c r="A8" s="187" t="s">
        <v>106</v>
      </c>
      <c r="B8" s="21" t="s">
        <v>77</v>
      </c>
      <c r="C8" s="22">
        <v>69315</v>
      </c>
      <c r="D8" s="24">
        <v>3000</v>
      </c>
      <c r="E8" s="24">
        <v>5000</v>
      </c>
      <c r="F8" s="24">
        <v>11000</v>
      </c>
      <c r="G8" s="24">
        <v>24000</v>
      </c>
      <c r="H8" s="24">
        <v>54000</v>
      </c>
      <c r="I8" s="24">
        <v>125000</v>
      </c>
      <c r="J8" s="24">
        <v>233958.24</v>
      </c>
    </row>
    <row r="9" spans="1:10" ht="15" customHeight="1" x14ac:dyDescent="0.2">
      <c r="A9" s="186"/>
      <c r="B9" s="21" t="s">
        <v>78</v>
      </c>
      <c r="C9" s="22">
        <v>7940</v>
      </c>
      <c r="D9" s="24">
        <v>6000</v>
      </c>
      <c r="E9" s="24">
        <v>10000</v>
      </c>
      <c r="F9" s="24">
        <v>19000</v>
      </c>
      <c r="G9" s="24">
        <v>36000</v>
      </c>
      <c r="H9" s="24">
        <v>72000</v>
      </c>
      <c r="I9" s="24">
        <v>180000</v>
      </c>
      <c r="J9" s="24">
        <v>430217.81</v>
      </c>
    </row>
    <row r="10" spans="1:10" ht="15" customHeight="1" x14ac:dyDescent="0.2">
      <c r="A10" s="186"/>
      <c r="B10" s="21" t="s">
        <v>79</v>
      </c>
      <c r="C10" s="22">
        <v>78467</v>
      </c>
      <c r="D10" s="24">
        <v>13000</v>
      </c>
      <c r="E10" s="24">
        <v>26000</v>
      </c>
      <c r="F10" s="24">
        <v>59000</v>
      </c>
      <c r="G10" s="24">
        <v>120000</v>
      </c>
      <c r="H10" s="24">
        <v>310000</v>
      </c>
      <c r="I10" s="24">
        <v>1200000</v>
      </c>
      <c r="J10" s="24">
        <v>1090877.1299999999</v>
      </c>
    </row>
    <row r="11" spans="1:10" ht="15" customHeight="1" x14ac:dyDescent="0.2">
      <c r="A11" s="186"/>
      <c r="B11" s="21" t="s">
        <v>80</v>
      </c>
      <c r="C11" s="22">
        <v>2876</v>
      </c>
      <c r="D11" s="24">
        <v>50</v>
      </c>
      <c r="E11" s="24">
        <v>7000</v>
      </c>
      <c r="F11" s="24">
        <v>20000</v>
      </c>
      <c r="G11" s="24">
        <v>51000</v>
      </c>
      <c r="H11" s="24">
        <v>145000</v>
      </c>
      <c r="I11" s="24">
        <v>1500000</v>
      </c>
      <c r="J11" s="24">
        <v>1586014.2</v>
      </c>
    </row>
    <row r="12" spans="1:10" ht="15" customHeight="1" x14ac:dyDescent="0.2">
      <c r="A12" s="186"/>
      <c r="B12" s="21" t="s">
        <v>81</v>
      </c>
      <c r="C12" s="22">
        <v>65</v>
      </c>
      <c r="D12" s="24">
        <v>-5000</v>
      </c>
      <c r="E12" s="24">
        <v>12000</v>
      </c>
      <c r="F12" s="24">
        <v>33000</v>
      </c>
      <c r="G12" s="24">
        <v>64000</v>
      </c>
      <c r="H12" s="24">
        <v>135000</v>
      </c>
      <c r="I12" s="24">
        <v>330000</v>
      </c>
      <c r="J12" s="24">
        <v>327753.74</v>
      </c>
    </row>
    <row r="13" spans="1:10" ht="15" customHeight="1" x14ac:dyDescent="0.2">
      <c r="A13" s="187" t="s">
        <v>107</v>
      </c>
      <c r="B13" s="21" t="s">
        <v>77</v>
      </c>
      <c r="C13" s="22">
        <v>551318</v>
      </c>
      <c r="D13" s="24">
        <v>2000</v>
      </c>
      <c r="E13" s="24">
        <v>4000</v>
      </c>
      <c r="F13" s="24">
        <v>10000</v>
      </c>
      <c r="G13" s="24">
        <v>23000</v>
      </c>
      <c r="H13" s="24">
        <v>42000</v>
      </c>
      <c r="I13" s="24">
        <v>66000</v>
      </c>
      <c r="J13" s="24">
        <v>33339.269999999997</v>
      </c>
    </row>
    <row r="14" spans="1:10" ht="15" customHeight="1" x14ac:dyDescent="0.2">
      <c r="A14" s="186"/>
      <c r="B14" s="21" t="s">
        <v>78</v>
      </c>
      <c r="C14" s="22">
        <v>119113</v>
      </c>
      <c r="D14" s="24">
        <v>8000</v>
      </c>
      <c r="E14" s="24">
        <v>12000</v>
      </c>
      <c r="F14" s="24">
        <v>21000</v>
      </c>
      <c r="G14" s="24">
        <v>33000</v>
      </c>
      <c r="H14" s="24">
        <v>50000</v>
      </c>
      <c r="I14" s="24">
        <v>74000</v>
      </c>
      <c r="J14" s="24">
        <v>36978.17</v>
      </c>
    </row>
    <row r="15" spans="1:10" ht="15" customHeight="1" x14ac:dyDescent="0.2">
      <c r="A15" s="186"/>
      <c r="B15" s="21" t="s">
        <v>79</v>
      </c>
      <c r="C15" s="22">
        <v>572367</v>
      </c>
      <c r="D15" s="24">
        <v>17000</v>
      </c>
      <c r="E15" s="24">
        <v>27000</v>
      </c>
      <c r="F15" s="24">
        <v>50000</v>
      </c>
      <c r="G15" s="24">
        <v>82000</v>
      </c>
      <c r="H15" s="24">
        <v>125000</v>
      </c>
      <c r="I15" s="24">
        <v>190000</v>
      </c>
      <c r="J15" s="24">
        <v>116108.71</v>
      </c>
    </row>
    <row r="16" spans="1:10" ht="15" customHeight="1" x14ac:dyDescent="0.2">
      <c r="A16" s="186"/>
      <c r="B16" s="21" t="s">
        <v>80</v>
      </c>
      <c r="C16" s="22">
        <v>19145</v>
      </c>
      <c r="D16" s="24">
        <v>5000</v>
      </c>
      <c r="E16" s="24">
        <v>10000</v>
      </c>
      <c r="F16" s="24">
        <v>22000</v>
      </c>
      <c r="G16" s="24">
        <v>37000</v>
      </c>
      <c r="H16" s="24">
        <v>57000</v>
      </c>
      <c r="I16" s="24">
        <v>86000</v>
      </c>
      <c r="J16" s="24">
        <v>54495.89</v>
      </c>
    </row>
    <row r="17" spans="1:10" ht="15" customHeight="1" x14ac:dyDescent="0.2">
      <c r="A17" s="186"/>
      <c r="B17" s="21" t="s">
        <v>81</v>
      </c>
      <c r="C17" s="22">
        <v>709</v>
      </c>
      <c r="D17" s="24">
        <v>4000</v>
      </c>
      <c r="E17" s="24">
        <v>9000</v>
      </c>
      <c r="F17" s="24">
        <v>21000</v>
      </c>
      <c r="G17" s="24">
        <v>41000</v>
      </c>
      <c r="H17" s="24">
        <v>67000</v>
      </c>
      <c r="I17" s="24">
        <v>110000</v>
      </c>
      <c r="J17" s="24">
        <v>59400.18</v>
      </c>
    </row>
    <row r="18" spans="1:10" ht="15" customHeight="1" x14ac:dyDescent="0.2">
      <c r="A18" s="187" t="s">
        <v>93</v>
      </c>
      <c r="B18" s="21" t="s">
        <v>77</v>
      </c>
      <c r="C18" s="22">
        <v>620633</v>
      </c>
      <c r="D18" s="24">
        <v>2000</v>
      </c>
      <c r="E18" s="24">
        <v>4000</v>
      </c>
      <c r="F18" s="24">
        <v>10000</v>
      </c>
      <c r="G18" s="24">
        <v>23000</v>
      </c>
      <c r="H18" s="24">
        <v>43000</v>
      </c>
      <c r="I18" s="24">
        <v>70000</v>
      </c>
      <c r="J18" s="24">
        <v>55745.27</v>
      </c>
    </row>
    <row r="19" spans="1:10" ht="15" customHeight="1" x14ac:dyDescent="0.2">
      <c r="A19" s="186"/>
      <c r="B19" s="21" t="s">
        <v>78</v>
      </c>
      <c r="C19" s="22">
        <v>127053</v>
      </c>
      <c r="D19" s="24">
        <v>8000</v>
      </c>
      <c r="E19" s="24">
        <v>12000</v>
      </c>
      <c r="F19" s="24">
        <v>20000</v>
      </c>
      <c r="G19" s="24">
        <v>33000</v>
      </c>
      <c r="H19" s="24">
        <v>51000</v>
      </c>
      <c r="I19" s="24">
        <v>77000</v>
      </c>
      <c r="J19" s="24">
        <v>61553.14</v>
      </c>
    </row>
    <row r="20" spans="1:10" ht="15" customHeight="1" x14ac:dyDescent="0.2">
      <c r="A20" s="186"/>
      <c r="B20" s="21" t="s">
        <v>79</v>
      </c>
      <c r="C20" s="22">
        <v>650834</v>
      </c>
      <c r="D20" s="24">
        <v>16000</v>
      </c>
      <c r="E20" s="24">
        <v>27000</v>
      </c>
      <c r="F20" s="24">
        <v>51000</v>
      </c>
      <c r="G20" s="24">
        <v>85000</v>
      </c>
      <c r="H20" s="24">
        <v>130000</v>
      </c>
      <c r="I20" s="24">
        <v>225000</v>
      </c>
      <c r="J20" s="24">
        <v>233630.47</v>
      </c>
    </row>
    <row r="21" spans="1:10" ht="15" customHeight="1" x14ac:dyDescent="0.2">
      <c r="A21" s="186"/>
      <c r="B21" s="21" t="s">
        <v>80</v>
      </c>
      <c r="C21" s="22">
        <v>22021</v>
      </c>
      <c r="D21" s="24">
        <v>4000</v>
      </c>
      <c r="E21" s="24">
        <v>9000</v>
      </c>
      <c r="F21" s="24">
        <v>22000</v>
      </c>
      <c r="G21" s="24">
        <v>38000</v>
      </c>
      <c r="H21" s="24">
        <v>61000</v>
      </c>
      <c r="I21" s="24">
        <v>100000</v>
      </c>
      <c r="J21" s="24">
        <v>254516.17</v>
      </c>
    </row>
    <row r="22" spans="1:10" ht="15" customHeight="1" x14ac:dyDescent="0.2">
      <c r="A22" s="186"/>
      <c r="B22" s="21" t="s">
        <v>81</v>
      </c>
      <c r="C22" s="22">
        <v>774</v>
      </c>
      <c r="D22" s="24">
        <v>4000</v>
      </c>
      <c r="E22" s="24">
        <v>9000</v>
      </c>
      <c r="F22" s="24">
        <v>22000</v>
      </c>
      <c r="G22" s="24">
        <v>41000</v>
      </c>
      <c r="H22" s="24">
        <v>70000</v>
      </c>
      <c r="I22" s="24">
        <v>120000</v>
      </c>
      <c r="J22" s="24">
        <v>81936.33</v>
      </c>
    </row>
    <row r="23" spans="1:10" ht="15" customHeight="1" x14ac:dyDescent="0.2">
      <c r="A23" s="21" t="s">
        <v>106</v>
      </c>
      <c r="B23" s="21" t="s">
        <v>93</v>
      </c>
      <c r="C23" s="22">
        <v>158663</v>
      </c>
      <c r="D23" s="24">
        <v>4000</v>
      </c>
      <c r="E23" s="24">
        <v>8000</v>
      </c>
      <c r="F23" s="24">
        <v>20000</v>
      </c>
      <c r="G23" s="24">
        <v>58000</v>
      </c>
      <c r="H23" s="24">
        <v>155000</v>
      </c>
      <c r="I23" s="24">
        <v>575000</v>
      </c>
      <c r="J23" s="24">
        <v>692116.51</v>
      </c>
    </row>
    <row r="24" spans="1:10" ht="15" customHeight="1" x14ac:dyDescent="0.2">
      <c r="A24" s="21" t="s">
        <v>107</v>
      </c>
      <c r="B24" s="21" t="s">
        <v>93</v>
      </c>
      <c r="C24" s="22">
        <v>1262652</v>
      </c>
      <c r="D24" s="24">
        <v>4000</v>
      </c>
      <c r="E24" s="24">
        <v>8000</v>
      </c>
      <c r="F24" s="24">
        <v>20000</v>
      </c>
      <c r="G24" s="24">
        <v>44000</v>
      </c>
      <c r="H24" s="24">
        <v>85000</v>
      </c>
      <c r="I24" s="24">
        <v>135000</v>
      </c>
      <c r="J24" s="24">
        <v>71537.81</v>
      </c>
    </row>
    <row r="25" spans="1:10" ht="15" customHeight="1" x14ac:dyDescent="0.2">
      <c r="A25" s="187" t="s">
        <v>93</v>
      </c>
      <c r="B25" s="187"/>
      <c r="C25" s="22">
        <v>1421315</v>
      </c>
      <c r="D25" s="24">
        <v>4000</v>
      </c>
      <c r="E25" s="24">
        <v>8000</v>
      </c>
      <c r="F25" s="24">
        <v>20000</v>
      </c>
      <c r="G25" s="24">
        <v>45000</v>
      </c>
      <c r="H25" s="24">
        <v>89000</v>
      </c>
      <c r="I25" s="24">
        <v>150000</v>
      </c>
      <c r="J25" s="24">
        <v>140813.71</v>
      </c>
    </row>
    <row r="26" spans="1:10" ht="12.95" customHeight="1" x14ac:dyDescent="0.2">
      <c r="C26" s="33"/>
    </row>
    <row r="27" spans="1:10" ht="15" customHeight="1" x14ac:dyDescent="0.2">
      <c r="A27" s="176" t="s">
        <v>32</v>
      </c>
      <c r="B27" s="177"/>
      <c r="C27" s="177"/>
      <c r="D27" s="177"/>
      <c r="E27" s="177"/>
      <c r="F27" s="177"/>
      <c r="G27" s="177"/>
      <c r="H27" s="177"/>
      <c r="I27" s="177"/>
      <c r="J27" s="177"/>
    </row>
    <row r="29" spans="1:10" ht="12.95" customHeight="1" x14ac:dyDescent="0.2">
      <c r="A29" s="175" t="s">
        <v>625</v>
      </c>
    </row>
  </sheetData>
  <mergeCells count="11">
    <mergeCell ref="A27:J27"/>
    <mergeCell ref="A1:J1"/>
    <mergeCell ref="A2:J2"/>
    <mergeCell ref="A3:J3"/>
    <mergeCell ref="A4:J4"/>
    <mergeCell ref="A5:J5"/>
    <mergeCell ref="A7:B7"/>
    <mergeCell ref="A8:A12"/>
    <mergeCell ref="A13:A17"/>
    <mergeCell ref="A18:A22"/>
    <mergeCell ref="A25:B2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zoomScaleNormal="100" workbookViewId="0">
      <pane ySplit="7" topLeftCell="A8" activePane="bottomLeft" state="frozen"/>
      <selection pane="bottomLeft" sqref="A1:J1"/>
    </sheetView>
  </sheetViews>
  <sheetFormatPr defaultColWidth="12" defaultRowHeight="12.95" customHeight="1" x14ac:dyDescent="0.2"/>
  <cols>
    <col min="1" max="1" width="25.6640625" bestFit="1" customWidth="1"/>
    <col min="2" max="2" width="15.6640625" bestFit="1" customWidth="1"/>
    <col min="3" max="10" width="19.6640625" bestFit="1" customWidth="1"/>
  </cols>
  <sheetData>
    <row r="1" spans="1:11" ht="17.100000000000001" customHeight="1" x14ac:dyDescent="0.25">
      <c r="A1" s="181" t="s">
        <v>33</v>
      </c>
      <c r="B1" s="177"/>
      <c r="C1" s="177"/>
      <c r="D1" s="177"/>
      <c r="E1" s="177"/>
      <c r="F1" s="177"/>
      <c r="G1" s="177"/>
      <c r="H1" s="177"/>
      <c r="I1" s="177"/>
      <c r="J1" s="177"/>
    </row>
    <row r="2" spans="1:11" ht="17.100000000000001" customHeight="1" x14ac:dyDescent="0.3">
      <c r="A2" s="179" t="s">
        <v>1</v>
      </c>
      <c r="B2" s="177"/>
      <c r="C2" s="177"/>
      <c r="D2" s="177"/>
      <c r="E2" s="177"/>
      <c r="F2" s="177"/>
      <c r="G2" s="177"/>
      <c r="H2" s="177"/>
      <c r="I2" s="177"/>
      <c r="J2" s="177"/>
    </row>
    <row r="3" spans="1:11" ht="17.100000000000001" customHeight="1" x14ac:dyDescent="0.3">
      <c r="A3" s="178" t="s">
        <v>38</v>
      </c>
      <c r="B3" s="177"/>
      <c r="C3" s="177"/>
      <c r="D3" s="177"/>
      <c r="E3" s="177"/>
      <c r="F3" s="177"/>
      <c r="G3" s="177"/>
      <c r="H3" s="177"/>
      <c r="I3" s="177"/>
      <c r="J3" s="177"/>
    </row>
    <row r="4" spans="1:11" ht="17.100000000000001" customHeight="1" x14ac:dyDescent="0.3">
      <c r="A4" s="179" t="s">
        <v>1</v>
      </c>
      <c r="B4" s="177"/>
      <c r="C4" s="177"/>
      <c r="D4" s="177"/>
      <c r="E4" s="177"/>
      <c r="F4" s="177"/>
      <c r="G4" s="177"/>
      <c r="H4" s="177"/>
      <c r="I4" s="177"/>
      <c r="J4" s="177"/>
    </row>
    <row r="5" spans="1:11" ht="17.100000000000001" customHeight="1" x14ac:dyDescent="0.3">
      <c r="A5" s="182" t="s">
        <v>109</v>
      </c>
      <c r="B5" s="177"/>
      <c r="C5" s="177"/>
      <c r="D5" s="177"/>
      <c r="E5" s="177"/>
      <c r="F5" s="177"/>
      <c r="G5" s="177"/>
      <c r="H5" s="177"/>
      <c r="I5" s="177"/>
      <c r="J5" s="177"/>
    </row>
    <row r="7" spans="1:11" ht="45" customHeight="1" x14ac:dyDescent="0.2">
      <c r="A7" s="20" t="s">
        <v>110</v>
      </c>
      <c r="B7" s="9" t="s">
        <v>111</v>
      </c>
      <c r="C7" s="9" t="s">
        <v>41</v>
      </c>
      <c r="D7" s="9" t="s">
        <v>112</v>
      </c>
      <c r="E7" s="9" t="s">
        <v>113</v>
      </c>
      <c r="F7" s="9" t="s">
        <v>46</v>
      </c>
      <c r="G7" s="9" t="s">
        <v>47</v>
      </c>
      <c r="H7" s="9" t="s">
        <v>114</v>
      </c>
      <c r="I7" s="9" t="s">
        <v>115</v>
      </c>
      <c r="J7" s="9" t="s">
        <v>116</v>
      </c>
    </row>
    <row r="8" spans="1:11" ht="15" customHeight="1" x14ac:dyDescent="0.2">
      <c r="A8" s="188" t="s">
        <v>117</v>
      </c>
      <c r="B8" s="10" t="s">
        <v>106</v>
      </c>
      <c r="C8" s="11">
        <v>63</v>
      </c>
      <c r="D8" s="13">
        <v>2883795</v>
      </c>
      <c r="E8" s="13">
        <v>45774.523809523802</v>
      </c>
      <c r="F8" s="13">
        <v>2890235</v>
      </c>
      <c r="G8" s="13">
        <v>45876.746031745999</v>
      </c>
      <c r="H8" s="13">
        <v>39978</v>
      </c>
      <c r="I8" s="13">
        <v>634.57142857142901</v>
      </c>
      <c r="J8" s="14">
        <v>1.08767E-5</v>
      </c>
    </row>
    <row r="9" spans="1:11" ht="15" customHeight="1" x14ac:dyDescent="0.2">
      <c r="A9" s="189"/>
      <c r="B9" s="10" t="s">
        <v>118</v>
      </c>
      <c r="C9" s="11">
        <v>2626</v>
      </c>
      <c r="D9" s="13">
        <v>129319121</v>
      </c>
      <c r="E9" s="13">
        <v>49245.666793602497</v>
      </c>
      <c r="F9" s="13">
        <v>131447436</v>
      </c>
      <c r="G9" s="13">
        <v>50056.144706778403</v>
      </c>
      <c r="H9" s="13">
        <v>4555986</v>
      </c>
      <c r="I9" s="13">
        <v>1734.95277989337</v>
      </c>
      <c r="J9" s="14">
        <v>1.2395354000000001E-3</v>
      </c>
    </row>
    <row r="10" spans="1:11" ht="15" customHeight="1" x14ac:dyDescent="0.2">
      <c r="A10" s="188" t="s">
        <v>119</v>
      </c>
      <c r="B10" s="10" t="s">
        <v>106</v>
      </c>
      <c r="C10" s="11">
        <v>417</v>
      </c>
      <c r="D10" s="13">
        <v>22728326</v>
      </c>
      <c r="E10" s="13">
        <v>54504.378896882503</v>
      </c>
      <c r="F10" s="13">
        <v>23009341</v>
      </c>
      <c r="G10" s="13">
        <v>55178.275779376498</v>
      </c>
      <c r="H10" s="13">
        <v>325431</v>
      </c>
      <c r="I10" s="13">
        <v>780.41007194244605</v>
      </c>
      <c r="J10" s="14">
        <v>8.8539200000000001E-5</v>
      </c>
      <c r="K10" s="35"/>
    </row>
    <row r="11" spans="1:11" ht="15" customHeight="1" x14ac:dyDescent="0.2">
      <c r="A11" s="189"/>
      <c r="B11" s="10" t="s">
        <v>118</v>
      </c>
      <c r="C11" s="11">
        <v>22143</v>
      </c>
      <c r="D11" s="13">
        <v>1314085812</v>
      </c>
      <c r="E11" s="13">
        <v>59345.427990787197</v>
      </c>
      <c r="F11" s="13">
        <v>1318368598</v>
      </c>
      <c r="G11" s="13">
        <v>59538.842884884602</v>
      </c>
      <c r="H11" s="13">
        <v>49702104</v>
      </c>
      <c r="I11" s="13">
        <v>2244.59666711828</v>
      </c>
      <c r="J11" s="14">
        <v>1.35223232E-2</v>
      </c>
    </row>
    <row r="12" spans="1:11" ht="15" customHeight="1" x14ac:dyDescent="0.2">
      <c r="A12" s="188" t="s">
        <v>120</v>
      </c>
      <c r="B12" s="10" t="s">
        <v>106</v>
      </c>
      <c r="C12" s="11">
        <v>1850</v>
      </c>
      <c r="D12" s="13">
        <v>71851290</v>
      </c>
      <c r="E12" s="13">
        <v>38838.535135135098</v>
      </c>
      <c r="F12" s="13">
        <v>72492982</v>
      </c>
      <c r="G12" s="13">
        <v>39185.395675675703</v>
      </c>
      <c r="H12" s="13">
        <v>1313739</v>
      </c>
      <c r="I12" s="13">
        <v>710.12918918918899</v>
      </c>
      <c r="J12" s="14">
        <v>3.5742560000000002E-4</v>
      </c>
    </row>
    <row r="13" spans="1:11" ht="15" customHeight="1" x14ac:dyDescent="0.2">
      <c r="A13" s="189"/>
      <c r="B13" s="10" t="s">
        <v>118</v>
      </c>
      <c r="C13" s="11">
        <v>47554</v>
      </c>
      <c r="D13" s="13">
        <v>2952109654</v>
      </c>
      <c r="E13" s="13">
        <v>62079.102788409</v>
      </c>
      <c r="F13" s="13">
        <v>2958209233</v>
      </c>
      <c r="G13" s="13">
        <v>62207.369159271599</v>
      </c>
      <c r="H13" s="13">
        <v>110225797</v>
      </c>
      <c r="I13" s="13">
        <v>2317.9079993270798</v>
      </c>
      <c r="J13" s="14">
        <v>2.99888481E-2</v>
      </c>
    </row>
    <row r="14" spans="1:11" ht="15" customHeight="1" x14ac:dyDescent="0.2">
      <c r="A14" s="188" t="s">
        <v>121</v>
      </c>
      <c r="B14" s="10" t="s">
        <v>106</v>
      </c>
      <c r="C14" s="11">
        <v>140</v>
      </c>
      <c r="D14" s="13">
        <v>7240036</v>
      </c>
      <c r="E14" s="13">
        <v>51714.5428571429</v>
      </c>
      <c r="F14" s="13">
        <v>7218668</v>
      </c>
      <c r="G14" s="13">
        <v>51561.914285714302</v>
      </c>
      <c r="H14" s="13">
        <v>132015</v>
      </c>
      <c r="I14" s="13">
        <v>942.96428571428601</v>
      </c>
      <c r="J14" s="14">
        <v>3.5917000000000002E-5</v>
      </c>
    </row>
    <row r="15" spans="1:11" ht="15" customHeight="1" x14ac:dyDescent="0.2">
      <c r="A15" s="189"/>
      <c r="B15" s="10" t="s">
        <v>118</v>
      </c>
      <c r="C15" s="11">
        <v>7595</v>
      </c>
      <c r="D15" s="13">
        <v>395635857</v>
      </c>
      <c r="E15" s="13">
        <v>52091.620408163297</v>
      </c>
      <c r="F15" s="13">
        <v>397709229</v>
      </c>
      <c r="G15" s="13">
        <v>52364.612113232397</v>
      </c>
      <c r="H15" s="13">
        <v>14597301</v>
      </c>
      <c r="I15" s="13">
        <v>1921.96194865043</v>
      </c>
      <c r="J15" s="14">
        <v>3.9714499999999996E-3</v>
      </c>
    </row>
    <row r="16" spans="1:11" ht="15" customHeight="1" x14ac:dyDescent="0.2">
      <c r="A16" s="188" t="s">
        <v>122</v>
      </c>
      <c r="B16" s="10" t="s">
        <v>106</v>
      </c>
      <c r="C16" s="11" t="s">
        <v>123</v>
      </c>
      <c r="D16" s="13" t="s">
        <v>124</v>
      </c>
      <c r="E16" s="13" t="s">
        <v>124</v>
      </c>
      <c r="F16" s="13" t="s">
        <v>124</v>
      </c>
      <c r="G16" s="13" t="s">
        <v>124</v>
      </c>
      <c r="H16" s="13" t="s">
        <v>124</v>
      </c>
      <c r="I16" s="13" t="s">
        <v>124</v>
      </c>
      <c r="J16" s="14" t="s">
        <v>125</v>
      </c>
    </row>
    <row r="17" spans="1:10" ht="15" customHeight="1" x14ac:dyDescent="0.2">
      <c r="A17" s="189"/>
      <c r="B17" s="10" t="s">
        <v>118</v>
      </c>
      <c r="C17" s="11">
        <v>352</v>
      </c>
      <c r="D17" s="13">
        <v>19984535</v>
      </c>
      <c r="E17" s="13">
        <v>56774.247159090897</v>
      </c>
      <c r="F17" s="13">
        <v>20135517</v>
      </c>
      <c r="G17" s="13">
        <v>57203.173295454602</v>
      </c>
      <c r="H17" s="13">
        <v>739846</v>
      </c>
      <c r="I17" s="13">
        <v>2101.8352272727302</v>
      </c>
      <c r="J17" s="14">
        <v>2.0128799999999999E-4</v>
      </c>
    </row>
    <row r="18" spans="1:10" ht="15" customHeight="1" x14ac:dyDescent="0.2">
      <c r="A18" s="188" t="s">
        <v>126</v>
      </c>
      <c r="B18" s="10" t="s">
        <v>106</v>
      </c>
      <c r="C18" s="11">
        <v>4181</v>
      </c>
      <c r="D18" s="13">
        <v>265610308</v>
      </c>
      <c r="E18" s="13">
        <v>63527.9378139201</v>
      </c>
      <c r="F18" s="13">
        <v>301756135</v>
      </c>
      <c r="G18" s="13">
        <v>72173.196603683304</v>
      </c>
      <c r="H18" s="13">
        <v>5144112</v>
      </c>
      <c r="I18" s="13">
        <v>1230.3544606553501</v>
      </c>
      <c r="J18" s="14">
        <v>1.3995453E-3</v>
      </c>
    </row>
    <row r="19" spans="1:10" ht="15" customHeight="1" x14ac:dyDescent="0.2">
      <c r="A19" s="189"/>
      <c r="B19" s="10" t="s">
        <v>118</v>
      </c>
      <c r="C19" s="11">
        <v>133587</v>
      </c>
      <c r="D19" s="13">
        <v>10280913495</v>
      </c>
      <c r="E19" s="13">
        <v>76960.4339868401</v>
      </c>
      <c r="F19" s="13">
        <v>10326802466</v>
      </c>
      <c r="G19" s="13">
        <v>77303.947734435205</v>
      </c>
      <c r="H19" s="13">
        <v>427006205</v>
      </c>
      <c r="I19" s="13">
        <v>3196.4652623384</v>
      </c>
      <c r="J19" s="14">
        <v>0.11617447609999999</v>
      </c>
    </row>
    <row r="20" spans="1:10" ht="15" customHeight="1" x14ac:dyDescent="0.2">
      <c r="A20" s="188" t="s">
        <v>127</v>
      </c>
      <c r="B20" s="10" t="s">
        <v>106</v>
      </c>
      <c r="C20" s="11">
        <v>129</v>
      </c>
      <c r="D20" s="13">
        <v>6699481</v>
      </c>
      <c r="E20" s="13">
        <v>51933.961240310098</v>
      </c>
      <c r="F20" s="13">
        <v>6701165</v>
      </c>
      <c r="G20" s="13">
        <v>51947.015503875999</v>
      </c>
      <c r="H20" s="13">
        <v>106503</v>
      </c>
      <c r="I20" s="13">
        <v>825.60465116279101</v>
      </c>
      <c r="J20" s="14">
        <v>2.8975999999999998E-5</v>
      </c>
    </row>
    <row r="21" spans="1:10" ht="15" customHeight="1" x14ac:dyDescent="0.2">
      <c r="A21" s="189"/>
      <c r="B21" s="10" t="s">
        <v>118</v>
      </c>
      <c r="C21" s="11">
        <v>7527</v>
      </c>
      <c r="D21" s="13">
        <v>435248982</v>
      </c>
      <c r="E21" s="13">
        <v>57825.027500996403</v>
      </c>
      <c r="F21" s="13">
        <v>442216460</v>
      </c>
      <c r="G21" s="13">
        <v>58750.692174837299</v>
      </c>
      <c r="H21" s="13">
        <v>16561851</v>
      </c>
      <c r="I21" s="13">
        <v>2200.3256277401401</v>
      </c>
      <c r="J21" s="14">
        <v>4.5059401000000004E-3</v>
      </c>
    </row>
    <row r="22" spans="1:10" ht="15" customHeight="1" x14ac:dyDescent="0.2">
      <c r="A22" s="188" t="s">
        <v>128</v>
      </c>
      <c r="B22" s="10" t="s">
        <v>106</v>
      </c>
      <c r="C22" s="11">
        <v>53</v>
      </c>
      <c r="D22" s="13">
        <v>3230005</v>
      </c>
      <c r="E22" s="13">
        <v>60943.490566037697</v>
      </c>
      <c r="F22" s="13">
        <v>3242448</v>
      </c>
      <c r="G22" s="13">
        <v>61178.264150943403</v>
      </c>
      <c r="H22" s="13">
        <v>36260</v>
      </c>
      <c r="I22" s="13">
        <v>684.15094339622704</v>
      </c>
      <c r="J22" s="14">
        <v>9.8651645999999995E-6</v>
      </c>
    </row>
    <row r="23" spans="1:10" ht="15" customHeight="1" x14ac:dyDescent="0.2">
      <c r="A23" s="189"/>
      <c r="B23" s="10" t="s">
        <v>118</v>
      </c>
      <c r="C23" s="11">
        <v>3719</v>
      </c>
      <c r="D23" s="13">
        <v>193294594</v>
      </c>
      <c r="E23" s="13">
        <v>51974.884108631399</v>
      </c>
      <c r="F23" s="13">
        <v>193784958</v>
      </c>
      <c r="G23" s="13">
        <v>52106.737832750798</v>
      </c>
      <c r="H23" s="13">
        <v>7066290</v>
      </c>
      <c r="I23" s="13">
        <v>1900.05108900242</v>
      </c>
      <c r="J23" s="14">
        <v>1.9225073000000001E-3</v>
      </c>
    </row>
    <row r="24" spans="1:10" ht="15" customHeight="1" x14ac:dyDescent="0.2">
      <c r="A24" s="188" t="s">
        <v>129</v>
      </c>
      <c r="B24" s="10" t="s">
        <v>106</v>
      </c>
      <c r="C24" s="11">
        <v>78</v>
      </c>
      <c r="D24" s="13">
        <v>3022514</v>
      </c>
      <c r="E24" s="13">
        <v>38750.179487179499</v>
      </c>
      <c r="F24" s="13">
        <v>3041375</v>
      </c>
      <c r="G24" s="13">
        <v>38991.987179487202</v>
      </c>
      <c r="H24" s="13">
        <v>51027</v>
      </c>
      <c r="I24" s="13">
        <v>654.19230769230796</v>
      </c>
      <c r="J24" s="14">
        <v>1.38828E-5</v>
      </c>
    </row>
    <row r="25" spans="1:10" ht="15" customHeight="1" x14ac:dyDescent="0.2">
      <c r="A25" s="189"/>
      <c r="B25" s="10" t="s">
        <v>118</v>
      </c>
      <c r="C25" s="11">
        <v>2006</v>
      </c>
      <c r="D25" s="13">
        <v>95915402</v>
      </c>
      <c r="E25" s="13">
        <v>47814.258225324003</v>
      </c>
      <c r="F25" s="13">
        <v>96100091</v>
      </c>
      <c r="G25" s="13">
        <v>47906.326520438699</v>
      </c>
      <c r="H25" s="13">
        <v>3393746</v>
      </c>
      <c r="I25" s="13">
        <v>1691.7976071784699</v>
      </c>
      <c r="J25" s="14">
        <v>9.2332769999999996E-4</v>
      </c>
    </row>
    <row r="26" spans="1:10" ht="15" customHeight="1" x14ac:dyDescent="0.2">
      <c r="A26" s="188" t="s">
        <v>130</v>
      </c>
      <c r="B26" s="10" t="s">
        <v>106</v>
      </c>
      <c r="C26" s="11">
        <v>275</v>
      </c>
      <c r="D26" s="13">
        <v>12670283</v>
      </c>
      <c r="E26" s="13">
        <v>46073.756363636399</v>
      </c>
      <c r="F26" s="13">
        <v>12740604</v>
      </c>
      <c r="G26" s="13">
        <v>46329.4690909091</v>
      </c>
      <c r="H26" s="13">
        <v>207937</v>
      </c>
      <c r="I26" s="13">
        <v>756.13454545454601</v>
      </c>
      <c r="J26" s="14">
        <v>5.6572900000000002E-5</v>
      </c>
    </row>
    <row r="27" spans="1:10" ht="15" customHeight="1" x14ac:dyDescent="0.2">
      <c r="A27" s="189"/>
      <c r="B27" s="10" t="s">
        <v>118</v>
      </c>
      <c r="C27" s="11">
        <v>4597</v>
      </c>
      <c r="D27" s="13">
        <v>260731620</v>
      </c>
      <c r="E27" s="13">
        <v>56717.776810963704</v>
      </c>
      <c r="F27" s="13">
        <v>260524395</v>
      </c>
      <c r="G27" s="13">
        <v>56672.698499021099</v>
      </c>
      <c r="H27" s="13">
        <v>10139074</v>
      </c>
      <c r="I27" s="13">
        <v>2205.5849467043699</v>
      </c>
      <c r="J27" s="14">
        <v>2.7585117000000002E-3</v>
      </c>
    </row>
    <row r="28" spans="1:10" ht="15" customHeight="1" x14ac:dyDescent="0.2">
      <c r="A28" s="188" t="s">
        <v>131</v>
      </c>
      <c r="B28" s="10" t="s">
        <v>106</v>
      </c>
      <c r="C28" s="11">
        <v>891</v>
      </c>
      <c r="D28" s="13">
        <v>47548357</v>
      </c>
      <c r="E28" s="13">
        <v>53365.1593714927</v>
      </c>
      <c r="F28" s="13">
        <v>47662073</v>
      </c>
      <c r="G28" s="13">
        <v>53492.786756453403</v>
      </c>
      <c r="H28" s="13">
        <v>655450</v>
      </c>
      <c r="I28" s="13">
        <v>735.63411896745197</v>
      </c>
      <c r="J28" s="14">
        <v>1.7832659999999999E-4</v>
      </c>
    </row>
    <row r="29" spans="1:10" ht="15" customHeight="1" x14ac:dyDescent="0.2">
      <c r="A29" s="189"/>
      <c r="B29" s="10" t="s">
        <v>118</v>
      </c>
      <c r="C29" s="11">
        <v>19010</v>
      </c>
      <c r="D29" s="13">
        <v>949433176</v>
      </c>
      <c r="E29" s="13">
        <v>49943.880904787002</v>
      </c>
      <c r="F29" s="13">
        <v>953233271</v>
      </c>
      <c r="G29" s="13">
        <v>50143.780694371402</v>
      </c>
      <c r="H29" s="13">
        <v>33808988</v>
      </c>
      <c r="I29" s="13">
        <v>1778.4843766438701</v>
      </c>
      <c r="J29" s="14">
        <v>9.1983241000000004E-3</v>
      </c>
    </row>
    <row r="30" spans="1:10" ht="15" customHeight="1" x14ac:dyDescent="0.2">
      <c r="A30" s="188" t="s">
        <v>132</v>
      </c>
      <c r="B30" s="10" t="s">
        <v>106</v>
      </c>
      <c r="C30" s="11">
        <v>60</v>
      </c>
      <c r="D30" s="13">
        <v>5294493</v>
      </c>
      <c r="E30" s="13">
        <v>88241.55</v>
      </c>
      <c r="F30" s="13">
        <v>5391360</v>
      </c>
      <c r="G30" s="13">
        <v>89856</v>
      </c>
      <c r="H30" s="13">
        <v>66670</v>
      </c>
      <c r="I30" s="13">
        <v>1111.1666666666699</v>
      </c>
      <c r="J30" s="14">
        <v>1.81387E-5</v>
      </c>
    </row>
    <row r="31" spans="1:10" ht="15" customHeight="1" x14ac:dyDescent="0.2">
      <c r="A31" s="189"/>
      <c r="B31" s="10" t="s">
        <v>118</v>
      </c>
      <c r="C31" s="11">
        <v>4368</v>
      </c>
      <c r="D31" s="13">
        <v>287995152</v>
      </c>
      <c r="E31" s="13">
        <v>65932.956043956103</v>
      </c>
      <c r="F31" s="13">
        <v>289999912</v>
      </c>
      <c r="G31" s="13">
        <v>66391.921245421196</v>
      </c>
      <c r="H31" s="13">
        <v>10695450</v>
      </c>
      <c r="I31" s="13">
        <v>2448.5920329670298</v>
      </c>
      <c r="J31" s="14">
        <v>2.9098835E-3</v>
      </c>
    </row>
    <row r="32" spans="1:10" ht="15" customHeight="1" x14ac:dyDescent="0.2">
      <c r="A32" s="188" t="s">
        <v>133</v>
      </c>
      <c r="B32" s="10" t="s">
        <v>106</v>
      </c>
      <c r="C32" s="11">
        <v>160</v>
      </c>
      <c r="D32" s="13">
        <v>9524073</v>
      </c>
      <c r="E32" s="13">
        <v>59525.456250000003</v>
      </c>
      <c r="F32" s="13">
        <v>9538711</v>
      </c>
      <c r="G32" s="13">
        <v>59616.943749999999</v>
      </c>
      <c r="H32" s="13">
        <v>144886</v>
      </c>
      <c r="I32" s="13">
        <v>905.53750000000002</v>
      </c>
      <c r="J32" s="14">
        <v>3.9418800000000003E-5</v>
      </c>
    </row>
    <row r="33" spans="1:10" ht="15" customHeight="1" x14ac:dyDescent="0.2">
      <c r="A33" s="189"/>
      <c r="B33" s="10" t="s">
        <v>118</v>
      </c>
      <c r="C33" s="11">
        <v>2947</v>
      </c>
      <c r="D33" s="13">
        <v>153955405</v>
      </c>
      <c r="E33" s="13">
        <v>52241.399728537501</v>
      </c>
      <c r="F33" s="13">
        <v>154567661</v>
      </c>
      <c r="G33" s="13">
        <v>52449.155412283697</v>
      </c>
      <c r="H33" s="13">
        <v>5329053</v>
      </c>
      <c r="I33" s="13">
        <v>1808.2975907702801</v>
      </c>
      <c r="J33" s="14">
        <v>1.4498617E-3</v>
      </c>
    </row>
    <row r="34" spans="1:10" ht="15" customHeight="1" x14ac:dyDescent="0.2">
      <c r="A34" s="188" t="s">
        <v>134</v>
      </c>
      <c r="B34" s="10" t="s">
        <v>106</v>
      </c>
      <c r="C34" s="11">
        <v>80</v>
      </c>
      <c r="D34" s="13">
        <v>5263294</v>
      </c>
      <c r="E34" s="13">
        <v>65791.175000000003</v>
      </c>
      <c r="F34" s="13">
        <v>5282476</v>
      </c>
      <c r="G34" s="13">
        <v>66030.95</v>
      </c>
      <c r="H34" s="13">
        <v>48016</v>
      </c>
      <c r="I34" s="13">
        <v>600.20000000000005</v>
      </c>
      <c r="J34" s="14">
        <v>1.30636E-5</v>
      </c>
    </row>
    <row r="35" spans="1:10" ht="15" customHeight="1" x14ac:dyDescent="0.2">
      <c r="A35" s="189"/>
      <c r="B35" s="10" t="s">
        <v>118</v>
      </c>
      <c r="C35" s="11">
        <v>4764</v>
      </c>
      <c r="D35" s="13">
        <v>254752287</v>
      </c>
      <c r="E35" s="13">
        <v>53474.451511334999</v>
      </c>
      <c r="F35" s="13">
        <v>255656254</v>
      </c>
      <c r="G35" s="13">
        <v>53664.201091519702</v>
      </c>
      <c r="H35" s="13">
        <v>9848780</v>
      </c>
      <c r="I35" s="13">
        <v>2067.3341729639001</v>
      </c>
      <c r="J35" s="14">
        <v>2.6795322000000002E-3</v>
      </c>
    </row>
    <row r="36" spans="1:10" ht="15" customHeight="1" x14ac:dyDescent="0.2">
      <c r="A36" s="188" t="s">
        <v>135</v>
      </c>
      <c r="B36" s="10" t="s">
        <v>106</v>
      </c>
      <c r="C36" s="11">
        <v>104</v>
      </c>
      <c r="D36" s="13">
        <v>12350319</v>
      </c>
      <c r="E36" s="13">
        <v>118753.06730769201</v>
      </c>
      <c r="F36" s="13">
        <v>12694067</v>
      </c>
      <c r="G36" s="13">
        <v>122058.336538462</v>
      </c>
      <c r="H36" s="13">
        <v>267291</v>
      </c>
      <c r="I36" s="13">
        <v>2570.10576923077</v>
      </c>
      <c r="J36" s="14">
        <v>7.2721199999999998E-5</v>
      </c>
    </row>
    <row r="37" spans="1:10" ht="15" customHeight="1" x14ac:dyDescent="0.2">
      <c r="A37" s="189"/>
      <c r="B37" s="10" t="s">
        <v>118</v>
      </c>
      <c r="C37" s="11">
        <v>4555</v>
      </c>
      <c r="D37" s="13">
        <v>456888542</v>
      </c>
      <c r="E37" s="13">
        <v>100304.83907793601</v>
      </c>
      <c r="F37" s="13">
        <v>459175627</v>
      </c>
      <c r="G37" s="13">
        <v>100806.94335894599</v>
      </c>
      <c r="H37" s="13">
        <v>19427466</v>
      </c>
      <c r="I37" s="13">
        <v>4265.08583973655</v>
      </c>
      <c r="J37" s="14">
        <v>5.2855805000000004E-3</v>
      </c>
    </row>
    <row r="38" spans="1:10" ht="15" customHeight="1" x14ac:dyDescent="0.2">
      <c r="A38" s="188" t="s">
        <v>136</v>
      </c>
      <c r="B38" s="10" t="s">
        <v>106</v>
      </c>
      <c r="C38" s="11" t="s">
        <v>123</v>
      </c>
      <c r="D38" s="13" t="s">
        <v>124</v>
      </c>
      <c r="E38" s="13" t="s">
        <v>124</v>
      </c>
      <c r="F38" s="13" t="s">
        <v>124</v>
      </c>
      <c r="G38" s="13" t="s">
        <v>124</v>
      </c>
      <c r="H38" s="13" t="s">
        <v>124</v>
      </c>
      <c r="I38" s="13" t="s">
        <v>124</v>
      </c>
      <c r="J38" s="14" t="s">
        <v>125</v>
      </c>
    </row>
    <row r="39" spans="1:10" ht="15" customHeight="1" x14ac:dyDescent="0.2">
      <c r="A39" s="189"/>
      <c r="B39" s="10" t="s">
        <v>118</v>
      </c>
      <c r="C39" s="11">
        <v>511</v>
      </c>
      <c r="D39" s="13">
        <v>18156278</v>
      </c>
      <c r="E39" s="13">
        <v>35530.876712328798</v>
      </c>
      <c r="F39" s="13">
        <v>18232456</v>
      </c>
      <c r="G39" s="13">
        <v>35679.953033268102</v>
      </c>
      <c r="H39" s="13">
        <v>568120</v>
      </c>
      <c r="I39" s="13">
        <v>1111.78082191781</v>
      </c>
      <c r="J39" s="14">
        <v>1.5456690000000001E-4</v>
      </c>
    </row>
    <row r="40" spans="1:10" ht="15" customHeight="1" x14ac:dyDescent="0.2">
      <c r="A40" s="188" t="s">
        <v>137</v>
      </c>
      <c r="B40" s="10" t="s">
        <v>106</v>
      </c>
      <c r="C40" s="11">
        <v>35</v>
      </c>
      <c r="D40" s="13">
        <v>1816662</v>
      </c>
      <c r="E40" s="13">
        <v>51904.628571428599</v>
      </c>
      <c r="F40" s="13">
        <v>1823863</v>
      </c>
      <c r="G40" s="13">
        <v>52110.371428571401</v>
      </c>
      <c r="H40" s="13">
        <v>20079</v>
      </c>
      <c r="I40" s="13">
        <v>573.68571428571397</v>
      </c>
      <c r="J40" s="14">
        <v>5.4628416999999997E-6</v>
      </c>
    </row>
    <row r="41" spans="1:10" ht="15" customHeight="1" x14ac:dyDescent="0.2">
      <c r="A41" s="189"/>
      <c r="B41" s="10" t="s">
        <v>118</v>
      </c>
      <c r="C41" s="11">
        <v>921</v>
      </c>
      <c r="D41" s="13">
        <v>51135045</v>
      </c>
      <c r="E41" s="13">
        <v>55521.2214983714</v>
      </c>
      <c r="F41" s="13">
        <v>51302996</v>
      </c>
      <c r="G41" s="13">
        <v>55703.578718783901</v>
      </c>
      <c r="H41" s="13">
        <v>2007364</v>
      </c>
      <c r="I41" s="13">
        <v>2179.54831704669</v>
      </c>
      <c r="J41" s="14">
        <v>5.4613830000000004E-4</v>
      </c>
    </row>
    <row r="42" spans="1:10" ht="15" customHeight="1" x14ac:dyDescent="0.2">
      <c r="A42" s="188" t="s">
        <v>138</v>
      </c>
      <c r="B42" s="10" t="s">
        <v>106</v>
      </c>
      <c r="C42" s="11">
        <v>15197</v>
      </c>
      <c r="D42" s="13">
        <v>1088883614</v>
      </c>
      <c r="E42" s="13">
        <v>71651.221556886201</v>
      </c>
      <c r="F42" s="13">
        <v>1097605070</v>
      </c>
      <c r="G42" s="13">
        <v>72225.114825294499</v>
      </c>
      <c r="H42" s="13">
        <v>20965563</v>
      </c>
      <c r="I42" s="13">
        <v>1379.5856419030099</v>
      </c>
      <c r="J42" s="14">
        <v>5.7040466000000001E-3</v>
      </c>
    </row>
    <row r="43" spans="1:10" ht="15" customHeight="1" x14ac:dyDescent="0.2">
      <c r="A43" s="189"/>
      <c r="B43" s="10" t="s">
        <v>118</v>
      </c>
      <c r="C43" s="11">
        <v>486099</v>
      </c>
      <c r="D43" s="13">
        <v>36576745096</v>
      </c>
      <c r="E43" s="13">
        <v>75245.464598775201</v>
      </c>
      <c r="F43" s="13">
        <v>36659003726</v>
      </c>
      <c r="G43" s="13">
        <v>75414.686567962504</v>
      </c>
      <c r="H43" s="13">
        <v>1508309208</v>
      </c>
      <c r="I43" s="13">
        <v>3102.88481975894</v>
      </c>
      <c r="J43" s="14">
        <v>0.4103617933</v>
      </c>
    </row>
    <row r="44" spans="1:10" ht="15" customHeight="1" x14ac:dyDescent="0.2">
      <c r="A44" s="188" t="s">
        <v>139</v>
      </c>
      <c r="B44" s="10" t="s">
        <v>106</v>
      </c>
      <c r="C44" s="11">
        <v>143</v>
      </c>
      <c r="D44" s="13">
        <v>6716502</v>
      </c>
      <c r="E44" s="13">
        <v>46968.5454545455</v>
      </c>
      <c r="F44" s="13">
        <v>7059402</v>
      </c>
      <c r="G44" s="13">
        <v>49366.4475524476</v>
      </c>
      <c r="H44" s="13">
        <v>97302</v>
      </c>
      <c r="I44" s="13">
        <v>680.43356643356606</v>
      </c>
      <c r="J44" s="14">
        <v>2.6472700000000002E-5</v>
      </c>
    </row>
    <row r="45" spans="1:10" ht="15" customHeight="1" x14ac:dyDescent="0.2">
      <c r="A45" s="189"/>
      <c r="B45" s="10" t="s">
        <v>118</v>
      </c>
      <c r="C45" s="11">
        <v>4058</v>
      </c>
      <c r="D45" s="13">
        <v>-430551158</v>
      </c>
      <c r="E45" s="13">
        <v>-106099.34894036</v>
      </c>
      <c r="F45" s="13">
        <v>186711226</v>
      </c>
      <c r="G45" s="13">
        <v>46010.652045342496</v>
      </c>
      <c r="H45" s="13">
        <v>5326621</v>
      </c>
      <c r="I45" s="13">
        <v>1312.6222276983699</v>
      </c>
      <c r="J45" s="14">
        <v>1.4492000000000001E-3</v>
      </c>
    </row>
    <row r="46" spans="1:10" ht="15" customHeight="1" x14ac:dyDescent="0.2">
      <c r="A46" s="188" t="s">
        <v>140</v>
      </c>
      <c r="B46" s="10" t="s">
        <v>106</v>
      </c>
      <c r="C46" s="11">
        <v>158</v>
      </c>
      <c r="D46" s="13">
        <v>8363609</v>
      </c>
      <c r="E46" s="13">
        <v>52934.234177215199</v>
      </c>
      <c r="F46" s="13">
        <v>8392461</v>
      </c>
      <c r="G46" s="13">
        <v>53116.8417721519</v>
      </c>
      <c r="H46" s="13">
        <v>160603</v>
      </c>
      <c r="I46" s="13">
        <v>1016.4746835443</v>
      </c>
      <c r="J46" s="14">
        <v>4.36948E-5</v>
      </c>
    </row>
    <row r="47" spans="1:10" ht="15" customHeight="1" x14ac:dyDescent="0.2">
      <c r="A47" s="189"/>
      <c r="B47" s="10" t="s">
        <v>118</v>
      </c>
      <c r="C47" s="11">
        <v>9389</v>
      </c>
      <c r="D47" s="13">
        <v>459954750</v>
      </c>
      <c r="E47" s="13">
        <v>48988.683565874999</v>
      </c>
      <c r="F47" s="13">
        <v>461433409</v>
      </c>
      <c r="G47" s="13">
        <v>49146.172009798698</v>
      </c>
      <c r="H47" s="13">
        <v>16373083</v>
      </c>
      <c r="I47" s="13">
        <v>1743.8580253488101</v>
      </c>
      <c r="J47" s="14">
        <v>4.4545823999999996E-3</v>
      </c>
    </row>
    <row r="48" spans="1:10" ht="15" customHeight="1" x14ac:dyDescent="0.2">
      <c r="A48" s="188" t="s">
        <v>141</v>
      </c>
      <c r="B48" s="10" t="s">
        <v>106</v>
      </c>
      <c r="C48" s="11">
        <v>137</v>
      </c>
      <c r="D48" s="13">
        <v>6970269</v>
      </c>
      <c r="E48" s="13">
        <v>50877.875912408803</v>
      </c>
      <c r="F48" s="13">
        <v>7002915</v>
      </c>
      <c r="G48" s="13">
        <v>51116.167883211703</v>
      </c>
      <c r="H48" s="13">
        <v>100386</v>
      </c>
      <c r="I48" s="13">
        <v>732.74452554744505</v>
      </c>
      <c r="J48" s="14">
        <v>2.7311800000000002E-5</v>
      </c>
    </row>
    <row r="49" spans="1:10" ht="15" customHeight="1" x14ac:dyDescent="0.2">
      <c r="A49" s="189"/>
      <c r="B49" s="10" t="s">
        <v>118</v>
      </c>
      <c r="C49" s="11">
        <v>7964</v>
      </c>
      <c r="D49" s="13">
        <v>447659072</v>
      </c>
      <c r="E49" s="13">
        <v>56210.330487192397</v>
      </c>
      <c r="F49" s="13">
        <v>449282830</v>
      </c>
      <c r="G49" s="13">
        <v>56414.217729784003</v>
      </c>
      <c r="H49" s="13">
        <v>15617230</v>
      </c>
      <c r="I49" s="13">
        <v>1960.9781516825699</v>
      </c>
      <c r="J49" s="14">
        <v>4.2489394999999999E-3</v>
      </c>
    </row>
    <row r="50" spans="1:10" ht="15" customHeight="1" x14ac:dyDescent="0.2">
      <c r="A50" s="188" t="s">
        <v>142</v>
      </c>
      <c r="B50" s="10" t="s">
        <v>106</v>
      </c>
      <c r="C50" s="11">
        <v>1144</v>
      </c>
      <c r="D50" s="13">
        <v>264687333</v>
      </c>
      <c r="E50" s="13">
        <v>231370.04632867099</v>
      </c>
      <c r="F50" s="13">
        <v>265076177</v>
      </c>
      <c r="G50" s="13">
        <v>231709.94493006999</v>
      </c>
      <c r="H50" s="13">
        <v>4839114</v>
      </c>
      <c r="I50" s="13">
        <v>4229.9947552447602</v>
      </c>
      <c r="J50" s="14">
        <v>1.3165652999999999E-3</v>
      </c>
    </row>
    <row r="51" spans="1:10" ht="15" customHeight="1" x14ac:dyDescent="0.2">
      <c r="A51" s="189"/>
      <c r="B51" s="10" t="s">
        <v>118</v>
      </c>
      <c r="C51" s="11">
        <v>21112</v>
      </c>
      <c r="D51" s="13">
        <v>3301393600</v>
      </c>
      <c r="E51" s="13">
        <v>156375.217885563</v>
      </c>
      <c r="F51" s="13">
        <v>3301745314</v>
      </c>
      <c r="G51" s="13">
        <v>156391.87732095501</v>
      </c>
      <c r="H51" s="13">
        <v>143029434</v>
      </c>
      <c r="I51" s="13">
        <v>6774.7931981811298</v>
      </c>
      <c r="J51" s="14">
        <v>3.8913649000000002E-2</v>
      </c>
    </row>
    <row r="52" spans="1:10" ht="15" customHeight="1" x14ac:dyDescent="0.2">
      <c r="A52" s="188" t="s">
        <v>143</v>
      </c>
      <c r="B52" s="10" t="s">
        <v>106</v>
      </c>
      <c r="C52" s="11">
        <v>583</v>
      </c>
      <c r="D52" s="13">
        <v>34336535</v>
      </c>
      <c r="E52" s="13">
        <v>58896.286449399697</v>
      </c>
      <c r="F52" s="13">
        <v>34992026</v>
      </c>
      <c r="G52" s="13">
        <v>60020.627787307101</v>
      </c>
      <c r="H52" s="13">
        <v>646988</v>
      </c>
      <c r="I52" s="13">
        <v>1109.756432247</v>
      </c>
      <c r="J52" s="14">
        <v>1.7602439999999999E-4</v>
      </c>
    </row>
    <row r="53" spans="1:10" ht="15" customHeight="1" x14ac:dyDescent="0.2">
      <c r="A53" s="189"/>
      <c r="B53" s="10" t="s">
        <v>118</v>
      </c>
      <c r="C53" s="11">
        <v>26489</v>
      </c>
      <c r="D53" s="13">
        <v>1632537328</v>
      </c>
      <c r="E53" s="13">
        <v>61630.764770282003</v>
      </c>
      <c r="F53" s="13">
        <v>1637622068</v>
      </c>
      <c r="G53" s="13">
        <v>61822.721431537597</v>
      </c>
      <c r="H53" s="13">
        <v>63863125</v>
      </c>
      <c r="I53" s="13">
        <v>2410.9300086828498</v>
      </c>
      <c r="J53" s="14">
        <v>1.7375075600000001E-2</v>
      </c>
    </row>
    <row r="54" spans="1:10" ht="15" customHeight="1" x14ac:dyDescent="0.2">
      <c r="A54" s="188" t="s">
        <v>144</v>
      </c>
      <c r="B54" s="10" t="s">
        <v>106</v>
      </c>
      <c r="C54" s="11">
        <v>314</v>
      </c>
      <c r="D54" s="13">
        <v>18039422</v>
      </c>
      <c r="E54" s="13">
        <v>57450.388535031903</v>
      </c>
      <c r="F54" s="13">
        <v>18624788</v>
      </c>
      <c r="G54" s="13">
        <v>59314.611464968199</v>
      </c>
      <c r="H54" s="13">
        <v>298820</v>
      </c>
      <c r="I54" s="13">
        <v>951.656050955414</v>
      </c>
      <c r="J54" s="14">
        <v>8.1299199999999996E-5</v>
      </c>
    </row>
    <row r="55" spans="1:10" ht="15" customHeight="1" x14ac:dyDescent="0.2">
      <c r="A55" s="189"/>
      <c r="B55" s="10" t="s">
        <v>118</v>
      </c>
      <c r="C55" s="11">
        <v>11635</v>
      </c>
      <c r="D55" s="13">
        <v>679037139</v>
      </c>
      <c r="E55" s="13">
        <v>58361.593382036997</v>
      </c>
      <c r="F55" s="13">
        <v>695270475</v>
      </c>
      <c r="G55" s="13">
        <v>59756.809196390197</v>
      </c>
      <c r="H55" s="13">
        <v>24748653</v>
      </c>
      <c r="I55" s="13">
        <v>2127.0866351525601</v>
      </c>
      <c r="J55" s="14">
        <v>6.7333020999999996E-3</v>
      </c>
    </row>
    <row r="56" spans="1:10" ht="15" customHeight="1" x14ac:dyDescent="0.2">
      <c r="A56" s="188" t="s">
        <v>145</v>
      </c>
      <c r="B56" s="10" t="s">
        <v>106</v>
      </c>
      <c r="C56" s="11">
        <v>8261</v>
      </c>
      <c r="D56" s="13">
        <v>440802121</v>
      </c>
      <c r="E56" s="13">
        <v>53359.414235564698</v>
      </c>
      <c r="F56" s="13">
        <v>444879731</v>
      </c>
      <c r="G56" s="13">
        <v>53853.011862970598</v>
      </c>
      <c r="H56" s="13">
        <v>7374798</v>
      </c>
      <c r="I56" s="13">
        <v>892.72460961142701</v>
      </c>
      <c r="J56" s="14">
        <v>2.0064422999999999E-3</v>
      </c>
    </row>
    <row r="57" spans="1:10" ht="15" customHeight="1" x14ac:dyDescent="0.2">
      <c r="A57" s="189"/>
      <c r="B57" s="10" t="s">
        <v>118</v>
      </c>
      <c r="C57" s="11">
        <v>222410</v>
      </c>
      <c r="D57" s="13">
        <v>16160533987</v>
      </c>
      <c r="E57" s="13">
        <v>72661.004392788105</v>
      </c>
      <c r="F57" s="13">
        <v>16215363778</v>
      </c>
      <c r="G57" s="13">
        <v>72907.530138033399</v>
      </c>
      <c r="H57" s="13">
        <v>648024575</v>
      </c>
      <c r="I57" s="13">
        <v>2913.6485544714701</v>
      </c>
      <c r="J57" s="14">
        <v>0.17630637360000001</v>
      </c>
    </row>
    <row r="58" spans="1:10" ht="15" customHeight="1" x14ac:dyDescent="0.2">
      <c r="A58" s="188" t="s">
        <v>146</v>
      </c>
      <c r="B58" s="10" t="s">
        <v>106</v>
      </c>
      <c r="C58" s="11">
        <v>413</v>
      </c>
      <c r="D58" s="13">
        <v>62672564</v>
      </c>
      <c r="E58" s="13">
        <v>151749.549636804</v>
      </c>
      <c r="F58" s="13">
        <v>62908380</v>
      </c>
      <c r="G58" s="13">
        <v>152320.53268765099</v>
      </c>
      <c r="H58" s="13">
        <v>825178</v>
      </c>
      <c r="I58" s="13">
        <v>1998.0096852300201</v>
      </c>
      <c r="J58" s="14">
        <v>2.2450399999999999E-4</v>
      </c>
    </row>
    <row r="59" spans="1:10" ht="15" customHeight="1" x14ac:dyDescent="0.2">
      <c r="A59" s="189"/>
      <c r="B59" s="10" t="s">
        <v>118</v>
      </c>
      <c r="C59" s="11">
        <v>12057</v>
      </c>
      <c r="D59" s="13">
        <v>983421891</v>
      </c>
      <c r="E59" s="13">
        <v>81564.393381438204</v>
      </c>
      <c r="F59" s="13">
        <v>986557855</v>
      </c>
      <c r="G59" s="13">
        <v>81824.488264079002</v>
      </c>
      <c r="H59" s="13">
        <v>41839051</v>
      </c>
      <c r="I59" s="13">
        <v>3470.1045865472302</v>
      </c>
      <c r="J59" s="14">
        <v>1.1383042600000001E-2</v>
      </c>
    </row>
    <row r="60" spans="1:10" ht="15" customHeight="1" x14ac:dyDescent="0.2">
      <c r="A60" s="188" t="s">
        <v>147</v>
      </c>
      <c r="B60" s="10" t="s">
        <v>106</v>
      </c>
      <c r="C60" s="11">
        <v>2845</v>
      </c>
      <c r="D60" s="13">
        <v>229756072</v>
      </c>
      <c r="E60" s="13">
        <v>80757.846045694198</v>
      </c>
      <c r="F60" s="13">
        <v>231594443</v>
      </c>
      <c r="G60" s="13">
        <v>81404.022144112503</v>
      </c>
      <c r="H60" s="13">
        <v>2915491</v>
      </c>
      <c r="I60" s="13">
        <v>1024.7771528998201</v>
      </c>
      <c r="J60" s="14">
        <v>7.9321009999999996E-4</v>
      </c>
    </row>
    <row r="61" spans="1:10" ht="15" customHeight="1" x14ac:dyDescent="0.2">
      <c r="A61" s="189"/>
      <c r="B61" s="10" t="s">
        <v>118</v>
      </c>
      <c r="C61" s="11">
        <v>64944</v>
      </c>
      <c r="D61" s="13">
        <v>4363816549</v>
      </c>
      <c r="E61" s="13">
        <v>67193.529025006195</v>
      </c>
      <c r="F61" s="13">
        <v>4374110353</v>
      </c>
      <c r="G61" s="13">
        <v>67352.031796624797</v>
      </c>
      <c r="H61" s="13">
        <v>170208051</v>
      </c>
      <c r="I61" s="13">
        <v>2620.8433573540301</v>
      </c>
      <c r="J61" s="14">
        <v>4.6308065099999997E-2</v>
      </c>
    </row>
    <row r="62" spans="1:10" ht="15" customHeight="1" x14ac:dyDescent="0.2">
      <c r="A62" s="188" t="s">
        <v>148</v>
      </c>
      <c r="B62" s="10" t="s">
        <v>106</v>
      </c>
      <c r="C62" s="11">
        <v>21</v>
      </c>
      <c r="D62" s="13">
        <v>872160</v>
      </c>
      <c r="E62" s="13">
        <v>41531.428571428602</v>
      </c>
      <c r="F62" s="13">
        <v>872528</v>
      </c>
      <c r="G62" s="13">
        <v>41548.952380952403</v>
      </c>
      <c r="H62" s="13">
        <v>13778</v>
      </c>
      <c r="I62" s="13">
        <v>656.09523809523796</v>
      </c>
      <c r="J62" s="14">
        <v>3.7485449E-6</v>
      </c>
    </row>
    <row r="63" spans="1:10" ht="15" customHeight="1" x14ac:dyDescent="0.2">
      <c r="A63" s="189"/>
      <c r="B63" s="10" t="s">
        <v>118</v>
      </c>
      <c r="C63" s="11">
        <v>1087</v>
      </c>
      <c r="D63" s="13">
        <v>53740813</v>
      </c>
      <c r="E63" s="13">
        <v>49439.5703771849</v>
      </c>
      <c r="F63" s="13">
        <v>53842169</v>
      </c>
      <c r="G63" s="13">
        <v>49532.814167433302</v>
      </c>
      <c r="H63" s="13">
        <v>1813789</v>
      </c>
      <c r="I63" s="13">
        <v>1668.61913523459</v>
      </c>
      <c r="J63" s="14">
        <v>4.9347289999999999E-4</v>
      </c>
    </row>
    <row r="64" spans="1:10" ht="15" customHeight="1" x14ac:dyDescent="0.2">
      <c r="A64" s="188" t="s">
        <v>149</v>
      </c>
      <c r="B64" s="10" t="s">
        <v>106</v>
      </c>
      <c r="C64" s="11">
        <v>2700</v>
      </c>
      <c r="D64" s="13">
        <v>153503584</v>
      </c>
      <c r="E64" s="13">
        <v>56853.179259259297</v>
      </c>
      <c r="F64" s="13">
        <v>169353969</v>
      </c>
      <c r="G64" s="13">
        <v>62723.692222222198</v>
      </c>
      <c r="H64" s="13">
        <v>2702054</v>
      </c>
      <c r="I64" s="13">
        <v>1000.7607407407399</v>
      </c>
      <c r="J64" s="14">
        <v>7.3514089999999999E-4</v>
      </c>
    </row>
    <row r="65" spans="1:10" ht="15" customHeight="1" x14ac:dyDescent="0.2">
      <c r="A65" s="189"/>
      <c r="B65" s="10" t="s">
        <v>118</v>
      </c>
      <c r="C65" s="11">
        <v>108049</v>
      </c>
      <c r="D65" s="13">
        <v>6701077197</v>
      </c>
      <c r="E65" s="13">
        <v>62018.8728910032</v>
      </c>
      <c r="F65" s="13">
        <v>6731754483</v>
      </c>
      <c r="G65" s="13">
        <v>62302.793019833603</v>
      </c>
      <c r="H65" s="13">
        <v>261205661</v>
      </c>
      <c r="I65" s="13">
        <v>2417.4741182241401</v>
      </c>
      <c r="J65" s="14">
        <v>7.1065550000000005E-2</v>
      </c>
    </row>
    <row r="66" spans="1:10" ht="12.95" customHeight="1" x14ac:dyDescent="0.2">
      <c r="C66" s="35"/>
      <c r="J66" s="34"/>
    </row>
    <row r="67" spans="1:10" ht="15" customHeight="1" x14ac:dyDescent="0.2">
      <c r="A67" s="176" t="s">
        <v>150</v>
      </c>
      <c r="B67" s="177"/>
      <c r="C67" s="177"/>
      <c r="D67" s="177"/>
      <c r="E67" s="177"/>
      <c r="F67" s="177"/>
      <c r="G67" s="177"/>
      <c r="H67" s="177"/>
      <c r="I67" s="177"/>
      <c r="J67" s="177"/>
    </row>
    <row r="68" spans="1:10" ht="15" customHeight="1" x14ac:dyDescent="0.2">
      <c r="A68" s="176" t="s">
        <v>623</v>
      </c>
      <c r="B68" s="177"/>
      <c r="C68" s="177"/>
      <c r="D68" s="177"/>
      <c r="E68" s="177"/>
      <c r="F68" s="177"/>
      <c r="G68" s="177"/>
      <c r="H68" s="177"/>
      <c r="I68" s="177"/>
      <c r="J68" s="177"/>
    </row>
    <row r="69" spans="1:10" ht="15" customHeight="1" x14ac:dyDescent="0.3">
      <c r="A69" s="179" t="s">
        <v>1</v>
      </c>
      <c r="B69" s="177"/>
      <c r="C69" s="177"/>
      <c r="D69" s="177"/>
      <c r="E69" s="177"/>
      <c r="F69" s="177"/>
      <c r="G69" s="177"/>
      <c r="H69" s="177"/>
      <c r="I69" s="177"/>
      <c r="J69" s="177"/>
    </row>
    <row r="70" spans="1:10" ht="15" customHeight="1" x14ac:dyDescent="0.2">
      <c r="A70" s="176" t="s">
        <v>32</v>
      </c>
      <c r="B70" s="177"/>
      <c r="C70" s="177"/>
      <c r="D70" s="177"/>
      <c r="E70" s="177"/>
      <c r="F70" s="177"/>
      <c r="G70" s="177"/>
      <c r="H70" s="177"/>
      <c r="I70" s="177"/>
      <c r="J70" s="177"/>
    </row>
  </sheetData>
  <mergeCells count="38">
    <mergeCell ref="A67:J67"/>
    <mergeCell ref="A68:J68"/>
    <mergeCell ref="A69:J69"/>
    <mergeCell ref="A70:J70"/>
    <mergeCell ref="A58:A59"/>
    <mergeCell ref="A60:A61"/>
    <mergeCell ref="A62:A63"/>
    <mergeCell ref="A64:A65"/>
    <mergeCell ref="A1:J1"/>
    <mergeCell ref="A2:J2"/>
    <mergeCell ref="A3:J3"/>
    <mergeCell ref="A4:J4"/>
    <mergeCell ref="A5:J5"/>
    <mergeCell ref="A48:A49"/>
    <mergeCell ref="A50:A51"/>
    <mergeCell ref="A52:A53"/>
    <mergeCell ref="A54:A55"/>
    <mergeCell ref="A56:A57"/>
    <mergeCell ref="A38:A39"/>
    <mergeCell ref="A40:A41"/>
    <mergeCell ref="A42:A43"/>
    <mergeCell ref="A44:A45"/>
    <mergeCell ref="A46:A47"/>
    <mergeCell ref="A28:A29"/>
    <mergeCell ref="A30:A31"/>
    <mergeCell ref="A32:A33"/>
    <mergeCell ref="A34:A35"/>
    <mergeCell ref="A36:A37"/>
    <mergeCell ref="A18:A19"/>
    <mergeCell ref="A20:A21"/>
    <mergeCell ref="A22:A23"/>
    <mergeCell ref="A24:A25"/>
    <mergeCell ref="A26:A27"/>
    <mergeCell ref="A8:A9"/>
    <mergeCell ref="A10:A11"/>
    <mergeCell ref="A12:A13"/>
    <mergeCell ref="A14:A15"/>
    <mergeCell ref="A16:A1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8"/>
  <sheetViews>
    <sheetView zoomScaleNormal="100" workbookViewId="0">
      <pane ySplit="9" topLeftCell="A10" activePane="bottomLeft" state="frozen"/>
      <selection pane="bottomLeft" sqref="A1:I1"/>
    </sheetView>
  </sheetViews>
  <sheetFormatPr defaultColWidth="12" defaultRowHeight="12.95" customHeight="1" x14ac:dyDescent="0.2"/>
  <cols>
    <col min="1" max="1" width="36.6640625" bestFit="1" customWidth="1"/>
    <col min="2" max="9" width="19.6640625" bestFit="1" customWidth="1"/>
  </cols>
  <sheetData>
    <row r="1" spans="1:9" ht="17.100000000000001" customHeight="1" x14ac:dyDescent="0.25">
      <c r="A1" s="181" t="s">
        <v>33</v>
      </c>
      <c r="B1" s="177"/>
      <c r="C1" s="177"/>
      <c r="D1" s="177"/>
      <c r="E1" s="177"/>
      <c r="F1" s="177"/>
      <c r="G1" s="177"/>
      <c r="H1" s="177"/>
      <c r="I1" s="177"/>
    </row>
    <row r="2" spans="1:9" ht="17.100000000000001" customHeight="1" x14ac:dyDescent="0.3">
      <c r="A2" s="179" t="s">
        <v>1</v>
      </c>
      <c r="B2" s="177"/>
      <c r="C2" s="177"/>
      <c r="D2" s="177"/>
      <c r="E2" s="177"/>
      <c r="F2" s="177"/>
      <c r="G2" s="177"/>
      <c r="H2" s="177"/>
      <c r="I2" s="177"/>
    </row>
    <row r="3" spans="1:9" ht="17.100000000000001" customHeight="1" x14ac:dyDescent="0.3">
      <c r="A3" s="178" t="s">
        <v>38</v>
      </c>
      <c r="B3" s="177"/>
      <c r="C3" s="177"/>
      <c r="D3" s="177"/>
      <c r="E3" s="177"/>
      <c r="F3" s="177"/>
      <c r="G3" s="177"/>
      <c r="H3" s="177"/>
      <c r="I3" s="177"/>
    </row>
    <row r="4" spans="1:9" ht="17.100000000000001" customHeight="1" x14ac:dyDescent="0.3">
      <c r="A4" s="179" t="s">
        <v>1</v>
      </c>
      <c r="B4" s="177"/>
      <c r="C4" s="177"/>
      <c r="D4" s="177"/>
      <c r="E4" s="177"/>
      <c r="F4" s="177"/>
      <c r="G4" s="177"/>
      <c r="H4" s="177"/>
      <c r="I4" s="177"/>
    </row>
    <row r="5" spans="1:9" ht="17.100000000000001" customHeight="1" x14ac:dyDescent="0.3">
      <c r="A5" s="182" t="s">
        <v>151</v>
      </c>
      <c r="B5" s="177"/>
      <c r="C5" s="177"/>
      <c r="D5" s="177"/>
      <c r="E5" s="177"/>
      <c r="F5" s="177"/>
      <c r="G5" s="177"/>
      <c r="H5" s="177"/>
      <c r="I5" s="177"/>
    </row>
    <row r="6" spans="1:9" s="37" customFormat="1" ht="17.100000000000001" customHeight="1" x14ac:dyDescent="0.3">
      <c r="A6" s="38"/>
    </row>
    <row r="7" spans="1:9" s="37" customFormat="1" ht="17.100000000000001" customHeight="1" x14ac:dyDescent="0.25">
      <c r="A7" s="190" t="s">
        <v>622</v>
      </c>
      <c r="B7" s="190"/>
    </row>
    <row r="8" spans="1:9" ht="12.95" customHeight="1" x14ac:dyDescent="0.2">
      <c r="B8" s="35"/>
      <c r="D8" s="36"/>
    </row>
    <row r="9" spans="1:9" ht="45" customHeight="1" x14ac:dyDescent="0.2">
      <c r="A9" s="20" t="s">
        <v>152</v>
      </c>
      <c r="B9" s="9" t="s">
        <v>41</v>
      </c>
      <c r="C9" s="9" t="s">
        <v>112</v>
      </c>
      <c r="D9" s="9" t="s">
        <v>113</v>
      </c>
      <c r="E9" s="9" t="s">
        <v>46</v>
      </c>
      <c r="F9" s="9" t="s">
        <v>47</v>
      </c>
      <c r="G9" s="9" t="s">
        <v>114</v>
      </c>
      <c r="H9" s="9" t="s">
        <v>115</v>
      </c>
      <c r="I9" s="9" t="s">
        <v>116</v>
      </c>
    </row>
    <row r="10" spans="1:9" ht="15" customHeight="1" x14ac:dyDescent="0.2">
      <c r="A10" s="26" t="s">
        <v>153</v>
      </c>
      <c r="B10" s="11">
        <v>3914</v>
      </c>
      <c r="C10" s="13">
        <v>705899922</v>
      </c>
      <c r="D10" s="13">
        <v>180352.560551865</v>
      </c>
      <c r="E10" s="13">
        <v>708008658</v>
      </c>
      <c r="F10" s="13">
        <v>180891.32805314299</v>
      </c>
      <c r="G10" s="13">
        <v>33898067</v>
      </c>
      <c r="H10" s="13">
        <v>8660.7222789984698</v>
      </c>
      <c r="I10" s="14">
        <f>G10/SUM($G$10:$G$286)</f>
        <v>9.245037244265843E-3</v>
      </c>
    </row>
    <row r="11" spans="1:9" ht="15" customHeight="1" x14ac:dyDescent="0.2">
      <c r="A11" s="26" t="s">
        <v>154</v>
      </c>
      <c r="B11" s="11">
        <v>151</v>
      </c>
      <c r="C11" s="13">
        <v>34179284</v>
      </c>
      <c r="D11" s="13">
        <v>226352.87417218499</v>
      </c>
      <c r="E11" s="13">
        <v>34524846</v>
      </c>
      <c r="F11" s="13">
        <v>228641.36423841101</v>
      </c>
      <c r="G11" s="13">
        <v>1562793</v>
      </c>
      <c r="H11" s="13">
        <v>10349.622516556299</v>
      </c>
      <c r="I11" s="31">
        <f t="shared" ref="I11:I74" si="0">G11/SUM($G$10:$G$286)</f>
        <v>4.2622133852287066E-4</v>
      </c>
    </row>
    <row r="12" spans="1:9" ht="15" customHeight="1" x14ac:dyDescent="0.2">
      <c r="A12" s="26" t="s">
        <v>155</v>
      </c>
      <c r="B12" s="11">
        <v>375</v>
      </c>
      <c r="C12" s="13">
        <v>26472925</v>
      </c>
      <c r="D12" s="13">
        <v>70594.466666666704</v>
      </c>
      <c r="E12" s="13">
        <v>26766598</v>
      </c>
      <c r="F12" s="13">
        <v>71377.594666666701</v>
      </c>
      <c r="G12" s="13">
        <v>969076</v>
      </c>
      <c r="H12" s="13">
        <v>2584.2026666666702</v>
      </c>
      <c r="I12" s="31">
        <f t="shared" si="0"/>
        <v>2.6429659580660356E-4</v>
      </c>
    </row>
    <row r="13" spans="1:9" ht="15" customHeight="1" x14ac:dyDescent="0.2">
      <c r="A13" s="26" t="s">
        <v>156</v>
      </c>
      <c r="B13" s="11">
        <v>164</v>
      </c>
      <c r="C13" s="13">
        <v>8795308</v>
      </c>
      <c r="D13" s="13">
        <v>53629.926829268297</v>
      </c>
      <c r="E13" s="13">
        <v>8783734</v>
      </c>
      <c r="F13" s="13">
        <v>53559.353658536602</v>
      </c>
      <c r="G13" s="13">
        <v>308012</v>
      </c>
      <c r="H13" s="13">
        <v>1878.12195121951</v>
      </c>
      <c r="I13" s="31">
        <f t="shared" si="0"/>
        <v>8.4004271148582337E-5</v>
      </c>
    </row>
    <row r="14" spans="1:9" ht="15" customHeight="1" x14ac:dyDescent="0.2">
      <c r="A14" s="26" t="s">
        <v>157</v>
      </c>
      <c r="B14" s="11">
        <v>13142</v>
      </c>
      <c r="C14" s="13">
        <v>882810974</v>
      </c>
      <c r="D14" s="13">
        <v>67174.781159640901</v>
      </c>
      <c r="E14" s="13">
        <v>885842244</v>
      </c>
      <c r="F14" s="13">
        <v>67405.436311063793</v>
      </c>
      <c r="G14" s="13">
        <v>34977817</v>
      </c>
      <c r="H14" s="13">
        <v>2661.52921929691</v>
      </c>
      <c r="I14" s="31">
        <f t="shared" si="0"/>
        <v>9.5395180170041848E-3</v>
      </c>
    </row>
    <row r="15" spans="1:9" ht="15" customHeight="1" x14ac:dyDescent="0.2">
      <c r="A15" s="26" t="s">
        <v>158</v>
      </c>
      <c r="B15" s="11">
        <v>150</v>
      </c>
      <c r="C15" s="13">
        <v>2177447</v>
      </c>
      <c r="D15" s="13">
        <v>14516.313333333301</v>
      </c>
      <c r="E15" s="13">
        <v>6165955</v>
      </c>
      <c r="F15" s="13">
        <v>41106.366666666698</v>
      </c>
      <c r="G15" s="13">
        <v>39565</v>
      </c>
      <c r="H15" s="13">
        <v>263.76666666666699</v>
      </c>
      <c r="I15" s="31">
        <f t="shared" si="0"/>
        <v>1.0790582795454918E-5</v>
      </c>
    </row>
    <row r="16" spans="1:9" ht="15" customHeight="1" x14ac:dyDescent="0.2">
      <c r="A16" s="26" t="s">
        <v>159</v>
      </c>
      <c r="B16" s="11">
        <v>350</v>
      </c>
      <c r="C16" s="13">
        <v>21826600</v>
      </c>
      <c r="D16" s="13">
        <v>62361.714285714297</v>
      </c>
      <c r="E16" s="13">
        <v>21997008</v>
      </c>
      <c r="F16" s="13">
        <v>62848.594285714302</v>
      </c>
      <c r="G16" s="13">
        <v>774560</v>
      </c>
      <c r="H16" s="13">
        <v>2213.0285714285701</v>
      </c>
      <c r="I16" s="31">
        <f t="shared" si="0"/>
        <v>2.1124614710091145E-4</v>
      </c>
    </row>
    <row r="17" spans="1:9" ht="15" customHeight="1" x14ac:dyDescent="0.2">
      <c r="A17" s="26" t="s">
        <v>160</v>
      </c>
      <c r="B17" s="11">
        <v>275</v>
      </c>
      <c r="C17" s="13">
        <v>10290248</v>
      </c>
      <c r="D17" s="13">
        <v>37419.083636363597</v>
      </c>
      <c r="E17" s="13">
        <v>10304102</v>
      </c>
      <c r="F17" s="13">
        <v>37469.4618181818</v>
      </c>
      <c r="G17" s="13">
        <v>366157</v>
      </c>
      <c r="H17" s="13">
        <v>1331.48</v>
      </c>
      <c r="I17" s="31">
        <f t="shared" si="0"/>
        <v>9.9862186898404807E-5</v>
      </c>
    </row>
    <row r="18" spans="1:9" ht="15" customHeight="1" x14ac:dyDescent="0.2">
      <c r="A18" s="26" t="s">
        <v>161</v>
      </c>
      <c r="B18" s="11">
        <v>449</v>
      </c>
      <c r="C18" s="13">
        <v>25155473</v>
      </c>
      <c r="D18" s="13">
        <v>56025.552338530098</v>
      </c>
      <c r="E18" s="13">
        <v>25284598</v>
      </c>
      <c r="F18" s="13">
        <v>56313.135857460999</v>
      </c>
      <c r="G18" s="13">
        <v>836580</v>
      </c>
      <c r="H18" s="13">
        <v>1863.2071269487799</v>
      </c>
      <c r="I18" s="31">
        <f t="shared" si="0"/>
        <v>2.2816089359336978E-4</v>
      </c>
    </row>
    <row r="19" spans="1:9" ht="15" customHeight="1" x14ac:dyDescent="0.2">
      <c r="A19" s="26" t="s">
        <v>162</v>
      </c>
      <c r="B19" s="11">
        <v>128</v>
      </c>
      <c r="C19" s="13">
        <v>6893724</v>
      </c>
      <c r="D19" s="13">
        <v>53857.21875</v>
      </c>
      <c r="E19" s="13">
        <v>6936672</v>
      </c>
      <c r="F19" s="13">
        <v>54192.75</v>
      </c>
      <c r="G19" s="13">
        <v>192746</v>
      </c>
      <c r="H19" s="13">
        <v>1505.828125</v>
      </c>
      <c r="I19" s="31">
        <f t="shared" si="0"/>
        <v>5.2567715695507483E-5</v>
      </c>
    </row>
    <row r="20" spans="1:9" ht="15" customHeight="1" x14ac:dyDescent="0.2">
      <c r="A20" s="26" t="s">
        <v>163</v>
      </c>
      <c r="B20" s="11">
        <v>159</v>
      </c>
      <c r="C20" s="13">
        <v>7765372</v>
      </c>
      <c r="D20" s="13">
        <v>48838.817610062899</v>
      </c>
      <c r="E20" s="13">
        <v>7926978</v>
      </c>
      <c r="F20" s="13">
        <v>49855.207547169797</v>
      </c>
      <c r="G20" s="13">
        <v>298428</v>
      </c>
      <c r="H20" s="13">
        <v>1876.9056603773599</v>
      </c>
      <c r="I20" s="31">
        <f t="shared" si="0"/>
        <v>8.1390421900215344E-5</v>
      </c>
    </row>
    <row r="21" spans="1:9" ht="15" customHeight="1" x14ac:dyDescent="0.2">
      <c r="A21" s="26" t="s">
        <v>164</v>
      </c>
      <c r="B21" s="11">
        <v>429</v>
      </c>
      <c r="C21" s="13">
        <v>25438293</v>
      </c>
      <c r="D21" s="13">
        <v>59296.720279720299</v>
      </c>
      <c r="E21" s="13">
        <v>25423801</v>
      </c>
      <c r="F21" s="13">
        <v>59262.939393939399</v>
      </c>
      <c r="G21" s="13">
        <v>1004903</v>
      </c>
      <c r="H21" s="13">
        <v>2342.4312354312401</v>
      </c>
      <c r="I21" s="31">
        <f t="shared" si="0"/>
        <v>2.7406771193987193E-4</v>
      </c>
    </row>
    <row r="22" spans="1:9" ht="15" customHeight="1" x14ac:dyDescent="0.2">
      <c r="A22" s="26" t="s">
        <v>117</v>
      </c>
      <c r="B22" s="11">
        <v>1634</v>
      </c>
      <c r="C22" s="13">
        <v>81631488</v>
      </c>
      <c r="D22" s="13">
        <v>49958.070991432098</v>
      </c>
      <c r="E22" s="13">
        <v>82132617</v>
      </c>
      <c r="F22" s="13">
        <v>50264.7594859241</v>
      </c>
      <c r="G22" s="13">
        <v>2862897</v>
      </c>
      <c r="H22" s="13">
        <v>1752.0789473684199</v>
      </c>
      <c r="I22" s="31">
        <f t="shared" si="0"/>
        <v>7.8079937099354219E-4</v>
      </c>
    </row>
    <row r="23" spans="1:9" ht="15" customHeight="1" x14ac:dyDescent="0.2">
      <c r="A23" s="26" t="s">
        <v>165</v>
      </c>
      <c r="B23" s="11">
        <v>157</v>
      </c>
      <c r="C23" s="13">
        <v>10854965</v>
      </c>
      <c r="D23" s="13">
        <v>69139.904458598699</v>
      </c>
      <c r="E23" s="13">
        <v>10883235</v>
      </c>
      <c r="F23" s="13">
        <v>69319.968152866306</v>
      </c>
      <c r="G23" s="13">
        <v>462926</v>
      </c>
      <c r="H23" s="13">
        <v>2948.5732484076402</v>
      </c>
      <c r="I23" s="31">
        <f t="shared" si="0"/>
        <v>1.2625404602979308E-4</v>
      </c>
    </row>
    <row r="24" spans="1:9" ht="15" customHeight="1" x14ac:dyDescent="0.2">
      <c r="A24" s="26" t="s">
        <v>166</v>
      </c>
      <c r="B24" s="11">
        <v>266</v>
      </c>
      <c r="C24" s="13">
        <v>13912142</v>
      </c>
      <c r="D24" s="13">
        <v>52301.285714285703</v>
      </c>
      <c r="E24" s="13">
        <v>13976062</v>
      </c>
      <c r="F24" s="13">
        <v>52541.586466165398</v>
      </c>
      <c r="G24" s="13">
        <v>509324</v>
      </c>
      <c r="H24" s="13">
        <v>1914.7518796992499</v>
      </c>
      <c r="I24" s="31">
        <f t="shared" si="0"/>
        <v>1.3890819642897208E-4</v>
      </c>
    </row>
    <row r="25" spans="1:9" ht="15" customHeight="1" x14ac:dyDescent="0.2">
      <c r="A25" s="26" t="s">
        <v>167</v>
      </c>
      <c r="B25" s="11">
        <v>186</v>
      </c>
      <c r="C25" s="13">
        <v>7321138</v>
      </c>
      <c r="D25" s="13">
        <v>39360.956989247301</v>
      </c>
      <c r="E25" s="13">
        <v>7388474</v>
      </c>
      <c r="F25" s="13">
        <v>39722.978494623698</v>
      </c>
      <c r="G25" s="13">
        <v>226544</v>
      </c>
      <c r="H25" s="13">
        <v>1217.97849462366</v>
      </c>
      <c r="I25" s="31">
        <f t="shared" si="0"/>
        <v>6.1785461615406008E-5</v>
      </c>
    </row>
    <row r="26" spans="1:9" ht="15" customHeight="1" x14ac:dyDescent="0.2">
      <c r="A26" s="26" t="s">
        <v>168</v>
      </c>
      <c r="B26" s="11">
        <v>195</v>
      </c>
      <c r="C26" s="13">
        <v>10850808</v>
      </c>
      <c r="D26" s="13">
        <v>55645.169230769199</v>
      </c>
      <c r="E26" s="13">
        <v>10828535</v>
      </c>
      <c r="F26" s="13">
        <v>55530.948717948697</v>
      </c>
      <c r="G26" s="13">
        <v>356830</v>
      </c>
      <c r="H26" s="13">
        <v>1829.8974358974399</v>
      </c>
      <c r="I26" s="31">
        <f t="shared" si="0"/>
        <v>9.7318429392194577E-5</v>
      </c>
    </row>
    <row r="27" spans="1:9" ht="15" customHeight="1" x14ac:dyDescent="0.2">
      <c r="A27" s="26" t="s">
        <v>169</v>
      </c>
      <c r="B27" s="11">
        <v>127</v>
      </c>
      <c r="C27" s="13">
        <v>5970564</v>
      </c>
      <c r="D27" s="13">
        <v>47012.314960629898</v>
      </c>
      <c r="E27" s="13">
        <v>5999950</v>
      </c>
      <c r="F27" s="13">
        <v>47243.700787401598</v>
      </c>
      <c r="G27" s="13">
        <v>168382</v>
      </c>
      <c r="H27" s="13">
        <v>1325.8425196850401</v>
      </c>
      <c r="I27" s="31">
        <f t="shared" si="0"/>
        <v>4.5922909446841652E-5</v>
      </c>
    </row>
    <row r="28" spans="1:9" ht="15" customHeight="1" x14ac:dyDescent="0.2">
      <c r="A28" s="26" t="s">
        <v>170</v>
      </c>
      <c r="B28" s="11">
        <v>147</v>
      </c>
      <c r="C28" s="13">
        <v>7385896</v>
      </c>
      <c r="D28" s="13">
        <v>50244.190476190503</v>
      </c>
      <c r="E28" s="13">
        <v>7394698</v>
      </c>
      <c r="F28" s="13">
        <v>50304.068027210902</v>
      </c>
      <c r="G28" s="13">
        <v>277081</v>
      </c>
      <c r="H28" s="13">
        <v>1884.9047619047601</v>
      </c>
      <c r="I28" s="31">
        <f t="shared" si="0"/>
        <v>7.5568443612977223E-5</v>
      </c>
    </row>
    <row r="29" spans="1:9" ht="15" customHeight="1" x14ac:dyDescent="0.2">
      <c r="A29" s="26" t="s">
        <v>171</v>
      </c>
      <c r="B29" s="11">
        <v>1511</v>
      </c>
      <c r="C29" s="13">
        <v>76988771</v>
      </c>
      <c r="D29" s="13">
        <v>50952.197882197201</v>
      </c>
      <c r="E29" s="13">
        <v>79156583</v>
      </c>
      <c r="F29" s="13">
        <v>52386.884844473898</v>
      </c>
      <c r="G29" s="13">
        <v>2718226</v>
      </c>
      <c r="H29" s="13">
        <v>1798.95830575778</v>
      </c>
      <c r="I29" s="31">
        <f t="shared" si="0"/>
        <v>7.4134317476957511E-4</v>
      </c>
    </row>
    <row r="30" spans="1:9" ht="15" customHeight="1" x14ac:dyDescent="0.2">
      <c r="A30" s="26" t="s">
        <v>172</v>
      </c>
      <c r="B30" s="11">
        <v>266</v>
      </c>
      <c r="C30" s="13">
        <v>14952638</v>
      </c>
      <c r="D30" s="13">
        <v>56212.924812030098</v>
      </c>
      <c r="E30" s="13">
        <v>15033298</v>
      </c>
      <c r="F30" s="13">
        <v>56516.157894736898</v>
      </c>
      <c r="G30" s="13">
        <v>578818</v>
      </c>
      <c r="H30" s="13">
        <v>2176.0075187969901</v>
      </c>
      <c r="I30" s="31">
        <f t="shared" si="0"/>
        <v>1.5786133078477503E-4</v>
      </c>
    </row>
    <row r="31" spans="1:9" ht="15" customHeight="1" x14ac:dyDescent="0.2">
      <c r="A31" s="26" t="s">
        <v>173</v>
      </c>
      <c r="B31" s="11">
        <v>259</v>
      </c>
      <c r="C31" s="13">
        <v>8474401</v>
      </c>
      <c r="D31" s="13">
        <v>32719.694980695</v>
      </c>
      <c r="E31" s="13">
        <v>10677276</v>
      </c>
      <c r="F31" s="13">
        <v>41225.003861003897</v>
      </c>
      <c r="G31" s="13">
        <v>222268</v>
      </c>
      <c r="H31" s="13">
        <v>858.17760617760598</v>
      </c>
      <c r="I31" s="31">
        <f t="shared" si="0"/>
        <v>6.0619265936564481E-5</v>
      </c>
    </row>
    <row r="32" spans="1:9" ht="15" customHeight="1" x14ac:dyDescent="0.2">
      <c r="A32" s="26" t="s">
        <v>174</v>
      </c>
      <c r="B32" s="11">
        <v>4643</v>
      </c>
      <c r="C32" s="13">
        <v>457044808</v>
      </c>
      <c r="D32" s="13">
        <v>98437.391341804905</v>
      </c>
      <c r="E32" s="13">
        <v>458440700</v>
      </c>
      <c r="F32" s="13">
        <v>98738.035752746102</v>
      </c>
      <c r="G32" s="13">
        <v>19769715</v>
      </c>
      <c r="H32" s="13">
        <v>4257.9614473400798</v>
      </c>
      <c r="I32" s="31">
        <f t="shared" si="0"/>
        <v>5.3918045381030457E-3</v>
      </c>
    </row>
    <row r="33" spans="1:9" ht="15" customHeight="1" x14ac:dyDescent="0.2">
      <c r="A33" s="26" t="s">
        <v>175</v>
      </c>
      <c r="B33" s="11">
        <v>151</v>
      </c>
      <c r="C33" s="13">
        <v>8975790</v>
      </c>
      <c r="D33" s="13">
        <v>59442.317880794697</v>
      </c>
      <c r="E33" s="13">
        <v>8967566</v>
      </c>
      <c r="F33" s="13">
        <v>59387.854304635803</v>
      </c>
      <c r="G33" s="13">
        <v>338678</v>
      </c>
      <c r="H33" s="13">
        <v>2242.9006622516599</v>
      </c>
      <c r="I33" s="31">
        <f t="shared" si="0"/>
        <v>9.2367825097916862E-5</v>
      </c>
    </row>
    <row r="34" spans="1:9" ht="15" customHeight="1" x14ac:dyDescent="0.2">
      <c r="A34" s="26" t="s">
        <v>176</v>
      </c>
      <c r="B34" s="11">
        <v>19969</v>
      </c>
      <c r="C34" s="13">
        <v>1705242372</v>
      </c>
      <c r="D34" s="13">
        <v>85394.480044068303</v>
      </c>
      <c r="E34" s="13">
        <v>1708182073</v>
      </c>
      <c r="F34" s="13">
        <v>85541.693274575606</v>
      </c>
      <c r="G34" s="13">
        <v>71459330</v>
      </c>
      <c r="H34" s="13">
        <v>3578.5131954529502</v>
      </c>
      <c r="I34" s="31">
        <f t="shared" si="0"/>
        <v>1.9489139817331871E-2</v>
      </c>
    </row>
    <row r="35" spans="1:9" ht="15" customHeight="1" x14ac:dyDescent="0.2">
      <c r="A35" s="26" t="s">
        <v>177</v>
      </c>
      <c r="B35" s="11">
        <v>8704</v>
      </c>
      <c r="C35" s="13">
        <v>469391267</v>
      </c>
      <c r="D35" s="13">
        <v>53928.224609375</v>
      </c>
      <c r="E35" s="13">
        <v>470602010</v>
      </c>
      <c r="F35" s="13">
        <v>54067.326516544097</v>
      </c>
      <c r="G35" s="13">
        <v>16842717</v>
      </c>
      <c r="H35" s="13">
        <v>1935.0548023897099</v>
      </c>
      <c r="I35" s="31">
        <f t="shared" si="0"/>
        <v>4.5935228684169356E-3</v>
      </c>
    </row>
    <row r="36" spans="1:9" ht="15" customHeight="1" x14ac:dyDescent="0.2">
      <c r="A36" s="26" t="s">
        <v>178</v>
      </c>
      <c r="B36" s="11">
        <v>118</v>
      </c>
      <c r="C36" s="13">
        <v>12536406</v>
      </c>
      <c r="D36" s="13">
        <v>106240.72881355901</v>
      </c>
      <c r="E36" s="13">
        <v>12542281</v>
      </c>
      <c r="F36" s="13">
        <v>106290.516949153</v>
      </c>
      <c r="G36" s="13">
        <v>472501</v>
      </c>
      <c r="H36" s="13">
        <v>4004.2457627118702</v>
      </c>
      <c r="I36" s="31">
        <f t="shared" si="0"/>
        <v>1.2886544070353202E-4</v>
      </c>
    </row>
    <row r="37" spans="1:9" ht="15" customHeight="1" x14ac:dyDescent="0.2">
      <c r="A37" s="26" t="s">
        <v>179</v>
      </c>
      <c r="B37" s="11">
        <v>158</v>
      </c>
      <c r="C37" s="13">
        <v>6840171</v>
      </c>
      <c r="D37" s="13">
        <v>43292.221518987302</v>
      </c>
      <c r="E37" s="13">
        <v>6847327</v>
      </c>
      <c r="F37" s="13">
        <v>43337.512658227897</v>
      </c>
      <c r="G37" s="13">
        <v>263987</v>
      </c>
      <c r="H37" s="13">
        <v>1670.80379746835</v>
      </c>
      <c r="I37" s="31">
        <f t="shared" si="0"/>
        <v>7.199731025966782E-5</v>
      </c>
    </row>
    <row r="38" spans="1:9" ht="15" customHeight="1" x14ac:dyDescent="0.2">
      <c r="A38" s="26" t="s">
        <v>180</v>
      </c>
      <c r="B38" s="11">
        <v>572</v>
      </c>
      <c r="C38" s="13">
        <v>31875847</v>
      </c>
      <c r="D38" s="13">
        <v>55727.005244755303</v>
      </c>
      <c r="E38" s="13">
        <v>31922124</v>
      </c>
      <c r="F38" s="13">
        <v>55807.909090909103</v>
      </c>
      <c r="G38" s="13">
        <v>1181153</v>
      </c>
      <c r="H38" s="13">
        <v>2064.9527972028</v>
      </c>
      <c r="I38" s="31">
        <f t="shared" si="0"/>
        <v>3.2213646507266429E-4</v>
      </c>
    </row>
    <row r="39" spans="1:9" ht="15" customHeight="1" x14ac:dyDescent="0.2">
      <c r="A39" s="26" t="s">
        <v>181</v>
      </c>
      <c r="B39" s="11">
        <v>142</v>
      </c>
      <c r="C39" s="13">
        <v>10790362</v>
      </c>
      <c r="D39" s="13">
        <v>75988.464788732395</v>
      </c>
      <c r="E39" s="13">
        <v>10139985</v>
      </c>
      <c r="F39" s="13">
        <v>71408.345070422496</v>
      </c>
      <c r="G39" s="13">
        <v>313630</v>
      </c>
      <c r="H39" s="13">
        <v>2208.6619718309898</v>
      </c>
      <c r="I39" s="31">
        <f t="shared" si="0"/>
        <v>8.5536471177518662E-5</v>
      </c>
    </row>
    <row r="40" spans="1:9" ht="15" customHeight="1" x14ac:dyDescent="0.2">
      <c r="A40" s="26" t="s">
        <v>182</v>
      </c>
      <c r="B40" s="11">
        <v>15855</v>
      </c>
      <c r="C40" s="13">
        <v>791887286</v>
      </c>
      <c r="D40" s="13">
        <v>49945.587259539599</v>
      </c>
      <c r="E40" s="13">
        <v>795199055</v>
      </c>
      <c r="F40" s="13">
        <v>50154.465783664498</v>
      </c>
      <c r="G40" s="13">
        <v>27511975</v>
      </c>
      <c r="H40" s="13">
        <v>1735.22390413119</v>
      </c>
      <c r="I40" s="31">
        <f t="shared" si="0"/>
        <v>7.5033550891946367E-3</v>
      </c>
    </row>
    <row r="41" spans="1:9" ht="15" customHeight="1" x14ac:dyDescent="0.2">
      <c r="A41" s="26" t="s">
        <v>183</v>
      </c>
      <c r="B41" s="11">
        <v>119</v>
      </c>
      <c r="C41" s="13">
        <v>6069169</v>
      </c>
      <c r="D41" s="13">
        <v>51001.420168067198</v>
      </c>
      <c r="E41" s="13">
        <v>6092744</v>
      </c>
      <c r="F41" s="13">
        <v>51199.529411764699</v>
      </c>
      <c r="G41" s="13">
        <v>236639</v>
      </c>
      <c r="H41" s="13">
        <v>1988.56302521008</v>
      </c>
      <c r="I41" s="31">
        <f t="shared" si="0"/>
        <v>6.4538676156543825E-5</v>
      </c>
    </row>
    <row r="42" spans="1:9" ht="15" customHeight="1" x14ac:dyDescent="0.2">
      <c r="A42" s="26" t="s">
        <v>184</v>
      </c>
      <c r="B42" s="11">
        <v>3446</v>
      </c>
      <c r="C42" s="13">
        <v>327066193</v>
      </c>
      <c r="D42" s="13">
        <v>94911.837782936695</v>
      </c>
      <c r="E42" s="13">
        <v>328262673</v>
      </c>
      <c r="F42" s="13">
        <v>95259.046140452701</v>
      </c>
      <c r="G42" s="13">
        <v>13716224</v>
      </c>
      <c r="H42" s="13">
        <v>3980.3319791062099</v>
      </c>
      <c r="I42" s="31">
        <f t="shared" si="0"/>
        <v>3.7408328247947892E-3</v>
      </c>
    </row>
    <row r="43" spans="1:9" ht="15" customHeight="1" x14ac:dyDescent="0.2">
      <c r="A43" s="26" t="s">
        <v>185</v>
      </c>
      <c r="B43" s="11">
        <v>276</v>
      </c>
      <c r="C43" s="13">
        <v>18879831</v>
      </c>
      <c r="D43" s="13">
        <v>68405.184782608703</v>
      </c>
      <c r="E43" s="13">
        <v>18936234</v>
      </c>
      <c r="F43" s="13">
        <v>68609.543478260894</v>
      </c>
      <c r="G43" s="13">
        <v>759125</v>
      </c>
      <c r="H43" s="13">
        <v>2750.45289855072</v>
      </c>
      <c r="I43" s="31">
        <f t="shared" si="0"/>
        <v>2.0703655161379285E-4</v>
      </c>
    </row>
    <row r="44" spans="1:9" ht="15" customHeight="1" x14ac:dyDescent="0.2">
      <c r="A44" s="26" t="s">
        <v>186</v>
      </c>
      <c r="B44" s="11">
        <v>490</v>
      </c>
      <c r="C44" s="13">
        <v>23372372</v>
      </c>
      <c r="D44" s="13">
        <v>47698.718367346897</v>
      </c>
      <c r="E44" s="13">
        <v>23416470</v>
      </c>
      <c r="F44" s="13">
        <v>47788.714285714297</v>
      </c>
      <c r="G44" s="13">
        <v>799828</v>
      </c>
      <c r="H44" s="13">
        <v>1632.30204081633</v>
      </c>
      <c r="I44" s="31">
        <f t="shared" si="0"/>
        <v>2.1813750173443994E-4</v>
      </c>
    </row>
    <row r="45" spans="1:9" ht="15" customHeight="1" x14ac:dyDescent="0.2">
      <c r="A45" s="26" t="s">
        <v>187</v>
      </c>
      <c r="B45" s="11">
        <v>7382</v>
      </c>
      <c r="C45" s="13">
        <v>629767970</v>
      </c>
      <c r="D45" s="13">
        <v>85311.293687347599</v>
      </c>
      <c r="E45" s="13">
        <v>636388484</v>
      </c>
      <c r="F45" s="13">
        <v>86208.139257653806</v>
      </c>
      <c r="G45" s="13">
        <v>25941364</v>
      </c>
      <c r="H45" s="13">
        <v>3514.13763207803</v>
      </c>
      <c r="I45" s="31">
        <f t="shared" si="0"/>
        <v>7.0750015435115266E-3</v>
      </c>
    </row>
    <row r="46" spans="1:9" ht="15" customHeight="1" x14ac:dyDescent="0.2">
      <c r="A46" s="26" t="s">
        <v>188</v>
      </c>
      <c r="B46" s="11">
        <v>264</v>
      </c>
      <c r="C46" s="13">
        <v>12518857</v>
      </c>
      <c r="D46" s="13">
        <v>47419.912878787902</v>
      </c>
      <c r="E46" s="13">
        <v>12597404</v>
      </c>
      <c r="F46" s="13">
        <v>47717.439393939399</v>
      </c>
      <c r="G46" s="13">
        <v>422058</v>
      </c>
      <c r="H46" s="13">
        <v>1598.70454545455</v>
      </c>
      <c r="I46" s="31">
        <f t="shared" si="0"/>
        <v>1.1510809537429829E-4</v>
      </c>
    </row>
    <row r="47" spans="1:9" ht="15" customHeight="1" x14ac:dyDescent="0.2">
      <c r="A47" s="26" t="s">
        <v>189</v>
      </c>
      <c r="B47" s="11">
        <v>259</v>
      </c>
      <c r="C47" s="13">
        <v>22762036</v>
      </c>
      <c r="D47" s="13">
        <v>87884.308880308905</v>
      </c>
      <c r="E47" s="13">
        <v>22862311</v>
      </c>
      <c r="F47" s="13">
        <v>88271.471042471007</v>
      </c>
      <c r="G47" s="13">
        <v>901436</v>
      </c>
      <c r="H47" s="13">
        <v>3480.4478764478799</v>
      </c>
      <c r="I47" s="31">
        <f t="shared" si="0"/>
        <v>2.4584910382418045E-4</v>
      </c>
    </row>
    <row r="48" spans="1:9" ht="15" customHeight="1" x14ac:dyDescent="0.2">
      <c r="A48" s="26" t="s">
        <v>190</v>
      </c>
      <c r="B48" s="11">
        <v>102</v>
      </c>
      <c r="C48" s="13">
        <v>5050453</v>
      </c>
      <c r="D48" s="13">
        <v>49514.245098039202</v>
      </c>
      <c r="E48" s="13">
        <v>5059765</v>
      </c>
      <c r="F48" s="13">
        <v>49605.539215686302</v>
      </c>
      <c r="G48" s="13">
        <v>161164</v>
      </c>
      <c r="H48" s="13">
        <v>1580.0392156862699</v>
      </c>
      <c r="I48" s="31">
        <f t="shared" si="0"/>
        <v>4.3954340595139555E-5</v>
      </c>
    </row>
    <row r="49" spans="1:9" ht="15" customHeight="1" x14ac:dyDescent="0.2">
      <c r="A49" s="26" t="s">
        <v>191</v>
      </c>
      <c r="B49" s="11">
        <v>172</v>
      </c>
      <c r="C49" s="13">
        <v>6758856</v>
      </c>
      <c r="D49" s="13">
        <v>39295.6744186047</v>
      </c>
      <c r="E49" s="13">
        <v>6803612</v>
      </c>
      <c r="F49" s="13">
        <v>39555.8837209302</v>
      </c>
      <c r="G49" s="13">
        <v>183603</v>
      </c>
      <c r="H49" s="13">
        <v>1067.45930232558</v>
      </c>
      <c r="I49" s="31">
        <f t="shared" si="0"/>
        <v>5.0074140603915313E-5</v>
      </c>
    </row>
    <row r="50" spans="1:9" ht="15" customHeight="1" x14ac:dyDescent="0.2">
      <c r="A50" s="26" t="s">
        <v>192</v>
      </c>
      <c r="B50" s="11">
        <v>305</v>
      </c>
      <c r="C50" s="13">
        <v>16776610</v>
      </c>
      <c r="D50" s="13">
        <v>55005.278688524602</v>
      </c>
      <c r="E50" s="13">
        <v>16859348</v>
      </c>
      <c r="F50" s="13">
        <v>55276.550819672098</v>
      </c>
      <c r="G50" s="13">
        <v>606089</v>
      </c>
      <c r="H50" s="13">
        <v>1987.17704918033</v>
      </c>
      <c r="I50" s="31">
        <f t="shared" si="0"/>
        <v>1.6529896463830343E-4</v>
      </c>
    </row>
    <row r="51" spans="1:9" ht="15" customHeight="1" x14ac:dyDescent="0.2">
      <c r="A51" s="26" t="s">
        <v>193</v>
      </c>
      <c r="B51" s="11">
        <v>13161</v>
      </c>
      <c r="C51" s="13">
        <v>625613262</v>
      </c>
      <c r="D51" s="13">
        <v>47535.389560063799</v>
      </c>
      <c r="E51" s="13">
        <v>630880350</v>
      </c>
      <c r="F51" s="13">
        <v>47935.5937998632</v>
      </c>
      <c r="G51" s="13">
        <v>22105809</v>
      </c>
      <c r="H51" s="13">
        <v>1679.6450877592899</v>
      </c>
      <c r="I51" s="31">
        <f t="shared" si="0"/>
        <v>6.0289286560094146E-3</v>
      </c>
    </row>
    <row r="52" spans="1:9" ht="15" customHeight="1" x14ac:dyDescent="0.2">
      <c r="A52" s="26" t="s">
        <v>194</v>
      </c>
      <c r="B52" s="11">
        <v>296</v>
      </c>
      <c r="C52" s="13">
        <v>15815704</v>
      </c>
      <c r="D52" s="13">
        <v>53431.432432432397</v>
      </c>
      <c r="E52" s="13">
        <v>15859402</v>
      </c>
      <c r="F52" s="13">
        <v>53579.060810810799</v>
      </c>
      <c r="G52" s="13">
        <v>613803</v>
      </c>
      <c r="H52" s="13">
        <v>2073.6587837837801</v>
      </c>
      <c r="I52" s="31">
        <f t="shared" si="0"/>
        <v>1.6740280782506293E-4</v>
      </c>
    </row>
    <row r="53" spans="1:9" ht="15" customHeight="1" x14ac:dyDescent="0.2">
      <c r="A53" s="26" t="s">
        <v>195</v>
      </c>
      <c r="B53" s="11">
        <v>8036</v>
      </c>
      <c r="C53" s="13">
        <v>502237427</v>
      </c>
      <c r="D53" s="13">
        <v>62498.435415629698</v>
      </c>
      <c r="E53" s="13">
        <v>507221672</v>
      </c>
      <c r="F53" s="13">
        <v>63118.674962668003</v>
      </c>
      <c r="G53" s="13">
        <v>19878838</v>
      </c>
      <c r="H53" s="13">
        <v>2473.7229965156798</v>
      </c>
      <c r="I53" s="31">
        <f t="shared" si="0"/>
        <v>5.4215657100072142E-3</v>
      </c>
    </row>
    <row r="54" spans="1:9" ht="15" customHeight="1" x14ac:dyDescent="0.2">
      <c r="A54" s="26" t="s">
        <v>196</v>
      </c>
      <c r="B54" s="11">
        <v>1462</v>
      </c>
      <c r="C54" s="13">
        <v>102002705</v>
      </c>
      <c r="D54" s="13">
        <v>69769.292065663496</v>
      </c>
      <c r="E54" s="13">
        <v>102348815</v>
      </c>
      <c r="F54" s="13">
        <v>70006.029411764699</v>
      </c>
      <c r="G54" s="13">
        <v>4172911</v>
      </c>
      <c r="H54" s="13">
        <v>2854.2482900136802</v>
      </c>
      <c r="I54" s="31">
        <f t="shared" si="0"/>
        <v>1.1380801628602193E-3</v>
      </c>
    </row>
    <row r="55" spans="1:9" ht="15" customHeight="1" x14ac:dyDescent="0.2">
      <c r="A55" s="26" t="s">
        <v>197</v>
      </c>
      <c r="B55" s="11">
        <v>114</v>
      </c>
      <c r="C55" s="13">
        <v>5854994</v>
      </c>
      <c r="D55" s="13">
        <v>51359.596491228098</v>
      </c>
      <c r="E55" s="13">
        <v>5872870</v>
      </c>
      <c r="F55" s="13">
        <v>51516.403508771902</v>
      </c>
      <c r="G55" s="13">
        <v>207070</v>
      </c>
      <c r="H55" s="13">
        <v>1816.4035087719301</v>
      </c>
      <c r="I55" s="31">
        <f t="shared" si="0"/>
        <v>5.6474307581318076E-5</v>
      </c>
    </row>
    <row r="56" spans="1:9" ht="15" customHeight="1" x14ac:dyDescent="0.2">
      <c r="A56" s="26" t="s">
        <v>198</v>
      </c>
      <c r="B56" s="11">
        <v>219</v>
      </c>
      <c r="C56" s="13">
        <v>11772917</v>
      </c>
      <c r="D56" s="13">
        <v>53757.611872146103</v>
      </c>
      <c r="E56" s="13">
        <v>11894516</v>
      </c>
      <c r="F56" s="13">
        <v>54312.858447488601</v>
      </c>
      <c r="G56" s="13">
        <v>441492</v>
      </c>
      <c r="H56" s="13">
        <v>2015.9452054794499</v>
      </c>
      <c r="I56" s="31">
        <f t="shared" si="0"/>
        <v>1.2040834018781707E-4</v>
      </c>
    </row>
    <row r="57" spans="1:9" ht="15" customHeight="1" x14ac:dyDescent="0.2">
      <c r="A57" s="26" t="s">
        <v>199</v>
      </c>
      <c r="B57" s="11">
        <v>663</v>
      </c>
      <c r="C57" s="13">
        <v>35435952</v>
      </c>
      <c r="D57" s="13">
        <v>53447.8914027149</v>
      </c>
      <c r="E57" s="13">
        <v>35622218</v>
      </c>
      <c r="F57" s="13">
        <v>53728.8355957768</v>
      </c>
      <c r="G57" s="13">
        <v>1280557</v>
      </c>
      <c r="H57" s="13">
        <v>1931.45852187029</v>
      </c>
      <c r="I57" s="31">
        <f t="shared" si="0"/>
        <v>3.4924696910904496E-4</v>
      </c>
    </row>
    <row r="58" spans="1:9" ht="15" customHeight="1" x14ac:dyDescent="0.2">
      <c r="A58" s="26" t="s">
        <v>200</v>
      </c>
      <c r="B58" s="11">
        <v>109</v>
      </c>
      <c r="C58" s="13">
        <v>5389333</v>
      </c>
      <c r="D58" s="13">
        <v>49443.422018348603</v>
      </c>
      <c r="E58" s="13">
        <v>5394071</v>
      </c>
      <c r="F58" s="13">
        <v>49486.889908256897</v>
      </c>
      <c r="G58" s="13">
        <v>179951</v>
      </c>
      <c r="H58" s="13">
        <v>1650.92660550459</v>
      </c>
      <c r="I58" s="31">
        <f t="shared" si="0"/>
        <v>4.907812876595243E-5</v>
      </c>
    </row>
    <row r="59" spans="1:9" ht="15" customHeight="1" x14ac:dyDescent="0.2">
      <c r="A59" s="26" t="s">
        <v>201</v>
      </c>
      <c r="B59" s="11">
        <v>6776</v>
      </c>
      <c r="C59" s="13">
        <v>716599177</v>
      </c>
      <c r="D59" s="13">
        <v>105755.486570248</v>
      </c>
      <c r="E59" s="13">
        <v>718411059</v>
      </c>
      <c r="F59" s="13">
        <v>106022.883559622</v>
      </c>
      <c r="G59" s="13">
        <v>30136653</v>
      </c>
      <c r="H59" s="13">
        <v>4447.5579988193604</v>
      </c>
      <c r="I59" s="31">
        <f t="shared" si="0"/>
        <v>8.2191848698191534E-3</v>
      </c>
    </row>
    <row r="60" spans="1:9" ht="15" customHeight="1" x14ac:dyDescent="0.2">
      <c r="A60" s="26" t="s">
        <v>202</v>
      </c>
      <c r="B60" s="11">
        <v>160</v>
      </c>
      <c r="C60" s="13">
        <v>13804946</v>
      </c>
      <c r="D60" s="13">
        <v>86280.912500000006</v>
      </c>
      <c r="E60" s="13">
        <v>13883580</v>
      </c>
      <c r="F60" s="13">
        <v>86772.375</v>
      </c>
      <c r="G60" s="13">
        <v>513542</v>
      </c>
      <c r="H60" s="13">
        <v>3209.6374999999998</v>
      </c>
      <c r="I60" s="31">
        <f t="shared" si="0"/>
        <v>1.4005857373798836E-4</v>
      </c>
    </row>
    <row r="61" spans="1:9" ht="15" customHeight="1" x14ac:dyDescent="0.2">
      <c r="A61" s="26" t="s">
        <v>203</v>
      </c>
      <c r="B61" s="11">
        <v>383</v>
      </c>
      <c r="C61" s="13">
        <v>31841016</v>
      </c>
      <c r="D61" s="13">
        <v>83135.8120104439</v>
      </c>
      <c r="E61" s="13">
        <v>32039399</v>
      </c>
      <c r="F61" s="13">
        <v>83653.783289817206</v>
      </c>
      <c r="G61" s="13">
        <v>1310701</v>
      </c>
      <c r="H61" s="13">
        <v>3422.19582245431</v>
      </c>
      <c r="I61" s="31">
        <f t="shared" si="0"/>
        <v>3.5746815772995215E-4</v>
      </c>
    </row>
    <row r="62" spans="1:9" ht="15" customHeight="1" x14ac:dyDescent="0.2">
      <c r="A62" s="26" t="s">
        <v>204</v>
      </c>
      <c r="B62" s="11">
        <v>2026</v>
      </c>
      <c r="C62" s="13">
        <v>105822135</v>
      </c>
      <c r="D62" s="13">
        <v>52232.050839091797</v>
      </c>
      <c r="E62" s="13">
        <v>106267024</v>
      </c>
      <c r="F62" s="13">
        <v>52451.640671273497</v>
      </c>
      <c r="G62" s="13">
        <v>4400420</v>
      </c>
      <c r="H62" s="13">
        <v>2171.9743336623901</v>
      </c>
      <c r="I62" s="31">
        <f t="shared" si="0"/>
        <v>1.2001288094218559E-3</v>
      </c>
    </row>
    <row r="63" spans="1:9" ht="15" customHeight="1" x14ac:dyDescent="0.2">
      <c r="A63" s="26" t="s">
        <v>205</v>
      </c>
      <c r="B63" s="11">
        <v>268</v>
      </c>
      <c r="C63" s="13">
        <v>15150775</v>
      </c>
      <c r="D63" s="13">
        <v>56532.742537313403</v>
      </c>
      <c r="E63" s="13">
        <v>15204417</v>
      </c>
      <c r="F63" s="13">
        <v>56732.899253731397</v>
      </c>
      <c r="G63" s="13">
        <v>602629</v>
      </c>
      <c r="H63" s="13">
        <v>2248.61567164179</v>
      </c>
      <c r="I63" s="31">
        <f t="shared" si="0"/>
        <v>1.6435531705907245E-4</v>
      </c>
    </row>
    <row r="64" spans="1:9" ht="15" customHeight="1" x14ac:dyDescent="0.2">
      <c r="A64" s="26" t="s">
        <v>206</v>
      </c>
      <c r="B64" s="11">
        <v>19379</v>
      </c>
      <c r="C64" s="13">
        <v>2449198013</v>
      </c>
      <c r="D64" s="13">
        <v>126384.12781877301</v>
      </c>
      <c r="E64" s="13">
        <v>2455901045</v>
      </c>
      <c r="F64" s="13">
        <v>126730.019350844</v>
      </c>
      <c r="G64" s="13">
        <v>108060765</v>
      </c>
      <c r="H64" s="13">
        <v>5576.1785953867602</v>
      </c>
      <c r="I64" s="31">
        <f t="shared" si="0"/>
        <v>2.9471468006386881E-2</v>
      </c>
    </row>
    <row r="65" spans="1:9" ht="15" customHeight="1" x14ac:dyDescent="0.2">
      <c r="A65" s="26" t="s">
        <v>127</v>
      </c>
      <c r="B65" s="11">
        <v>1208</v>
      </c>
      <c r="C65" s="13">
        <v>62881348</v>
      </c>
      <c r="D65" s="13">
        <v>52054.0960264901</v>
      </c>
      <c r="E65" s="13">
        <v>63280287</v>
      </c>
      <c r="F65" s="13">
        <v>52384.343543046401</v>
      </c>
      <c r="G65" s="13">
        <v>2292505</v>
      </c>
      <c r="H65" s="13">
        <v>1897.7690397351</v>
      </c>
      <c r="I65" s="31">
        <f t="shared" si="0"/>
        <v>6.2523606752165747E-4</v>
      </c>
    </row>
    <row r="66" spans="1:9" ht="15" customHeight="1" x14ac:dyDescent="0.2">
      <c r="A66" s="26" t="s">
        <v>207</v>
      </c>
      <c r="B66" s="11">
        <v>104</v>
      </c>
      <c r="C66" s="13">
        <v>5444728</v>
      </c>
      <c r="D66" s="13">
        <v>52353.153846153902</v>
      </c>
      <c r="E66" s="13">
        <v>5405995</v>
      </c>
      <c r="F66" s="13">
        <v>51980.7211538462</v>
      </c>
      <c r="G66" s="13">
        <v>189411</v>
      </c>
      <c r="H66" s="13">
        <v>1821.25961538462</v>
      </c>
      <c r="I66" s="31">
        <f t="shared" si="0"/>
        <v>5.1658159430555074E-5</v>
      </c>
    </row>
    <row r="67" spans="1:9" ht="15" customHeight="1" x14ac:dyDescent="0.2">
      <c r="A67" s="26" t="s">
        <v>208</v>
      </c>
      <c r="B67" s="11">
        <v>158</v>
      </c>
      <c r="C67" s="13">
        <v>10625718</v>
      </c>
      <c r="D67" s="13">
        <v>67251.379746835504</v>
      </c>
      <c r="E67" s="13">
        <v>11014484</v>
      </c>
      <c r="F67" s="13">
        <v>69711.924050632893</v>
      </c>
      <c r="G67" s="13">
        <v>401947</v>
      </c>
      <c r="H67" s="13">
        <v>2543.9683544303798</v>
      </c>
      <c r="I67" s="31">
        <f t="shared" si="0"/>
        <v>1.0962321200264672E-4</v>
      </c>
    </row>
    <row r="68" spans="1:9" ht="15" customHeight="1" x14ac:dyDescent="0.2">
      <c r="A68" s="26" t="s">
        <v>209</v>
      </c>
      <c r="B68" s="11">
        <v>100</v>
      </c>
      <c r="C68" s="13">
        <v>6156741</v>
      </c>
      <c r="D68" s="13">
        <v>61567.41</v>
      </c>
      <c r="E68" s="13">
        <v>6161417</v>
      </c>
      <c r="F68" s="13">
        <v>61614.17</v>
      </c>
      <c r="G68" s="13">
        <v>204187</v>
      </c>
      <c r="H68" s="13">
        <v>2041.87</v>
      </c>
      <c r="I68" s="31">
        <f t="shared" si="0"/>
        <v>5.5688025508796999E-5</v>
      </c>
    </row>
    <row r="69" spans="1:9" ht="15" customHeight="1" x14ac:dyDescent="0.2">
      <c r="A69" s="26" t="s">
        <v>210</v>
      </c>
      <c r="B69" s="11">
        <v>11885</v>
      </c>
      <c r="C69" s="13">
        <v>795145721</v>
      </c>
      <c r="D69" s="13">
        <v>66903.300042069794</v>
      </c>
      <c r="E69" s="13">
        <v>798473686</v>
      </c>
      <c r="F69" s="13">
        <v>67183.313925115697</v>
      </c>
      <c r="G69" s="13">
        <v>30784895</v>
      </c>
      <c r="H69" s="13">
        <v>2590.23096339924</v>
      </c>
      <c r="I69" s="31">
        <f t="shared" si="0"/>
        <v>8.3959802438237363E-3</v>
      </c>
    </row>
    <row r="70" spans="1:9" ht="15" customHeight="1" x14ac:dyDescent="0.2">
      <c r="A70" s="26" t="s">
        <v>211</v>
      </c>
      <c r="B70" s="11">
        <v>331</v>
      </c>
      <c r="C70" s="13">
        <v>12219539</v>
      </c>
      <c r="D70" s="13">
        <v>36917.036253776401</v>
      </c>
      <c r="E70" s="13">
        <v>12359731</v>
      </c>
      <c r="F70" s="13">
        <v>37340.577039274896</v>
      </c>
      <c r="G70" s="13">
        <v>370693</v>
      </c>
      <c r="H70" s="13">
        <v>1119.91842900302</v>
      </c>
      <c r="I70" s="31">
        <f t="shared" si="0"/>
        <v>1.0109929251094578E-4</v>
      </c>
    </row>
    <row r="71" spans="1:9" ht="15" customHeight="1" x14ac:dyDescent="0.2">
      <c r="A71" s="26" t="s">
        <v>212</v>
      </c>
      <c r="B71" s="11">
        <v>1655</v>
      </c>
      <c r="C71" s="13">
        <v>173865472</v>
      </c>
      <c r="D71" s="13">
        <v>105054.665861027</v>
      </c>
      <c r="E71" s="13">
        <v>174633728</v>
      </c>
      <c r="F71" s="13">
        <v>105518.868882175</v>
      </c>
      <c r="G71" s="13">
        <v>7232924</v>
      </c>
      <c r="H71" s="13">
        <v>4370.3468277945603</v>
      </c>
      <c r="I71" s="31">
        <f t="shared" si="0"/>
        <v>1.9726390818964479E-3</v>
      </c>
    </row>
    <row r="72" spans="1:9" ht="15" customHeight="1" x14ac:dyDescent="0.2">
      <c r="A72" s="26" t="s">
        <v>213</v>
      </c>
      <c r="B72" s="11">
        <v>132</v>
      </c>
      <c r="C72" s="13">
        <v>7959088</v>
      </c>
      <c r="D72" s="13">
        <v>60296.121212121201</v>
      </c>
      <c r="E72" s="13">
        <v>7971874</v>
      </c>
      <c r="F72" s="13">
        <v>60392.984848484899</v>
      </c>
      <c r="G72" s="13">
        <v>281331</v>
      </c>
      <c r="H72" s="13">
        <v>2131.29545454545</v>
      </c>
      <c r="I72" s="31">
        <f t="shared" si="0"/>
        <v>7.6727548298448811E-5</v>
      </c>
    </row>
    <row r="73" spans="1:9" ht="15" customHeight="1" x14ac:dyDescent="0.2">
      <c r="A73" s="26" t="s">
        <v>214</v>
      </c>
      <c r="B73" s="11">
        <v>1398</v>
      </c>
      <c r="C73" s="13">
        <v>112642106</v>
      </c>
      <c r="D73" s="13">
        <v>80573.752503576601</v>
      </c>
      <c r="E73" s="13">
        <v>113050598</v>
      </c>
      <c r="F73" s="13">
        <v>80865.949928469301</v>
      </c>
      <c r="G73" s="13">
        <v>4613376</v>
      </c>
      <c r="H73" s="13">
        <v>3299.98283261803</v>
      </c>
      <c r="I73" s="31">
        <f t="shared" si="0"/>
        <v>1.2582084088099237E-3</v>
      </c>
    </row>
    <row r="74" spans="1:9" ht="15" customHeight="1" x14ac:dyDescent="0.2">
      <c r="A74" s="26" t="s">
        <v>215</v>
      </c>
      <c r="B74" s="11">
        <v>236</v>
      </c>
      <c r="C74" s="13">
        <v>11752515</v>
      </c>
      <c r="D74" s="13">
        <v>49798.792372881398</v>
      </c>
      <c r="E74" s="13">
        <v>11794885</v>
      </c>
      <c r="F74" s="13">
        <v>49978.326271186503</v>
      </c>
      <c r="G74" s="13">
        <v>415905</v>
      </c>
      <c r="H74" s="13">
        <v>1762.3093220338999</v>
      </c>
      <c r="I74" s="31">
        <f t="shared" si="0"/>
        <v>1.1342998452024965E-4</v>
      </c>
    </row>
    <row r="75" spans="1:9" ht="15" customHeight="1" x14ac:dyDescent="0.2">
      <c r="A75" s="26" t="s">
        <v>216</v>
      </c>
      <c r="B75" s="11">
        <v>441</v>
      </c>
      <c r="C75" s="13">
        <v>19421063</v>
      </c>
      <c r="D75" s="13">
        <v>44038.691609977301</v>
      </c>
      <c r="E75" s="13">
        <v>19408097</v>
      </c>
      <c r="F75" s="13">
        <v>44009.290249433099</v>
      </c>
      <c r="G75" s="13">
        <v>627154</v>
      </c>
      <c r="H75" s="13">
        <v>1422.1179138322</v>
      </c>
      <c r="I75" s="31">
        <f t="shared" ref="I75:I138" si="1">G75/SUM($G$10:$G$286)</f>
        <v>1.7104403292052909E-4</v>
      </c>
    </row>
    <row r="76" spans="1:9" ht="15" customHeight="1" x14ac:dyDescent="0.2">
      <c r="A76" s="26" t="s">
        <v>217</v>
      </c>
      <c r="B76" s="11">
        <v>226</v>
      </c>
      <c r="C76" s="13">
        <v>20179291</v>
      </c>
      <c r="D76" s="13">
        <v>89288.898230088496</v>
      </c>
      <c r="E76" s="13">
        <v>20294486</v>
      </c>
      <c r="F76" s="13">
        <v>89798.610619468993</v>
      </c>
      <c r="G76" s="13">
        <v>849512</v>
      </c>
      <c r="H76" s="13">
        <v>3758.90265486726</v>
      </c>
      <c r="I76" s="31">
        <f t="shared" si="1"/>
        <v>2.3168784460337414E-4</v>
      </c>
    </row>
    <row r="77" spans="1:9" ht="15" customHeight="1" x14ac:dyDescent="0.2">
      <c r="A77" s="26" t="s">
        <v>128</v>
      </c>
      <c r="B77" s="11">
        <v>115</v>
      </c>
      <c r="C77" s="13">
        <v>5980277</v>
      </c>
      <c r="D77" s="13">
        <v>52002.408695652201</v>
      </c>
      <c r="E77" s="13">
        <v>5983670</v>
      </c>
      <c r="F77" s="13">
        <v>52031.9130434783</v>
      </c>
      <c r="G77" s="13">
        <v>193435</v>
      </c>
      <c r="H77" s="13">
        <v>1682.04347826087</v>
      </c>
      <c r="I77" s="31">
        <f t="shared" si="1"/>
        <v>5.2755627019810997E-5</v>
      </c>
    </row>
    <row r="78" spans="1:9" ht="15" customHeight="1" x14ac:dyDescent="0.2">
      <c r="A78" s="26" t="s">
        <v>218</v>
      </c>
      <c r="B78" s="11">
        <v>1851</v>
      </c>
      <c r="C78" s="13">
        <v>93394537</v>
      </c>
      <c r="D78" s="13">
        <v>50456.259859535399</v>
      </c>
      <c r="E78" s="13">
        <v>93681072</v>
      </c>
      <c r="F78" s="13">
        <v>50611.059967585097</v>
      </c>
      <c r="G78" s="13">
        <v>3194798</v>
      </c>
      <c r="H78" s="13">
        <v>1725.9848730415999</v>
      </c>
      <c r="I78" s="31">
        <f t="shared" si="1"/>
        <v>8.7131890139653179E-4</v>
      </c>
    </row>
    <row r="79" spans="1:9" ht="15" customHeight="1" x14ac:dyDescent="0.2">
      <c r="A79" s="26" t="s">
        <v>219</v>
      </c>
      <c r="B79" s="11">
        <v>761</v>
      </c>
      <c r="C79" s="13">
        <v>41324198</v>
      </c>
      <c r="D79" s="13">
        <v>54302.494086728002</v>
      </c>
      <c r="E79" s="13">
        <v>41667867</v>
      </c>
      <c r="F79" s="13">
        <v>54754.0959264126</v>
      </c>
      <c r="G79" s="13">
        <v>1496808</v>
      </c>
      <c r="H79" s="13">
        <v>1966.8961892247</v>
      </c>
      <c r="I79" s="31">
        <f t="shared" si="1"/>
        <v>4.0822521554149585E-4</v>
      </c>
    </row>
    <row r="80" spans="1:9" ht="15" customHeight="1" x14ac:dyDescent="0.2">
      <c r="A80" s="26" t="s">
        <v>220</v>
      </c>
      <c r="B80" s="11">
        <v>1779</v>
      </c>
      <c r="C80" s="13">
        <v>87635360</v>
      </c>
      <c r="D80" s="13">
        <v>49261.023046655399</v>
      </c>
      <c r="E80" s="13">
        <v>87842603</v>
      </c>
      <c r="F80" s="13">
        <v>49377.5171444632</v>
      </c>
      <c r="G80" s="13">
        <v>3005150</v>
      </c>
      <c r="H80" s="13">
        <v>1689.2355255761699</v>
      </c>
      <c r="I80" s="31">
        <f t="shared" si="1"/>
        <v>8.1959610483410452E-4</v>
      </c>
    </row>
    <row r="81" spans="1:9" ht="15" customHeight="1" x14ac:dyDescent="0.2">
      <c r="A81" s="26" t="s">
        <v>221</v>
      </c>
      <c r="B81" s="11">
        <v>1025</v>
      </c>
      <c r="C81" s="13">
        <v>99087545</v>
      </c>
      <c r="D81" s="13">
        <v>96670.775609756107</v>
      </c>
      <c r="E81" s="13">
        <v>99384792</v>
      </c>
      <c r="F81" s="13">
        <v>96960.772682926807</v>
      </c>
      <c r="G81" s="13">
        <v>4300564</v>
      </c>
      <c r="H81" s="13">
        <v>4195.6721951219497</v>
      </c>
      <c r="I81" s="31">
        <f t="shared" si="1"/>
        <v>1.172895031193044E-3</v>
      </c>
    </row>
    <row r="82" spans="1:9" ht="15" customHeight="1" x14ac:dyDescent="0.2">
      <c r="A82" s="26" t="s">
        <v>222</v>
      </c>
      <c r="B82" s="11">
        <v>389</v>
      </c>
      <c r="C82" s="13">
        <v>19715529</v>
      </c>
      <c r="D82" s="13">
        <v>50682.593830334197</v>
      </c>
      <c r="E82" s="13">
        <v>19766776</v>
      </c>
      <c r="F82" s="13">
        <v>50814.334190231399</v>
      </c>
      <c r="G82" s="13">
        <v>606580</v>
      </c>
      <c r="H82" s="13">
        <v>1559.3316195372799</v>
      </c>
      <c r="I82" s="31">
        <f t="shared" si="1"/>
        <v>1.654328753207897E-4</v>
      </c>
    </row>
    <row r="83" spans="1:9" ht="15" customHeight="1" x14ac:dyDescent="0.2">
      <c r="A83" s="26" t="s">
        <v>223</v>
      </c>
      <c r="B83" s="11">
        <v>316</v>
      </c>
      <c r="C83" s="13">
        <v>17222106</v>
      </c>
      <c r="D83" s="13">
        <v>54500.335443037999</v>
      </c>
      <c r="E83" s="13">
        <v>17316706</v>
      </c>
      <c r="F83" s="13">
        <v>54799.702531645598</v>
      </c>
      <c r="G83" s="13">
        <v>628024</v>
      </c>
      <c r="H83" s="13">
        <v>1987.41772151899</v>
      </c>
      <c r="I83" s="31">
        <f t="shared" si="1"/>
        <v>1.7128130846790797E-4</v>
      </c>
    </row>
    <row r="84" spans="1:9" ht="15" customHeight="1" x14ac:dyDescent="0.2">
      <c r="A84" s="26" t="s">
        <v>224</v>
      </c>
      <c r="B84" s="11">
        <v>1084</v>
      </c>
      <c r="C84" s="13">
        <v>55952688</v>
      </c>
      <c r="D84" s="13">
        <v>51616.870848708502</v>
      </c>
      <c r="E84" s="13">
        <v>56198088</v>
      </c>
      <c r="F84" s="13">
        <v>51843.254612546101</v>
      </c>
      <c r="G84" s="13">
        <v>2048038</v>
      </c>
      <c r="H84" s="13">
        <v>1889.33394833948</v>
      </c>
      <c r="I84" s="31">
        <f t="shared" si="1"/>
        <v>5.585624568997321E-4</v>
      </c>
    </row>
    <row r="85" spans="1:9" ht="15" customHeight="1" x14ac:dyDescent="0.2">
      <c r="A85" s="26" t="s">
        <v>225</v>
      </c>
      <c r="B85" s="11">
        <v>8938</v>
      </c>
      <c r="C85" s="13">
        <v>941810236</v>
      </c>
      <c r="D85" s="13">
        <v>105371.474155292</v>
      </c>
      <c r="E85" s="13">
        <v>952844321</v>
      </c>
      <c r="F85" s="13">
        <v>106605.98802864199</v>
      </c>
      <c r="G85" s="13">
        <v>40439252</v>
      </c>
      <c r="H85" s="13">
        <v>4524.4184381293398</v>
      </c>
      <c r="I85" s="31">
        <f t="shared" si="1"/>
        <v>1.1029017992980308E-2</v>
      </c>
    </row>
    <row r="86" spans="1:9" ht="15" customHeight="1" x14ac:dyDescent="0.2">
      <c r="A86" s="26" t="s">
        <v>226</v>
      </c>
      <c r="B86" s="11">
        <v>2332</v>
      </c>
      <c r="C86" s="13">
        <v>183504438</v>
      </c>
      <c r="D86" s="13">
        <v>78689.724699828497</v>
      </c>
      <c r="E86" s="13">
        <v>184507925</v>
      </c>
      <c r="F86" s="13">
        <v>79120.036449399704</v>
      </c>
      <c r="G86" s="13">
        <v>7650199</v>
      </c>
      <c r="H86" s="13">
        <v>3280.5313036020598</v>
      </c>
      <c r="I86" s="31">
        <f t="shared" si="1"/>
        <v>2.0864427072211909E-3</v>
      </c>
    </row>
    <row r="87" spans="1:9" ht="15" customHeight="1" x14ac:dyDescent="0.2">
      <c r="A87" s="26" t="s">
        <v>227</v>
      </c>
      <c r="B87" s="11">
        <v>107</v>
      </c>
      <c r="C87" s="13">
        <v>6023390</v>
      </c>
      <c r="D87" s="13">
        <v>56293.364485981299</v>
      </c>
      <c r="E87" s="13">
        <v>6035393</v>
      </c>
      <c r="F87" s="13">
        <v>56405.542056074803</v>
      </c>
      <c r="G87" s="13">
        <v>157278</v>
      </c>
      <c r="H87" s="13">
        <v>1469.88785046729</v>
      </c>
      <c r="I87" s="31">
        <f t="shared" si="1"/>
        <v>4.2894509816847179E-5</v>
      </c>
    </row>
    <row r="88" spans="1:9" ht="15" customHeight="1" x14ac:dyDescent="0.2">
      <c r="A88" s="26" t="s">
        <v>228</v>
      </c>
      <c r="B88" s="11">
        <v>606</v>
      </c>
      <c r="C88" s="13">
        <v>31300474</v>
      </c>
      <c r="D88" s="13">
        <v>51650.947194719498</v>
      </c>
      <c r="E88" s="13">
        <v>31393371</v>
      </c>
      <c r="F88" s="13">
        <v>51804.242574257398</v>
      </c>
      <c r="G88" s="13">
        <v>1124422</v>
      </c>
      <c r="H88" s="13">
        <v>1855.4818481848199</v>
      </c>
      <c r="I88" s="31">
        <f t="shared" si="1"/>
        <v>3.0666419026996109E-4</v>
      </c>
    </row>
    <row r="89" spans="1:9" ht="15" customHeight="1" x14ac:dyDescent="0.2">
      <c r="A89" s="26" t="s">
        <v>229</v>
      </c>
      <c r="B89" s="11">
        <v>316</v>
      </c>
      <c r="C89" s="13">
        <v>15205367</v>
      </c>
      <c r="D89" s="13">
        <v>48118.25</v>
      </c>
      <c r="E89" s="13">
        <v>15252614</v>
      </c>
      <c r="F89" s="13">
        <v>48267.765822784801</v>
      </c>
      <c r="G89" s="13">
        <v>617431</v>
      </c>
      <c r="H89" s="13">
        <v>1953.8955696202499</v>
      </c>
      <c r="I89" s="31">
        <f t="shared" si="1"/>
        <v>1.6839227413068434E-4</v>
      </c>
    </row>
    <row r="90" spans="1:9" ht="15" customHeight="1" x14ac:dyDescent="0.2">
      <c r="A90" s="26" t="s">
        <v>230</v>
      </c>
      <c r="B90" s="11">
        <v>1197</v>
      </c>
      <c r="C90" s="13">
        <v>67219484</v>
      </c>
      <c r="D90" s="13">
        <v>56156.6282372598</v>
      </c>
      <c r="E90" s="13">
        <v>67439512</v>
      </c>
      <c r="F90" s="13">
        <v>56340.444444444503</v>
      </c>
      <c r="G90" s="13">
        <v>2321593</v>
      </c>
      <c r="H90" s="13">
        <v>1939.50960735171</v>
      </c>
      <c r="I90" s="31">
        <f t="shared" si="1"/>
        <v>6.3316925271953925E-4</v>
      </c>
    </row>
    <row r="91" spans="1:9" ht="15" customHeight="1" x14ac:dyDescent="0.2">
      <c r="A91" s="26" t="s">
        <v>231</v>
      </c>
      <c r="B91" s="11">
        <v>590</v>
      </c>
      <c r="C91" s="13">
        <v>10253714</v>
      </c>
      <c r="D91" s="13">
        <v>17379.176271186399</v>
      </c>
      <c r="E91" s="13">
        <v>22008466</v>
      </c>
      <c r="F91" s="13">
        <v>37302.484745762697</v>
      </c>
      <c r="G91" s="13">
        <v>321120</v>
      </c>
      <c r="H91" s="13">
        <v>544.27118644067798</v>
      </c>
      <c r="I91" s="31">
        <f t="shared" si="1"/>
        <v>8.7579222729090945E-5</v>
      </c>
    </row>
    <row r="92" spans="1:9" ht="15" customHeight="1" x14ac:dyDescent="0.2">
      <c r="A92" s="26" t="s">
        <v>232</v>
      </c>
      <c r="B92" s="11">
        <v>461</v>
      </c>
      <c r="C92" s="13">
        <v>16368433</v>
      </c>
      <c r="D92" s="13">
        <v>35506.362255965301</v>
      </c>
      <c r="E92" s="13">
        <v>16413729</v>
      </c>
      <c r="F92" s="13">
        <v>35604.618221258097</v>
      </c>
      <c r="G92" s="13">
        <v>893438</v>
      </c>
      <c r="H92" s="13">
        <v>1938.0433839479399</v>
      </c>
      <c r="I92" s="31">
        <f t="shared" si="1"/>
        <v>2.4366780517138002E-4</v>
      </c>
    </row>
    <row r="93" spans="1:9" ht="15" customHeight="1" x14ac:dyDescent="0.2">
      <c r="A93" s="26" t="s">
        <v>233</v>
      </c>
      <c r="B93" s="11">
        <v>316</v>
      </c>
      <c r="C93" s="13">
        <v>28334346</v>
      </c>
      <c r="D93" s="13">
        <v>89665.651898734199</v>
      </c>
      <c r="E93" s="13">
        <v>28428826</v>
      </c>
      <c r="F93" s="13">
        <v>89964.639240506294</v>
      </c>
      <c r="G93" s="13">
        <v>1130939</v>
      </c>
      <c r="H93" s="13">
        <v>3578.92088607595</v>
      </c>
      <c r="I93" s="31">
        <f t="shared" si="1"/>
        <v>3.0844157503118891E-4</v>
      </c>
    </row>
    <row r="94" spans="1:9" ht="15" customHeight="1" x14ac:dyDescent="0.2">
      <c r="A94" s="26" t="s">
        <v>234</v>
      </c>
      <c r="B94" s="11">
        <v>2196</v>
      </c>
      <c r="C94" s="13">
        <v>263093152</v>
      </c>
      <c r="D94" s="13">
        <v>119805.62477231301</v>
      </c>
      <c r="E94" s="13">
        <v>263961211</v>
      </c>
      <c r="F94" s="13">
        <v>120200.91575592</v>
      </c>
      <c r="G94" s="13">
        <v>11599836</v>
      </c>
      <c r="H94" s="13">
        <v>5282.2568306010899</v>
      </c>
      <c r="I94" s="31">
        <f t="shared" si="1"/>
        <v>3.1636292372475318E-3</v>
      </c>
    </row>
    <row r="95" spans="1:9" ht="15" customHeight="1" x14ac:dyDescent="0.2">
      <c r="A95" s="26" t="s">
        <v>235</v>
      </c>
      <c r="B95" s="11">
        <v>158</v>
      </c>
      <c r="C95" s="13">
        <v>7832491</v>
      </c>
      <c r="D95" s="13">
        <v>49572.727848101298</v>
      </c>
      <c r="E95" s="13">
        <v>7898420</v>
      </c>
      <c r="F95" s="13">
        <v>49990</v>
      </c>
      <c r="G95" s="13">
        <v>263201</v>
      </c>
      <c r="H95" s="13">
        <v>1665.82911392405</v>
      </c>
      <c r="I95" s="31">
        <f t="shared" si="1"/>
        <v>7.1782944075484141E-5</v>
      </c>
    </row>
    <row r="96" spans="1:9" ht="15" customHeight="1" x14ac:dyDescent="0.2">
      <c r="A96" s="26" t="s">
        <v>236</v>
      </c>
      <c r="B96" s="11">
        <v>332</v>
      </c>
      <c r="C96" s="13">
        <v>19852378</v>
      </c>
      <c r="D96" s="13">
        <v>59796.319277108501</v>
      </c>
      <c r="E96" s="13">
        <v>20000077</v>
      </c>
      <c r="F96" s="13">
        <v>60241.195783132498</v>
      </c>
      <c r="G96" s="13">
        <v>718497</v>
      </c>
      <c r="H96" s="13">
        <v>2164.1475903614501</v>
      </c>
      <c r="I96" s="31">
        <f t="shared" si="1"/>
        <v>1.9595605628171294E-4</v>
      </c>
    </row>
    <row r="97" spans="1:9" ht="15" customHeight="1" x14ac:dyDescent="0.2">
      <c r="A97" s="26" t="s">
        <v>237</v>
      </c>
      <c r="B97" s="11">
        <v>1628</v>
      </c>
      <c r="C97" s="13">
        <v>88309823</v>
      </c>
      <c r="D97" s="13">
        <v>54244.363022113001</v>
      </c>
      <c r="E97" s="13">
        <v>88507200</v>
      </c>
      <c r="F97" s="13">
        <v>54365.601965602</v>
      </c>
      <c r="G97" s="13">
        <v>3206574</v>
      </c>
      <c r="H97" s="13">
        <v>1969.64004914005</v>
      </c>
      <c r="I97" s="31">
        <f t="shared" si="1"/>
        <v>8.7453057593208793E-4</v>
      </c>
    </row>
    <row r="98" spans="1:9" ht="15" customHeight="1" x14ac:dyDescent="0.2">
      <c r="A98" s="26" t="s">
        <v>238</v>
      </c>
      <c r="B98" s="11">
        <v>517</v>
      </c>
      <c r="C98" s="13">
        <v>35519025</v>
      </c>
      <c r="D98" s="13">
        <v>68702.176015473902</v>
      </c>
      <c r="E98" s="13">
        <v>35651427</v>
      </c>
      <c r="F98" s="13">
        <v>68958.272727272706</v>
      </c>
      <c r="G98" s="13">
        <v>1501230</v>
      </c>
      <c r="H98" s="13">
        <v>2903.7330754352001</v>
      </c>
      <c r="I98" s="31">
        <f t="shared" si="1"/>
        <v>4.094312298754148E-4</v>
      </c>
    </row>
    <row r="99" spans="1:9" ht="15" customHeight="1" x14ac:dyDescent="0.2">
      <c r="A99" s="26" t="s">
        <v>239</v>
      </c>
      <c r="B99" s="11">
        <v>171</v>
      </c>
      <c r="C99" s="13">
        <v>7453258</v>
      </c>
      <c r="D99" s="13">
        <v>43586.304093567298</v>
      </c>
      <c r="E99" s="13">
        <v>7469585</v>
      </c>
      <c r="F99" s="13">
        <v>43681.783625730997</v>
      </c>
      <c r="G99" s="13">
        <v>236265</v>
      </c>
      <c r="H99" s="13">
        <v>1381.6666666666699</v>
      </c>
      <c r="I99" s="31">
        <f t="shared" si="1"/>
        <v>6.4436674944222315E-5</v>
      </c>
    </row>
    <row r="100" spans="1:9" ht="15" customHeight="1" x14ac:dyDescent="0.2">
      <c r="A100" s="26" t="s">
        <v>240</v>
      </c>
      <c r="B100" s="11">
        <v>234</v>
      </c>
      <c r="C100" s="13">
        <v>14993071</v>
      </c>
      <c r="D100" s="13">
        <v>64072.952991452999</v>
      </c>
      <c r="E100" s="13">
        <v>14937060</v>
      </c>
      <c r="F100" s="13">
        <v>63833.5897435898</v>
      </c>
      <c r="G100" s="13">
        <v>541038</v>
      </c>
      <c r="H100" s="13">
        <v>2312.1282051282101</v>
      </c>
      <c r="I100" s="31">
        <f t="shared" si="1"/>
        <v>1.475575719572182E-4</v>
      </c>
    </row>
    <row r="101" spans="1:9" ht="15" customHeight="1" x14ac:dyDescent="0.2">
      <c r="A101" s="26" t="s">
        <v>241</v>
      </c>
      <c r="B101" s="11">
        <v>385</v>
      </c>
      <c r="C101" s="13">
        <v>17934856</v>
      </c>
      <c r="D101" s="13">
        <v>46584.041558441597</v>
      </c>
      <c r="E101" s="13">
        <v>17969481</v>
      </c>
      <c r="F101" s="13">
        <v>46673.976623376599</v>
      </c>
      <c r="G101" s="13">
        <v>615527</v>
      </c>
      <c r="H101" s="13">
        <v>1598.7714285714301</v>
      </c>
      <c r="I101" s="31">
        <f t="shared" si="1"/>
        <v>1.6787299523159305E-4</v>
      </c>
    </row>
    <row r="102" spans="1:9" ht="15" customHeight="1" x14ac:dyDescent="0.2">
      <c r="A102" s="26" t="s">
        <v>242</v>
      </c>
      <c r="B102" s="11">
        <v>4813</v>
      </c>
      <c r="C102" s="13">
        <v>313087313</v>
      </c>
      <c r="D102" s="13">
        <v>65050.345522543103</v>
      </c>
      <c r="E102" s="13">
        <v>314113591</v>
      </c>
      <c r="F102" s="13">
        <v>65263.575940162104</v>
      </c>
      <c r="G102" s="13">
        <v>12312477</v>
      </c>
      <c r="H102" s="13">
        <v>2558.17099522128</v>
      </c>
      <c r="I102" s="31">
        <f t="shared" si="1"/>
        <v>3.3579881836379218E-3</v>
      </c>
    </row>
    <row r="103" spans="1:9" ht="15" customHeight="1" x14ac:dyDescent="0.2">
      <c r="A103" s="26" t="s">
        <v>243</v>
      </c>
      <c r="B103" s="11">
        <v>451</v>
      </c>
      <c r="C103" s="13">
        <v>16454754</v>
      </c>
      <c r="D103" s="13">
        <v>36485.042128603098</v>
      </c>
      <c r="E103" s="13">
        <v>16511753</v>
      </c>
      <c r="F103" s="13">
        <v>36611.4257206209</v>
      </c>
      <c r="G103" s="13">
        <v>534616</v>
      </c>
      <c r="H103" s="13">
        <v>1185.40133037694</v>
      </c>
      <c r="I103" s="31">
        <f t="shared" si="1"/>
        <v>1.4580609659484208E-4</v>
      </c>
    </row>
    <row r="104" spans="1:9" ht="15" customHeight="1" x14ac:dyDescent="0.2">
      <c r="A104" s="26" t="s">
        <v>244</v>
      </c>
      <c r="B104" s="11">
        <v>749</v>
      </c>
      <c r="C104" s="13">
        <v>37040169</v>
      </c>
      <c r="D104" s="13">
        <v>49452.829105473997</v>
      </c>
      <c r="E104" s="13">
        <v>37172919</v>
      </c>
      <c r="F104" s="13">
        <v>49630.065420560801</v>
      </c>
      <c r="G104" s="13">
        <v>1426235</v>
      </c>
      <c r="H104" s="13">
        <v>1904.18558077437</v>
      </c>
      <c r="I104" s="31">
        <f t="shared" si="1"/>
        <v>3.8897780496084027E-4</v>
      </c>
    </row>
    <row r="105" spans="1:9" ht="15" customHeight="1" x14ac:dyDescent="0.2">
      <c r="A105" s="26" t="s">
        <v>245</v>
      </c>
      <c r="B105" s="11">
        <v>1968</v>
      </c>
      <c r="C105" s="13">
        <v>115031436</v>
      </c>
      <c r="D105" s="13">
        <v>58450.9329268293</v>
      </c>
      <c r="E105" s="13">
        <v>115777379</v>
      </c>
      <c r="F105" s="13">
        <v>58829.969004065097</v>
      </c>
      <c r="G105" s="13">
        <v>4398270</v>
      </c>
      <c r="H105" s="13">
        <v>2234.8932926829302</v>
      </c>
      <c r="I105" s="31">
        <f t="shared" si="1"/>
        <v>1.1995424388162644E-3</v>
      </c>
    </row>
    <row r="106" spans="1:9" ht="15" customHeight="1" x14ac:dyDescent="0.2">
      <c r="A106" s="26" t="s">
        <v>246</v>
      </c>
      <c r="B106" s="11">
        <v>110</v>
      </c>
      <c r="C106" s="13">
        <v>4219171</v>
      </c>
      <c r="D106" s="13">
        <v>38356.1</v>
      </c>
      <c r="E106" s="13">
        <v>4225372</v>
      </c>
      <c r="F106" s="13">
        <v>38412.472727272703</v>
      </c>
      <c r="G106" s="13">
        <v>140859</v>
      </c>
      <c r="H106" s="13">
        <v>1280.53636363636</v>
      </c>
      <c r="I106" s="31">
        <f t="shared" si="1"/>
        <v>3.8416547503727643E-5</v>
      </c>
    </row>
    <row r="107" spans="1:9" ht="15" customHeight="1" x14ac:dyDescent="0.2">
      <c r="A107" s="26" t="s">
        <v>247</v>
      </c>
      <c r="B107" s="11">
        <v>9545</v>
      </c>
      <c r="C107" s="13">
        <v>718766361</v>
      </c>
      <c r="D107" s="13">
        <v>75302.918910424298</v>
      </c>
      <c r="E107" s="13">
        <v>720459317</v>
      </c>
      <c r="F107" s="13">
        <v>75480.284651650101</v>
      </c>
      <c r="G107" s="13">
        <v>28659393</v>
      </c>
      <c r="H107" s="13">
        <v>3002.5555788370898</v>
      </c>
      <c r="I107" s="31">
        <f t="shared" si="1"/>
        <v>7.8162909903697984E-3</v>
      </c>
    </row>
    <row r="108" spans="1:9" ht="15" customHeight="1" x14ac:dyDescent="0.2">
      <c r="A108" s="26" t="s">
        <v>248</v>
      </c>
      <c r="B108" s="11">
        <v>1539</v>
      </c>
      <c r="C108" s="13">
        <v>80746606</v>
      </c>
      <c r="D108" s="13">
        <v>52466.930474334004</v>
      </c>
      <c r="E108" s="13">
        <v>81476813</v>
      </c>
      <c r="F108" s="13">
        <v>52941.398960363898</v>
      </c>
      <c r="G108" s="13">
        <v>2974252</v>
      </c>
      <c r="H108" s="13">
        <v>1932.5873944119601</v>
      </c>
      <c r="I108" s="31">
        <f t="shared" si="1"/>
        <v>8.1116927740546897E-4</v>
      </c>
    </row>
    <row r="109" spans="1:9" ht="15" customHeight="1" x14ac:dyDescent="0.2">
      <c r="A109" s="26" t="s">
        <v>249</v>
      </c>
      <c r="B109" s="11">
        <v>471</v>
      </c>
      <c r="C109" s="13">
        <v>36342993</v>
      </c>
      <c r="D109" s="13">
        <v>77161.343949044604</v>
      </c>
      <c r="E109" s="13">
        <v>36464523</v>
      </c>
      <c r="F109" s="13">
        <v>77419.369426751597</v>
      </c>
      <c r="G109" s="13">
        <v>1505825</v>
      </c>
      <c r="H109" s="13">
        <v>3197.0806794055202</v>
      </c>
      <c r="I109" s="31">
        <f t="shared" si="1"/>
        <v>4.1068442658829526E-4</v>
      </c>
    </row>
    <row r="110" spans="1:9" ht="15" customHeight="1" x14ac:dyDescent="0.2">
      <c r="A110" s="26" t="s">
        <v>250</v>
      </c>
      <c r="B110" s="11">
        <v>18048</v>
      </c>
      <c r="C110" s="13">
        <v>1438754956</v>
      </c>
      <c r="D110" s="13">
        <v>79718.248891844007</v>
      </c>
      <c r="E110" s="13">
        <v>1444021063</v>
      </c>
      <c r="F110" s="13">
        <v>80010.032302748194</v>
      </c>
      <c r="G110" s="13">
        <v>59909718</v>
      </c>
      <c r="H110" s="13">
        <v>3319.4657579787199</v>
      </c>
      <c r="I110" s="31">
        <f t="shared" si="1"/>
        <v>1.6339208197430958E-2</v>
      </c>
    </row>
    <row r="111" spans="1:9" ht="15" customHeight="1" x14ac:dyDescent="0.2">
      <c r="A111" s="26" t="s">
        <v>251</v>
      </c>
      <c r="B111" s="11">
        <v>160</v>
      </c>
      <c r="C111" s="13">
        <v>24034447</v>
      </c>
      <c r="D111" s="13">
        <v>150215.29375000001</v>
      </c>
      <c r="E111" s="13">
        <v>24049022</v>
      </c>
      <c r="F111" s="13">
        <v>150306.38750000001</v>
      </c>
      <c r="G111" s="13">
        <v>813476</v>
      </c>
      <c r="H111" s="13">
        <v>5084.2250000000004</v>
      </c>
      <c r="I111" s="31">
        <f t="shared" si="1"/>
        <v>2.2185972779263199E-4</v>
      </c>
    </row>
    <row r="112" spans="1:9" ht="15" customHeight="1" x14ac:dyDescent="0.2">
      <c r="A112" s="26" t="s">
        <v>252</v>
      </c>
      <c r="B112" s="11">
        <v>6699</v>
      </c>
      <c r="C112" s="13">
        <v>921656187</v>
      </c>
      <c r="D112" s="13">
        <v>137581.15942678001</v>
      </c>
      <c r="E112" s="13">
        <v>924497122</v>
      </c>
      <c r="F112" s="13">
        <v>138005.24287207</v>
      </c>
      <c r="G112" s="13">
        <v>40948545</v>
      </c>
      <c r="H112" s="13">
        <v>6112.6354679802998</v>
      </c>
      <c r="I112" s="31">
        <f t="shared" si="1"/>
        <v>1.1167917734763338E-2</v>
      </c>
    </row>
    <row r="113" spans="1:9" ht="15" customHeight="1" x14ac:dyDescent="0.2">
      <c r="A113" s="26" t="s">
        <v>253</v>
      </c>
      <c r="B113" s="11">
        <v>472</v>
      </c>
      <c r="C113" s="13">
        <v>14889106</v>
      </c>
      <c r="D113" s="13">
        <v>31544.716101694899</v>
      </c>
      <c r="E113" s="13">
        <v>14907707</v>
      </c>
      <c r="F113" s="13">
        <v>31584.125</v>
      </c>
      <c r="G113" s="13">
        <v>362331</v>
      </c>
      <c r="H113" s="13">
        <v>767.65042372881396</v>
      </c>
      <c r="I113" s="31">
        <f t="shared" si="1"/>
        <v>9.8818719950966155E-5</v>
      </c>
    </row>
    <row r="114" spans="1:9" ht="15" customHeight="1" x14ac:dyDescent="0.2">
      <c r="A114" s="26" t="s">
        <v>254</v>
      </c>
      <c r="B114" s="11">
        <v>641</v>
      </c>
      <c r="C114" s="13">
        <v>19035097</v>
      </c>
      <c r="D114" s="13">
        <v>29695.939157566299</v>
      </c>
      <c r="E114" s="13">
        <v>34974012</v>
      </c>
      <c r="F114" s="13">
        <v>54561.641185647401</v>
      </c>
      <c r="G114" s="13">
        <v>457850</v>
      </c>
      <c r="H114" s="13">
        <v>714.27457098283901</v>
      </c>
      <c r="I114" s="31">
        <f t="shared" si="1"/>
        <v>1.2486966593956865E-4</v>
      </c>
    </row>
    <row r="115" spans="1:9" ht="15" customHeight="1" x14ac:dyDescent="0.2">
      <c r="A115" s="26" t="s">
        <v>255</v>
      </c>
      <c r="B115" s="11">
        <v>296</v>
      </c>
      <c r="C115" s="13">
        <v>13264186</v>
      </c>
      <c r="D115" s="13">
        <v>44811.439189189201</v>
      </c>
      <c r="E115" s="13">
        <v>13292737</v>
      </c>
      <c r="F115" s="13">
        <v>44907.895270270303</v>
      </c>
      <c r="G115" s="13">
        <v>455216</v>
      </c>
      <c r="H115" s="13">
        <v>1537.8918918918901</v>
      </c>
      <c r="I115" s="31">
        <f t="shared" si="1"/>
        <v>1.2415129376509051E-4</v>
      </c>
    </row>
    <row r="116" spans="1:9" ht="15" customHeight="1" x14ac:dyDescent="0.2">
      <c r="A116" s="26" t="s">
        <v>256</v>
      </c>
      <c r="B116" s="11">
        <v>229</v>
      </c>
      <c r="C116" s="13">
        <v>12151576</v>
      </c>
      <c r="D116" s="13">
        <v>53063.650655021796</v>
      </c>
      <c r="E116" s="13">
        <v>12189634</v>
      </c>
      <c r="F116" s="13">
        <v>53229.842794759803</v>
      </c>
      <c r="G116" s="13">
        <v>423330</v>
      </c>
      <c r="H116" s="13">
        <v>1848.60262008734</v>
      </c>
      <c r="I116" s="31">
        <f t="shared" si="1"/>
        <v>1.1545500858839708E-4</v>
      </c>
    </row>
    <row r="117" spans="1:9" ht="15" customHeight="1" x14ac:dyDescent="0.2">
      <c r="A117" s="26" t="s">
        <v>257</v>
      </c>
      <c r="B117" s="11">
        <v>6459</v>
      </c>
      <c r="C117" s="13">
        <v>920412460</v>
      </c>
      <c r="D117" s="13">
        <v>142500.76792073101</v>
      </c>
      <c r="E117" s="13">
        <v>921755729</v>
      </c>
      <c r="F117" s="13">
        <v>142708.73649171699</v>
      </c>
      <c r="G117" s="13">
        <v>39247406</v>
      </c>
      <c r="H117" s="13">
        <v>6076.3904629199596</v>
      </c>
      <c r="I117" s="31">
        <f t="shared" si="1"/>
        <v>1.0703965220518996E-2</v>
      </c>
    </row>
    <row r="118" spans="1:9" ht="15" customHeight="1" x14ac:dyDescent="0.2">
      <c r="A118" s="26" t="s">
        <v>258</v>
      </c>
      <c r="B118" s="11">
        <v>508</v>
      </c>
      <c r="C118" s="13">
        <v>34234969</v>
      </c>
      <c r="D118" s="13">
        <v>67391.671259842493</v>
      </c>
      <c r="E118" s="13">
        <v>34323267</v>
      </c>
      <c r="F118" s="13">
        <v>67565.486220472405</v>
      </c>
      <c r="G118" s="13">
        <v>1364317</v>
      </c>
      <c r="H118" s="13">
        <v>2685.6633858267701</v>
      </c>
      <c r="I118" s="31">
        <f t="shared" si="1"/>
        <v>3.7209087698083322E-4</v>
      </c>
    </row>
    <row r="119" spans="1:9" ht="15" customHeight="1" x14ac:dyDescent="0.2">
      <c r="A119" s="26" t="s">
        <v>259</v>
      </c>
      <c r="B119" s="11">
        <v>3883</v>
      </c>
      <c r="C119" s="13">
        <v>276389399</v>
      </c>
      <c r="D119" s="13">
        <v>71179.345609065203</v>
      </c>
      <c r="E119" s="13">
        <v>278399286</v>
      </c>
      <c r="F119" s="13">
        <v>71696.957507082203</v>
      </c>
      <c r="G119" s="13">
        <v>11357955</v>
      </c>
      <c r="H119" s="13">
        <v>2925.04635591038</v>
      </c>
      <c r="I119" s="31">
        <f t="shared" si="1"/>
        <v>3.0976609077354015E-3</v>
      </c>
    </row>
    <row r="120" spans="1:9" ht="15" customHeight="1" x14ac:dyDescent="0.2">
      <c r="A120" s="26" t="s">
        <v>260</v>
      </c>
      <c r="B120" s="11">
        <v>107</v>
      </c>
      <c r="C120" s="13">
        <v>4641632</v>
      </c>
      <c r="D120" s="13">
        <v>43379.738317757001</v>
      </c>
      <c r="E120" s="13">
        <v>4733202</v>
      </c>
      <c r="F120" s="13">
        <v>44235.5327102804</v>
      </c>
      <c r="G120" s="13">
        <v>151194</v>
      </c>
      <c r="H120" s="13">
        <v>1413.0280373831799</v>
      </c>
      <c r="I120" s="31">
        <f t="shared" si="1"/>
        <v>4.1235217368280318E-5</v>
      </c>
    </row>
    <row r="121" spans="1:9" ht="15" customHeight="1" x14ac:dyDescent="0.2">
      <c r="A121" s="26" t="s">
        <v>261</v>
      </c>
      <c r="B121" s="11">
        <v>940</v>
      </c>
      <c r="C121" s="13">
        <v>49833877</v>
      </c>
      <c r="D121" s="13">
        <v>53014.762765957501</v>
      </c>
      <c r="E121" s="13">
        <v>49956149</v>
      </c>
      <c r="F121" s="13">
        <v>53144.839361702099</v>
      </c>
      <c r="G121" s="13">
        <v>1805995</v>
      </c>
      <c r="H121" s="13">
        <v>1921.2712765957499</v>
      </c>
      <c r="I121" s="31">
        <f t="shared" si="1"/>
        <v>4.9254994504429684E-4</v>
      </c>
    </row>
    <row r="122" spans="1:9" ht="15" customHeight="1" x14ac:dyDescent="0.2">
      <c r="A122" s="26" t="s">
        <v>262</v>
      </c>
      <c r="B122" s="11">
        <v>1095</v>
      </c>
      <c r="C122" s="13">
        <v>130673472</v>
      </c>
      <c r="D122" s="13">
        <v>119336.504109589</v>
      </c>
      <c r="E122" s="13">
        <v>131312007</v>
      </c>
      <c r="F122" s="13">
        <v>119919.64109588999</v>
      </c>
      <c r="G122" s="13">
        <v>5003561</v>
      </c>
      <c r="H122" s="13">
        <v>4569.4621004566197</v>
      </c>
      <c r="I122" s="31">
        <f t="shared" si="1"/>
        <v>1.3646237645042133E-3</v>
      </c>
    </row>
    <row r="123" spans="1:9" ht="15" customHeight="1" x14ac:dyDescent="0.2">
      <c r="A123" s="26" t="s">
        <v>263</v>
      </c>
      <c r="B123" s="11">
        <v>7478</v>
      </c>
      <c r="C123" s="13">
        <v>419097255</v>
      </c>
      <c r="D123" s="13">
        <v>56044.0298208077</v>
      </c>
      <c r="E123" s="13">
        <v>420181879</v>
      </c>
      <c r="F123" s="13">
        <v>56189.0718106446</v>
      </c>
      <c r="G123" s="13">
        <v>14729486</v>
      </c>
      <c r="H123" s="13">
        <v>1969.7092805563</v>
      </c>
      <c r="I123" s="31">
        <f t="shared" si="1"/>
        <v>4.0171802911030978E-3</v>
      </c>
    </row>
    <row r="124" spans="1:9" ht="15" customHeight="1" x14ac:dyDescent="0.2">
      <c r="A124" s="26" t="s">
        <v>264</v>
      </c>
      <c r="B124" s="11">
        <v>1991</v>
      </c>
      <c r="C124" s="13">
        <v>150776243</v>
      </c>
      <c r="D124" s="13">
        <v>75728.901557006495</v>
      </c>
      <c r="E124" s="13">
        <v>151180999</v>
      </c>
      <c r="F124" s="13">
        <v>75932.194374686107</v>
      </c>
      <c r="G124" s="13">
        <v>6087356</v>
      </c>
      <c r="H124" s="13">
        <v>3057.4364640884</v>
      </c>
      <c r="I124" s="31">
        <f t="shared" si="1"/>
        <v>1.6602077321726087E-3</v>
      </c>
    </row>
    <row r="125" spans="1:9" ht="15" customHeight="1" x14ac:dyDescent="0.2">
      <c r="A125" s="26" t="s">
        <v>265</v>
      </c>
      <c r="B125" s="11">
        <v>3433</v>
      </c>
      <c r="C125" s="13">
        <v>177045804</v>
      </c>
      <c r="D125" s="13">
        <v>51571.745994756799</v>
      </c>
      <c r="E125" s="13">
        <v>177447982</v>
      </c>
      <c r="F125" s="13">
        <v>51688.896591902099</v>
      </c>
      <c r="G125" s="13">
        <v>6342848</v>
      </c>
      <c r="H125" s="13">
        <v>1847.6108360035</v>
      </c>
      <c r="I125" s="31">
        <f t="shared" si="1"/>
        <v>1.7298881967139047E-3</v>
      </c>
    </row>
    <row r="126" spans="1:9" ht="15" customHeight="1" x14ac:dyDescent="0.2">
      <c r="A126" s="26" t="s">
        <v>266</v>
      </c>
      <c r="B126" s="11">
        <v>3498</v>
      </c>
      <c r="C126" s="13">
        <v>261750597</v>
      </c>
      <c r="D126" s="13">
        <v>74828.644082332801</v>
      </c>
      <c r="E126" s="13">
        <v>262691667</v>
      </c>
      <c r="F126" s="13">
        <v>75097.674957118405</v>
      </c>
      <c r="G126" s="13">
        <v>9471168</v>
      </c>
      <c r="H126" s="13">
        <v>2707.5951972555699</v>
      </c>
      <c r="I126" s="31">
        <f t="shared" si="1"/>
        <v>2.5830765189855469E-3</v>
      </c>
    </row>
    <row r="127" spans="1:9" ht="15" customHeight="1" x14ac:dyDescent="0.2">
      <c r="A127" s="26" t="s">
        <v>267</v>
      </c>
      <c r="B127" s="11">
        <v>317</v>
      </c>
      <c r="C127" s="13">
        <v>18106603</v>
      </c>
      <c r="D127" s="13">
        <v>57118.621451104103</v>
      </c>
      <c r="E127" s="13">
        <v>18152884</v>
      </c>
      <c r="F127" s="13">
        <v>57264.618296530003</v>
      </c>
      <c r="G127" s="13">
        <v>626216</v>
      </c>
      <c r="H127" s="13">
        <v>1975.44479495268</v>
      </c>
      <c r="I127" s="31">
        <f t="shared" si="1"/>
        <v>1.7078821169818264E-4</v>
      </c>
    </row>
    <row r="128" spans="1:9" ht="15" customHeight="1" x14ac:dyDescent="0.2">
      <c r="A128" s="26" t="s">
        <v>268</v>
      </c>
      <c r="B128" s="11">
        <v>164</v>
      </c>
      <c r="C128" s="13">
        <v>7796692</v>
      </c>
      <c r="D128" s="13">
        <v>47540.804878048802</v>
      </c>
      <c r="E128" s="13">
        <v>7811816</v>
      </c>
      <c r="F128" s="13">
        <v>47633.024390243903</v>
      </c>
      <c r="G128" s="13">
        <v>255627</v>
      </c>
      <c r="H128" s="13">
        <v>1558.7012195121999</v>
      </c>
      <c r="I128" s="31">
        <f t="shared" si="1"/>
        <v>6.9717283160716646E-5</v>
      </c>
    </row>
    <row r="129" spans="1:9" ht="15" customHeight="1" x14ac:dyDescent="0.2">
      <c r="A129" s="26" t="s">
        <v>269</v>
      </c>
      <c r="B129" s="11">
        <v>2712</v>
      </c>
      <c r="C129" s="13">
        <v>288641421</v>
      </c>
      <c r="D129" s="13">
        <v>106431.202433628</v>
      </c>
      <c r="E129" s="13">
        <v>289130069</v>
      </c>
      <c r="F129" s="13">
        <v>106611.38237463099</v>
      </c>
      <c r="G129" s="13">
        <v>11706790</v>
      </c>
      <c r="H129" s="13">
        <v>4316.6629793510301</v>
      </c>
      <c r="I129" s="31">
        <f t="shared" si="1"/>
        <v>3.1927988566663383E-3</v>
      </c>
    </row>
    <row r="130" spans="1:9" ht="15" customHeight="1" x14ac:dyDescent="0.2">
      <c r="A130" s="26" t="s">
        <v>270</v>
      </c>
      <c r="B130" s="11">
        <v>2349</v>
      </c>
      <c r="C130" s="13">
        <v>127900417</v>
      </c>
      <c r="D130" s="13">
        <v>54448.879097488301</v>
      </c>
      <c r="E130" s="13">
        <v>128507676</v>
      </c>
      <c r="F130" s="13">
        <v>54707.397190293799</v>
      </c>
      <c r="G130" s="13">
        <v>4339243</v>
      </c>
      <c r="H130" s="13">
        <v>1847.2724563644099</v>
      </c>
      <c r="I130" s="31">
        <f t="shared" si="1"/>
        <v>1.1834439747528923E-3</v>
      </c>
    </row>
    <row r="131" spans="1:9" ht="15" customHeight="1" x14ac:dyDescent="0.2">
      <c r="A131" s="26" t="s">
        <v>271</v>
      </c>
      <c r="B131" s="11">
        <v>204</v>
      </c>
      <c r="C131" s="13">
        <v>10672902</v>
      </c>
      <c r="D131" s="13">
        <v>52318.147058823502</v>
      </c>
      <c r="E131" s="13">
        <v>10694239</v>
      </c>
      <c r="F131" s="13">
        <v>52422.740196078397</v>
      </c>
      <c r="G131" s="13">
        <v>387036</v>
      </c>
      <c r="H131" s="13">
        <v>1897.23529411765</v>
      </c>
      <c r="I131" s="31">
        <f t="shared" si="1"/>
        <v>1.0555652730498394E-4</v>
      </c>
    </row>
    <row r="132" spans="1:9" ht="15" customHeight="1" x14ac:dyDescent="0.2">
      <c r="A132" s="26" t="s">
        <v>272</v>
      </c>
      <c r="B132" s="11">
        <v>260</v>
      </c>
      <c r="C132" s="13">
        <v>11506203</v>
      </c>
      <c r="D132" s="13">
        <v>44254.626923076903</v>
      </c>
      <c r="E132" s="13">
        <v>11598708</v>
      </c>
      <c r="F132" s="13">
        <v>44610.4153846154</v>
      </c>
      <c r="G132" s="13">
        <v>365465</v>
      </c>
      <c r="H132" s="13">
        <v>1405.63461538462</v>
      </c>
      <c r="I132" s="31">
        <f t="shared" si="1"/>
        <v>9.9673457382558618E-5</v>
      </c>
    </row>
    <row r="133" spans="1:9" ht="15" customHeight="1" x14ac:dyDescent="0.2">
      <c r="A133" s="26" t="s">
        <v>273</v>
      </c>
      <c r="B133" s="11">
        <v>12963</v>
      </c>
      <c r="C133" s="13">
        <v>1257830511</v>
      </c>
      <c r="D133" s="13">
        <v>97032.362184679499</v>
      </c>
      <c r="E133" s="13">
        <v>1262949097</v>
      </c>
      <c r="F133" s="13">
        <v>97427.223405076002</v>
      </c>
      <c r="G133" s="13">
        <v>54487920</v>
      </c>
      <c r="H133" s="13">
        <v>4203.3418190233697</v>
      </c>
      <c r="I133" s="31">
        <f t="shared" si="1"/>
        <v>1.4860518440847313E-2</v>
      </c>
    </row>
    <row r="134" spans="1:9" ht="15" customHeight="1" x14ac:dyDescent="0.2">
      <c r="A134" s="26" t="s">
        <v>274</v>
      </c>
      <c r="B134" s="11">
        <v>9213</v>
      </c>
      <c r="C134" s="13">
        <v>401418475</v>
      </c>
      <c r="D134" s="13">
        <v>43570.875393465802</v>
      </c>
      <c r="E134" s="13">
        <v>402241694</v>
      </c>
      <c r="F134" s="13">
        <v>43660.229458374</v>
      </c>
      <c r="G134" s="13">
        <v>13252527</v>
      </c>
      <c r="H134" s="13">
        <v>1438.45945945946</v>
      </c>
      <c r="I134" s="31">
        <f t="shared" si="1"/>
        <v>3.6143685035385257E-3</v>
      </c>
    </row>
    <row r="135" spans="1:9" ht="15" customHeight="1" x14ac:dyDescent="0.2">
      <c r="A135" s="26" t="s">
        <v>275</v>
      </c>
      <c r="B135" s="11">
        <v>108</v>
      </c>
      <c r="C135" s="13">
        <v>5448937</v>
      </c>
      <c r="D135" s="13">
        <v>50453.120370370401</v>
      </c>
      <c r="E135" s="13">
        <v>5452487</v>
      </c>
      <c r="F135" s="13">
        <v>50485.990740740803</v>
      </c>
      <c r="G135" s="13">
        <v>194444</v>
      </c>
      <c r="H135" s="13">
        <v>1800.4074074074099</v>
      </c>
      <c r="I135" s="31">
        <f t="shared" si="1"/>
        <v>5.3030812108667659E-5</v>
      </c>
    </row>
    <row r="136" spans="1:9" ht="15" customHeight="1" x14ac:dyDescent="0.2">
      <c r="A136" s="26" t="s">
        <v>276</v>
      </c>
      <c r="B136" s="11">
        <v>170</v>
      </c>
      <c r="C136" s="13">
        <v>4217123</v>
      </c>
      <c r="D136" s="13">
        <v>24806.605882353</v>
      </c>
      <c r="E136" s="13">
        <v>4233963</v>
      </c>
      <c r="F136" s="13">
        <v>24905.664705882398</v>
      </c>
      <c r="G136" s="13">
        <v>209235</v>
      </c>
      <c r="H136" s="13">
        <v>1230.7941176470599</v>
      </c>
      <c r="I136" s="31">
        <f t="shared" si="1"/>
        <v>5.706476914462302E-5</v>
      </c>
    </row>
    <row r="137" spans="1:9" ht="15" customHeight="1" x14ac:dyDescent="0.2">
      <c r="A137" s="26" t="s">
        <v>277</v>
      </c>
      <c r="B137" s="11">
        <v>1705</v>
      </c>
      <c r="C137" s="13">
        <v>72975900</v>
      </c>
      <c r="D137" s="13">
        <v>42801.114369501498</v>
      </c>
      <c r="E137" s="13">
        <v>73192043</v>
      </c>
      <c r="F137" s="13">
        <v>42927.884457478001</v>
      </c>
      <c r="G137" s="13">
        <v>2419326</v>
      </c>
      <c r="H137" s="13">
        <v>1418.95953079179</v>
      </c>
      <c r="I137" s="31">
        <f t="shared" si="1"/>
        <v>6.598240240666439E-4</v>
      </c>
    </row>
    <row r="138" spans="1:9" ht="15" customHeight="1" x14ac:dyDescent="0.2">
      <c r="A138" s="26" t="s">
        <v>278</v>
      </c>
      <c r="B138" s="11">
        <v>572</v>
      </c>
      <c r="C138" s="13">
        <v>46735837</v>
      </c>
      <c r="D138" s="13">
        <v>81706.008741258804</v>
      </c>
      <c r="E138" s="13">
        <v>46901501</v>
      </c>
      <c r="F138" s="13">
        <v>81995.631118881094</v>
      </c>
      <c r="G138" s="13">
        <v>1930631</v>
      </c>
      <c r="H138" s="13">
        <v>3375.2290209790199</v>
      </c>
      <c r="I138" s="31">
        <f t="shared" si="1"/>
        <v>5.2654198541569376E-4</v>
      </c>
    </row>
    <row r="139" spans="1:9" ht="15" customHeight="1" x14ac:dyDescent="0.2">
      <c r="A139" s="26" t="s">
        <v>279</v>
      </c>
      <c r="B139" s="11">
        <v>157</v>
      </c>
      <c r="C139" s="13">
        <v>7962490</v>
      </c>
      <c r="D139" s="13">
        <v>50716.496815286599</v>
      </c>
      <c r="E139" s="13">
        <v>7997749</v>
      </c>
      <c r="F139" s="13">
        <v>50941.076433121001</v>
      </c>
      <c r="G139" s="13">
        <v>381020</v>
      </c>
      <c r="H139" s="13">
        <v>2426.8789808917199</v>
      </c>
      <c r="I139" s="31">
        <f t="shared" ref="I139:I202" si="2">G139/SUM($G$10:$G$286)</f>
        <v>1.0391578053138463E-4</v>
      </c>
    </row>
    <row r="140" spans="1:9" ht="15" customHeight="1" x14ac:dyDescent="0.2">
      <c r="A140" s="26" t="s">
        <v>280</v>
      </c>
      <c r="B140" s="11">
        <v>333</v>
      </c>
      <c r="C140" s="13">
        <v>18419961</v>
      </c>
      <c r="D140" s="13">
        <v>55315.198198198203</v>
      </c>
      <c r="E140" s="13">
        <v>18937955</v>
      </c>
      <c r="F140" s="13">
        <v>56870.735735735703</v>
      </c>
      <c r="G140" s="13">
        <v>645498</v>
      </c>
      <c r="H140" s="13">
        <v>1938.43243243243</v>
      </c>
      <c r="I140" s="31">
        <f t="shared" si="2"/>
        <v>1.7604700147353869E-4</v>
      </c>
    </row>
    <row r="141" spans="1:9" ht="15" customHeight="1" x14ac:dyDescent="0.2">
      <c r="A141" s="26" t="s">
        <v>281</v>
      </c>
      <c r="B141" s="11">
        <v>31862</v>
      </c>
      <c r="C141" s="13">
        <v>2188463427</v>
      </c>
      <c r="D141" s="13">
        <v>68685.689128115002</v>
      </c>
      <c r="E141" s="13">
        <v>2202464815</v>
      </c>
      <c r="F141" s="13">
        <v>69125.127581445005</v>
      </c>
      <c r="G141" s="13">
        <v>87470873</v>
      </c>
      <c r="H141" s="13">
        <v>2745.3039043374602</v>
      </c>
      <c r="I141" s="31">
        <f t="shared" si="2"/>
        <v>2.3855976173315356E-2</v>
      </c>
    </row>
    <row r="142" spans="1:9" ht="15" customHeight="1" x14ac:dyDescent="0.2">
      <c r="A142" s="26" t="s">
        <v>282</v>
      </c>
      <c r="B142" s="11">
        <v>103</v>
      </c>
      <c r="C142" s="13">
        <v>7277711</v>
      </c>
      <c r="D142" s="13">
        <v>70657.3883495146</v>
      </c>
      <c r="E142" s="13">
        <v>7283367</v>
      </c>
      <c r="F142" s="13">
        <v>70712.300970873795</v>
      </c>
      <c r="G142" s="13">
        <v>278212</v>
      </c>
      <c r="H142" s="13">
        <v>2701.0873786407801</v>
      </c>
      <c r="I142" s="31">
        <f t="shared" si="2"/>
        <v>7.5876901824569791E-5</v>
      </c>
    </row>
    <row r="143" spans="1:9" ht="15" customHeight="1" x14ac:dyDescent="0.2">
      <c r="A143" s="26" t="s">
        <v>283</v>
      </c>
      <c r="B143" s="11">
        <v>513</v>
      </c>
      <c r="C143" s="13">
        <v>34474191</v>
      </c>
      <c r="D143" s="13">
        <v>67201.152046783594</v>
      </c>
      <c r="E143" s="13">
        <v>34520952</v>
      </c>
      <c r="F143" s="13">
        <v>67292.304093567305</v>
      </c>
      <c r="G143" s="13">
        <v>1293604</v>
      </c>
      <c r="H143" s="13">
        <v>2521.6452241715401</v>
      </c>
      <c r="I143" s="31">
        <f t="shared" si="2"/>
        <v>3.5280528412818559E-4</v>
      </c>
    </row>
    <row r="144" spans="1:9" ht="15" customHeight="1" x14ac:dyDescent="0.2">
      <c r="A144" s="26" t="s">
        <v>284</v>
      </c>
      <c r="B144" s="11">
        <v>24502</v>
      </c>
      <c r="C144" s="13">
        <v>2385152337</v>
      </c>
      <c r="D144" s="13">
        <v>97345.210064484505</v>
      </c>
      <c r="E144" s="13">
        <v>2395116772</v>
      </c>
      <c r="F144" s="13">
        <v>97751.888498898101</v>
      </c>
      <c r="G144" s="13">
        <v>94715435</v>
      </c>
      <c r="H144" s="13">
        <v>3865.6205615868098</v>
      </c>
      <c r="I144" s="31">
        <f t="shared" si="2"/>
        <v>2.5831789292936398E-2</v>
      </c>
    </row>
    <row r="145" spans="1:9" ht="15" customHeight="1" x14ac:dyDescent="0.2">
      <c r="A145" s="26" t="s">
        <v>285</v>
      </c>
      <c r="B145" s="11">
        <v>376</v>
      </c>
      <c r="C145" s="13">
        <v>23003022</v>
      </c>
      <c r="D145" s="13">
        <v>61178.25</v>
      </c>
      <c r="E145" s="13">
        <v>23125217</v>
      </c>
      <c r="F145" s="13">
        <v>61503.236702127702</v>
      </c>
      <c r="G145" s="13">
        <v>890417</v>
      </c>
      <c r="H145" s="13">
        <v>2368.1303191489401</v>
      </c>
      <c r="I145" s="31">
        <f t="shared" si="2"/>
        <v>2.4284388628789539E-4</v>
      </c>
    </row>
    <row r="146" spans="1:9" ht="15" customHeight="1" x14ac:dyDescent="0.2">
      <c r="A146" s="26" t="s">
        <v>286</v>
      </c>
      <c r="B146" s="11">
        <v>762</v>
      </c>
      <c r="C146" s="13">
        <v>40542801</v>
      </c>
      <c r="D146" s="13">
        <v>53205.775590551202</v>
      </c>
      <c r="E146" s="13">
        <v>40640057</v>
      </c>
      <c r="F146" s="13">
        <v>53333.408136482998</v>
      </c>
      <c r="G146" s="13">
        <v>1405284</v>
      </c>
      <c r="H146" s="13">
        <v>1844.2047244094499</v>
      </c>
      <c r="I146" s="31">
        <f t="shared" si="2"/>
        <v>3.8326382795723669E-4</v>
      </c>
    </row>
    <row r="147" spans="1:9" ht="15" customHeight="1" x14ac:dyDescent="0.2">
      <c r="A147" s="26" t="s">
        <v>287</v>
      </c>
      <c r="B147" s="11">
        <v>421</v>
      </c>
      <c r="C147" s="13">
        <v>53650247</v>
      </c>
      <c r="D147" s="13">
        <v>127435.266033254</v>
      </c>
      <c r="E147" s="13">
        <v>54013789</v>
      </c>
      <c r="F147" s="13">
        <v>128298.786223278</v>
      </c>
      <c r="G147" s="13">
        <v>2354961</v>
      </c>
      <c r="H147" s="13">
        <v>5593.73159144893</v>
      </c>
      <c r="I147" s="31">
        <f t="shared" si="2"/>
        <v>6.4226972451831947E-4</v>
      </c>
    </row>
    <row r="148" spans="1:9" ht="15" customHeight="1" x14ac:dyDescent="0.2">
      <c r="A148" s="26" t="s">
        <v>288</v>
      </c>
      <c r="B148" s="11">
        <v>4489</v>
      </c>
      <c r="C148" s="13">
        <v>365212445</v>
      </c>
      <c r="D148" s="13">
        <v>81357.194252617497</v>
      </c>
      <c r="E148" s="13">
        <v>366296426</v>
      </c>
      <c r="F148" s="13">
        <v>81598.669191356705</v>
      </c>
      <c r="G148" s="13">
        <v>15969496</v>
      </c>
      <c r="H148" s="13">
        <v>3557.4729338382699</v>
      </c>
      <c r="I148" s="31">
        <f t="shared" si="2"/>
        <v>4.3553688560517157E-3</v>
      </c>
    </row>
    <row r="149" spans="1:9" ht="15" customHeight="1" x14ac:dyDescent="0.2">
      <c r="A149" s="26" t="s">
        <v>289</v>
      </c>
      <c r="B149" s="11">
        <v>298</v>
      </c>
      <c r="C149" s="13">
        <v>14322808</v>
      </c>
      <c r="D149" s="13">
        <v>48063.114093959703</v>
      </c>
      <c r="E149" s="13">
        <v>14384037</v>
      </c>
      <c r="F149" s="13">
        <v>48268.580536912799</v>
      </c>
      <c r="G149" s="13">
        <v>471076</v>
      </c>
      <c r="H149" s="13">
        <v>1580.7919463087301</v>
      </c>
      <c r="I149" s="31">
        <f t="shared" si="2"/>
        <v>1.2847679972075623E-4</v>
      </c>
    </row>
    <row r="150" spans="1:9" ht="15" customHeight="1" x14ac:dyDescent="0.2">
      <c r="A150" s="26" t="s">
        <v>290</v>
      </c>
      <c r="B150" s="11">
        <v>21238</v>
      </c>
      <c r="C150" s="13">
        <v>1017551616</v>
      </c>
      <c r="D150" s="13">
        <v>47911.838026179503</v>
      </c>
      <c r="E150" s="13">
        <v>1019055743</v>
      </c>
      <c r="F150" s="13">
        <v>47982.660467087298</v>
      </c>
      <c r="G150" s="13">
        <v>33956015</v>
      </c>
      <c r="H150" s="13">
        <v>1598.8329880403101</v>
      </c>
      <c r="I150" s="31">
        <f t="shared" si="2"/>
        <v>9.2608414321043633E-3</v>
      </c>
    </row>
    <row r="151" spans="1:9" ht="15" customHeight="1" x14ac:dyDescent="0.2">
      <c r="A151" s="26" t="s">
        <v>291</v>
      </c>
      <c r="B151" s="11">
        <v>102</v>
      </c>
      <c r="C151" s="13">
        <v>4182304</v>
      </c>
      <c r="D151" s="13">
        <v>41002.980392156896</v>
      </c>
      <c r="E151" s="13">
        <v>4192865</v>
      </c>
      <c r="F151" s="13">
        <v>41106.519607843104</v>
      </c>
      <c r="G151" s="13">
        <v>120685</v>
      </c>
      <c r="H151" s="13">
        <v>1183.1862745097999</v>
      </c>
      <c r="I151" s="31">
        <f t="shared" si="2"/>
        <v>3.2914482109679683E-5</v>
      </c>
    </row>
    <row r="152" spans="1:9" ht="15" customHeight="1" x14ac:dyDescent="0.2">
      <c r="A152" s="26" t="s">
        <v>292</v>
      </c>
      <c r="B152" s="11">
        <v>11793</v>
      </c>
      <c r="C152" s="13">
        <v>545752027</v>
      </c>
      <c r="D152" s="13">
        <v>46277.624607818201</v>
      </c>
      <c r="E152" s="13">
        <v>546900497</v>
      </c>
      <c r="F152" s="13">
        <v>46375.010345119998</v>
      </c>
      <c r="G152" s="13">
        <v>18949503</v>
      </c>
      <c r="H152" s="13">
        <v>1606.8432968710299</v>
      </c>
      <c r="I152" s="31">
        <f t="shared" si="2"/>
        <v>5.1681076975665704E-3</v>
      </c>
    </row>
    <row r="153" spans="1:9" ht="15" customHeight="1" x14ac:dyDescent="0.2">
      <c r="A153" s="26" t="s">
        <v>293</v>
      </c>
      <c r="B153" s="11">
        <v>256</v>
      </c>
      <c r="C153" s="13">
        <v>14239427</v>
      </c>
      <c r="D153" s="13">
        <v>55622.76171875</v>
      </c>
      <c r="E153" s="13">
        <v>14383791</v>
      </c>
      <c r="F153" s="13">
        <v>56186.68359375</v>
      </c>
      <c r="G153" s="13">
        <v>518361</v>
      </c>
      <c r="H153" s="13">
        <v>2024.84765625</v>
      </c>
      <c r="I153" s="31">
        <f t="shared" si="2"/>
        <v>1.4137286208605601E-4</v>
      </c>
    </row>
    <row r="154" spans="1:9" ht="15" customHeight="1" x14ac:dyDescent="0.2">
      <c r="A154" s="26" t="s">
        <v>294</v>
      </c>
      <c r="B154" s="11">
        <v>1335</v>
      </c>
      <c r="C154" s="13">
        <v>62188217</v>
      </c>
      <c r="D154" s="13">
        <v>46582.934082396998</v>
      </c>
      <c r="E154" s="13">
        <v>62427150</v>
      </c>
      <c r="F154" s="13">
        <v>46761.910112359597</v>
      </c>
      <c r="G154" s="13">
        <v>2134414</v>
      </c>
      <c r="H154" s="13">
        <v>1598.81198501873</v>
      </c>
      <c r="I154" s="31">
        <f t="shared" si="2"/>
        <v>5.8211982779674237E-4</v>
      </c>
    </row>
    <row r="155" spans="1:9" ht="15" customHeight="1" x14ac:dyDescent="0.2">
      <c r="A155" s="26" t="s">
        <v>295</v>
      </c>
      <c r="B155" s="11">
        <v>431</v>
      </c>
      <c r="C155" s="13">
        <v>35466250</v>
      </c>
      <c r="D155" s="13">
        <v>82288.283062645001</v>
      </c>
      <c r="E155" s="13">
        <v>35602440</v>
      </c>
      <c r="F155" s="13">
        <v>82604.269141531302</v>
      </c>
      <c r="G155" s="13">
        <v>1483869</v>
      </c>
      <c r="H155" s="13">
        <v>3442.8515081206501</v>
      </c>
      <c r="I155" s="31">
        <f t="shared" si="2"/>
        <v>4.0469635541789191E-4</v>
      </c>
    </row>
    <row r="156" spans="1:9" ht="15" customHeight="1" x14ac:dyDescent="0.2">
      <c r="A156" s="26" t="s">
        <v>296</v>
      </c>
      <c r="B156" s="11">
        <v>4097</v>
      </c>
      <c r="C156" s="13">
        <v>448721978</v>
      </c>
      <c r="D156" s="13">
        <v>109524.52477422501</v>
      </c>
      <c r="E156" s="13">
        <v>451335227</v>
      </c>
      <c r="F156" s="13">
        <v>110162.369294606</v>
      </c>
      <c r="G156" s="13">
        <v>19034680</v>
      </c>
      <c r="H156" s="13">
        <v>4646.0043934586301</v>
      </c>
      <c r="I156" s="31">
        <f t="shared" si="2"/>
        <v>5.1913380645770201E-3</v>
      </c>
    </row>
    <row r="157" spans="1:9" ht="15" customHeight="1" x14ac:dyDescent="0.2">
      <c r="A157" s="26" t="s">
        <v>297</v>
      </c>
      <c r="B157" s="11">
        <v>274</v>
      </c>
      <c r="C157" s="13">
        <v>23228149</v>
      </c>
      <c r="D157" s="13">
        <v>84774.266423357694</v>
      </c>
      <c r="E157" s="13">
        <v>23278353</v>
      </c>
      <c r="F157" s="13">
        <v>84957.492700729897</v>
      </c>
      <c r="G157" s="13">
        <v>961064</v>
      </c>
      <c r="H157" s="13">
        <v>3507.5328467153299</v>
      </c>
      <c r="I157" s="31">
        <f t="shared" si="2"/>
        <v>2.6211147892660393E-4</v>
      </c>
    </row>
    <row r="158" spans="1:9" ht="15" customHeight="1" x14ac:dyDescent="0.2">
      <c r="A158" s="26" t="s">
        <v>298</v>
      </c>
      <c r="B158" s="11">
        <v>177</v>
      </c>
      <c r="C158" s="13">
        <v>7284026</v>
      </c>
      <c r="D158" s="13">
        <v>41152.689265536697</v>
      </c>
      <c r="E158" s="13">
        <v>7307238</v>
      </c>
      <c r="F158" s="13">
        <v>41283.830508474603</v>
      </c>
      <c r="G158" s="13">
        <v>226361</v>
      </c>
      <c r="H158" s="13">
        <v>1278.8757062146899</v>
      </c>
      <c r="I158" s="31">
        <f t="shared" si="2"/>
        <v>6.173555193130218E-5</v>
      </c>
    </row>
    <row r="159" spans="1:9" ht="15" customHeight="1" x14ac:dyDescent="0.2">
      <c r="A159" s="26" t="s">
        <v>299</v>
      </c>
      <c r="B159" s="11">
        <v>250</v>
      </c>
      <c r="C159" s="13">
        <v>14150516</v>
      </c>
      <c r="D159" s="13">
        <v>56602.063999999998</v>
      </c>
      <c r="E159" s="13">
        <v>14270852</v>
      </c>
      <c r="F159" s="13">
        <v>57083.408000000003</v>
      </c>
      <c r="G159" s="13">
        <v>532123</v>
      </c>
      <c r="H159" s="13">
        <v>2128.4920000000002</v>
      </c>
      <c r="I159" s="31">
        <f t="shared" si="2"/>
        <v>1.4512617942287015E-4</v>
      </c>
    </row>
    <row r="160" spans="1:9" ht="15" customHeight="1" x14ac:dyDescent="0.2">
      <c r="A160" s="26" t="s">
        <v>300</v>
      </c>
      <c r="B160" s="11">
        <v>157</v>
      </c>
      <c r="C160" s="13">
        <v>5995850</v>
      </c>
      <c r="D160" s="13">
        <v>38190.127388535002</v>
      </c>
      <c r="E160" s="13">
        <v>6002946</v>
      </c>
      <c r="F160" s="13">
        <v>38235.324840764297</v>
      </c>
      <c r="G160" s="13">
        <v>231101</v>
      </c>
      <c r="H160" s="13">
        <v>1471.9808917197499</v>
      </c>
      <c r="I160" s="31">
        <f t="shared" si="2"/>
        <v>6.3028294568745786E-5</v>
      </c>
    </row>
    <row r="161" spans="1:9" ht="15" customHeight="1" x14ac:dyDescent="0.2">
      <c r="A161" s="26" t="s">
        <v>301</v>
      </c>
      <c r="B161" s="11">
        <v>811</v>
      </c>
      <c r="C161" s="13">
        <v>68791654</v>
      </c>
      <c r="D161" s="13">
        <v>84823.247842170196</v>
      </c>
      <c r="E161" s="13">
        <v>69128523</v>
      </c>
      <c r="F161" s="13">
        <v>85238.622688039497</v>
      </c>
      <c r="G161" s="13">
        <v>2594843</v>
      </c>
      <c r="H161" s="13">
        <v>3199.5598027126998</v>
      </c>
      <c r="I161" s="31">
        <f t="shared" si="2"/>
        <v>7.0769286573250662E-4</v>
      </c>
    </row>
    <row r="162" spans="1:9" ht="15" customHeight="1" x14ac:dyDescent="0.2">
      <c r="A162" s="26" t="s">
        <v>302</v>
      </c>
      <c r="B162" s="11">
        <v>150</v>
      </c>
      <c r="C162" s="13">
        <v>2403946</v>
      </c>
      <c r="D162" s="13">
        <v>16026.3066666667</v>
      </c>
      <c r="E162" s="13">
        <v>4307169</v>
      </c>
      <c r="F162" s="13">
        <v>28714.46</v>
      </c>
      <c r="G162" s="13">
        <v>44436</v>
      </c>
      <c r="H162" s="13">
        <v>296.24</v>
      </c>
      <c r="I162" s="31">
        <f t="shared" si="2"/>
        <v>1.2119053130262473E-5</v>
      </c>
    </row>
    <row r="163" spans="1:9" ht="15" customHeight="1" x14ac:dyDescent="0.2">
      <c r="A163" s="26" t="s">
        <v>303</v>
      </c>
      <c r="B163" s="11">
        <v>16131</v>
      </c>
      <c r="C163" s="13">
        <v>829701818</v>
      </c>
      <c r="D163" s="13">
        <v>51435.237617010702</v>
      </c>
      <c r="E163" s="13">
        <v>831144657</v>
      </c>
      <c r="F163" s="13">
        <v>51524.682722707803</v>
      </c>
      <c r="G163" s="13">
        <v>30994979</v>
      </c>
      <c r="H163" s="13">
        <v>1921.4542805777701</v>
      </c>
      <c r="I163" s="31">
        <f t="shared" si="2"/>
        <v>8.453276561174939E-3</v>
      </c>
    </row>
    <row r="164" spans="1:9" ht="15" customHeight="1" x14ac:dyDescent="0.2">
      <c r="A164" s="26" t="s">
        <v>304</v>
      </c>
      <c r="B164" s="11">
        <v>2556</v>
      </c>
      <c r="C164" s="13">
        <v>296583090</v>
      </c>
      <c r="D164" s="13">
        <v>116034.072769953</v>
      </c>
      <c r="E164" s="13">
        <v>298077833</v>
      </c>
      <c r="F164" s="13">
        <v>116618.870500782</v>
      </c>
      <c r="G164" s="13">
        <v>12795474</v>
      </c>
      <c r="H164" s="13">
        <v>5006.0539906103304</v>
      </c>
      <c r="I164" s="31">
        <f t="shared" si="2"/>
        <v>3.4897162038187973E-3</v>
      </c>
    </row>
    <row r="165" spans="1:9" ht="15" customHeight="1" x14ac:dyDescent="0.2">
      <c r="A165" s="26" t="s">
        <v>305</v>
      </c>
      <c r="B165" s="11">
        <v>666</v>
      </c>
      <c r="C165" s="13">
        <v>30299354</v>
      </c>
      <c r="D165" s="13">
        <v>45494.525525525503</v>
      </c>
      <c r="E165" s="13">
        <v>31803242</v>
      </c>
      <c r="F165" s="13">
        <v>47752.615615615599</v>
      </c>
      <c r="G165" s="13">
        <v>1030053</v>
      </c>
      <c r="H165" s="13">
        <v>1546.62612612613</v>
      </c>
      <c r="I165" s="31">
        <f t="shared" si="2"/>
        <v>2.8092688437272146E-4</v>
      </c>
    </row>
    <row r="166" spans="1:9" ht="15" customHeight="1" x14ac:dyDescent="0.2">
      <c r="A166" s="26" t="s">
        <v>306</v>
      </c>
      <c r="B166" s="11">
        <v>2859</v>
      </c>
      <c r="C166" s="13">
        <v>181787217</v>
      </c>
      <c r="D166" s="13">
        <v>63584.196222455401</v>
      </c>
      <c r="E166" s="13">
        <v>182208969</v>
      </c>
      <c r="F166" s="13">
        <v>63731.713536201503</v>
      </c>
      <c r="G166" s="13">
        <v>7197792</v>
      </c>
      <c r="H166" s="13">
        <v>2517.5907660020998</v>
      </c>
      <c r="I166" s="31">
        <f t="shared" si="2"/>
        <v>1.9630575134705684E-3</v>
      </c>
    </row>
    <row r="167" spans="1:9" ht="15" customHeight="1" x14ac:dyDescent="0.2">
      <c r="A167" s="26" t="s">
        <v>307</v>
      </c>
      <c r="B167" s="11">
        <v>873</v>
      </c>
      <c r="C167" s="13">
        <v>57550684</v>
      </c>
      <c r="D167" s="13">
        <v>65922.8911798396</v>
      </c>
      <c r="E167" s="13">
        <v>57701115</v>
      </c>
      <c r="F167" s="13">
        <v>66095.206185567004</v>
      </c>
      <c r="G167" s="13">
        <v>2238121</v>
      </c>
      <c r="H167" s="13">
        <v>2563.7124856815599</v>
      </c>
      <c r="I167" s="31">
        <f t="shared" si="2"/>
        <v>6.1040389123584872E-4</v>
      </c>
    </row>
    <row r="168" spans="1:9" ht="15" customHeight="1" x14ac:dyDescent="0.2">
      <c r="A168" s="26" t="s">
        <v>308</v>
      </c>
      <c r="B168" s="11">
        <v>336</v>
      </c>
      <c r="C168" s="13">
        <v>17794891</v>
      </c>
      <c r="D168" s="13">
        <v>52960.985119047597</v>
      </c>
      <c r="E168" s="13">
        <v>17919206</v>
      </c>
      <c r="F168" s="13">
        <v>53330.970238095302</v>
      </c>
      <c r="G168" s="13">
        <v>622771</v>
      </c>
      <c r="H168" s="13">
        <v>1853.4851190476199</v>
      </c>
      <c r="I168" s="31">
        <f t="shared" si="2"/>
        <v>1.6984865507666509E-4</v>
      </c>
    </row>
    <row r="169" spans="1:9" ht="15" customHeight="1" x14ac:dyDescent="0.2">
      <c r="A169" s="26" t="s">
        <v>309</v>
      </c>
      <c r="B169" s="11">
        <v>4714</v>
      </c>
      <c r="C169" s="13">
        <v>261908847</v>
      </c>
      <c r="D169" s="13">
        <v>55559.789350869803</v>
      </c>
      <c r="E169" s="13">
        <v>262422428</v>
      </c>
      <c r="F169" s="13">
        <v>55668.737378022903</v>
      </c>
      <c r="G169" s="13">
        <v>10012443</v>
      </c>
      <c r="H169" s="13">
        <v>2123.98027153161</v>
      </c>
      <c r="I169" s="31">
        <f t="shared" si="2"/>
        <v>2.7306987280746372E-3</v>
      </c>
    </row>
    <row r="170" spans="1:9" ht="15" customHeight="1" x14ac:dyDescent="0.2">
      <c r="A170" s="26" t="s">
        <v>310</v>
      </c>
      <c r="B170" s="11">
        <v>951</v>
      </c>
      <c r="C170" s="13">
        <v>61833692</v>
      </c>
      <c r="D170" s="13">
        <v>65019.655099894902</v>
      </c>
      <c r="E170" s="13">
        <v>62049788</v>
      </c>
      <c r="F170" s="13">
        <v>65246.885383806497</v>
      </c>
      <c r="G170" s="13">
        <v>2336355</v>
      </c>
      <c r="H170" s="13">
        <v>2456.7350157728702</v>
      </c>
      <c r="I170" s="31">
        <f t="shared" si="2"/>
        <v>6.3719530057058189E-4</v>
      </c>
    </row>
    <row r="171" spans="1:9" ht="15" customHeight="1" x14ac:dyDescent="0.2">
      <c r="A171" s="26" t="s">
        <v>311</v>
      </c>
      <c r="B171" s="11">
        <v>1234</v>
      </c>
      <c r="C171" s="13">
        <v>65814045</v>
      </c>
      <c r="D171" s="13">
        <v>53333.910048622398</v>
      </c>
      <c r="E171" s="13">
        <v>65953657</v>
      </c>
      <c r="F171" s="13">
        <v>53447.0478119935</v>
      </c>
      <c r="G171" s="13">
        <v>2115754</v>
      </c>
      <c r="H171" s="13">
        <v>1714.54943273906</v>
      </c>
      <c r="I171" s="31">
        <f t="shared" si="2"/>
        <v>5.7703067640123653E-4</v>
      </c>
    </row>
    <row r="172" spans="1:9" ht="15" customHeight="1" x14ac:dyDescent="0.2">
      <c r="A172" s="26" t="s">
        <v>312</v>
      </c>
      <c r="B172" s="11">
        <v>563</v>
      </c>
      <c r="C172" s="13">
        <v>8889025</v>
      </c>
      <c r="D172" s="13">
        <v>15788.676731793999</v>
      </c>
      <c r="E172" s="13">
        <v>24488415</v>
      </c>
      <c r="F172" s="13">
        <v>43496.296625221999</v>
      </c>
      <c r="G172" s="13">
        <v>190763</v>
      </c>
      <c r="H172" s="13">
        <v>338.83303730017798</v>
      </c>
      <c r="I172" s="31">
        <f t="shared" si="2"/>
        <v>5.2026891085792149E-5</v>
      </c>
    </row>
    <row r="173" spans="1:9" ht="15" customHeight="1" x14ac:dyDescent="0.2">
      <c r="A173" s="26" t="s">
        <v>313</v>
      </c>
      <c r="B173" s="11">
        <v>937</v>
      </c>
      <c r="C173" s="13">
        <v>49393776</v>
      </c>
      <c r="D173" s="13">
        <v>52714.808964781201</v>
      </c>
      <c r="E173" s="13">
        <v>49654156</v>
      </c>
      <c r="F173" s="13">
        <v>52992.6958377802</v>
      </c>
      <c r="G173" s="13">
        <v>1753045</v>
      </c>
      <c r="H173" s="13">
        <v>1870.91248665955</v>
      </c>
      <c r="I173" s="31">
        <f t="shared" si="2"/>
        <v>4.7810886431589201E-4</v>
      </c>
    </row>
    <row r="174" spans="1:9" ht="15" customHeight="1" x14ac:dyDescent="0.2">
      <c r="A174" s="26" t="s">
        <v>314</v>
      </c>
      <c r="B174" s="11">
        <v>333</v>
      </c>
      <c r="C174" s="13">
        <v>-580817449</v>
      </c>
      <c r="D174" s="13">
        <v>-1744196.5435434999</v>
      </c>
      <c r="E174" s="13">
        <v>10259652</v>
      </c>
      <c r="F174" s="13">
        <v>30809.765765765798</v>
      </c>
      <c r="G174" s="13">
        <v>102296</v>
      </c>
      <c r="H174" s="13">
        <v>307.19519519519503</v>
      </c>
      <c r="I174" s="31">
        <f t="shared" si="2"/>
        <v>2.7899240683529793E-5</v>
      </c>
    </row>
    <row r="175" spans="1:9" ht="15" customHeight="1" x14ac:dyDescent="0.2">
      <c r="A175" s="26" t="s">
        <v>135</v>
      </c>
      <c r="B175" s="11">
        <v>3626</v>
      </c>
      <c r="C175" s="13">
        <v>306097084</v>
      </c>
      <c r="D175" s="13">
        <v>84417.2873690017</v>
      </c>
      <c r="E175" s="13">
        <v>307610147</v>
      </c>
      <c r="F175" s="13">
        <v>84834.5689464975</v>
      </c>
      <c r="G175" s="13">
        <v>12992636</v>
      </c>
      <c r="H175" s="13">
        <v>3583.1869829012699</v>
      </c>
      <c r="I175" s="31">
        <f t="shared" si="2"/>
        <v>3.5434882974651385E-3</v>
      </c>
    </row>
    <row r="176" spans="1:9" ht="15" customHeight="1" x14ac:dyDescent="0.2">
      <c r="A176" s="26" t="s">
        <v>315</v>
      </c>
      <c r="B176" s="11">
        <v>699</v>
      </c>
      <c r="C176" s="13">
        <v>29817306</v>
      </c>
      <c r="D176" s="13">
        <v>42657.090128755401</v>
      </c>
      <c r="E176" s="13">
        <v>29854626</v>
      </c>
      <c r="F176" s="13">
        <v>42710.4806866953</v>
      </c>
      <c r="G176" s="13">
        <v>941334</v>
      </c>
      <c r="H176" s="13">
        <v>1346.6866952789701</v>
      </c>
      <c r="I176" s="31">
        <f t="shared" si="2"/>
        <v>2.5673050588087348E-4</v>
      </c>
    </row>
    <row r="177" spans="1:9" ht="15" customHeight="1" x14ac:dyDescent="0.2">
      <c r="A177" s="26" t="s">
        <v>316</v>
      </c>
      <c r="B177" s="11">
        <v>1512</v>
      </c>
      <c r="C177" s="13">
        <v>82366286</v>
      </c>
      <c r="D177" s="13">
        <v>54475.056878306903</v>
      </c>
      <c r="E177" s="13">
        <v>82603744</v>
      </c>
      <c r="F177" s="13">
        <v>54632.105820105797</v>
      </c>
      <c r="G177" s="13">
        <v>2826300</v>
      </c>
      <c r="H177" s="13">
        <v>1869.24603174603</v>
      </c>
      <c r="I177" s="31">
        <f t="shared" si="2"/>
        <v>7.7081825236431786E-4</v>
      </c>
    </row>
    <row r="178" spans="1:9" ht="15" customHeight="1" x14ac:dyDescent="0.2">
      <c r="A178" s="26" t="s">
        <v>317</v>
      </c>
      <c r="B178" s="11">
        <v>913</v>
      </c>
      <c r="C178" s="13">
        <v>138088117</v>
      </c>
      <c r="D178" s="13">
        <v>151246.56845564101</v>
      </c>
      <c r="E178" s="13">
        <v>139364084</v>
      </c>
      <c r="F178" s="13">
        <v>152644.12267250801</v>
      </c>
      <c r="G178" s="13">
        <v>5533699</v>
      </c>
      <c r="H178" s="13">
        <v>6061.00657174151</v>
      </c>
      <c r="I178" s="31">
        <f t="shared" si="2"/>
        <v>1.5092085738563398E-3</v>
      </c>
    </row>
    <row r="179" spans="1:9" ht="15" customHeight="1" x14ac:dyDescent="0.2">
      <c r="A179" s="26" t="s">
        <v>318</v>
      </c>
      <c r="B179" s="11">
        <v>15752</v>
      </c>
      <c r="C179" s="13">
        <v>1015305695</v>
      </c>
      <c r="D179" s="13">
        <v>64455.668803961402</v>
      </c>
      <c r="E179" s="13">
        <v>1018134216</v>
      </c>
      <c r="F179" s="13">
        <v>64635.234636871501</v>
      </c>
      <c r="G179" s="13">
        <v>40462024</v>
      </c>
      <c r="H179" s="13">
        <v>2568.6912138141201</v>
      </c>
      <c r="I179" s="31">
        <f t="shared" si="2"/>
        <v>1.1035228612250321E-2</v>
      </c>
    </row>
    <row r="180" spans="1:9" ht="15" customHeight="1" x14ac:dyDescent="0.2">
      <c r="A180" s="26" t="s">
        <v>319</v>
      </c>
      <c r="B180" s="11">
        <v>434</v>
      </c>
      <c r="C180" s="13">
        <v>19506957</v>
      </c>
      <c r="D180" s="13">
        <v>44946.905529953903</v>
      </c>
      <c r="E180" s="13">
        <v>20296462</v>
      </c>
      <c r="F180" s="13">
        <v>46766.041474654397</v>
      </c>
      <c r="G180" s="13">
        <v>674900</v>
      </c>
      <c r="H180" s="13">
        <v>1555.0691244239599</v>
      </c>
      <c r="I180" s="31">
        <f t="shared" si="2"/>
        <v>1.8406582405288826E-4</v>
      </c>
    </row>
    <row r="181" spans="1:9" ht="15" customHeight="1" x14ac:dyDescent="0.2">
      <c r="A181" s="26" t="s">
        <v>320</v>
      </c>
      <c r="B181" s="11">
        <v>275</v>
      </c>
      <c r="C181" s="13">
        <v>15013710</v>
      </c>
      <c r="D181" s="13">
        <v>54595.309090909097</v>
      </c>
      <c r="E181" s="13">
        <v>15399177</v>
      </c>
      <c r="F181" s="13">
        <v>55997.0072727273</v>
      </c>
      <c r="G181" s="13">
        <v>644397</v>
      </c>
      <c r="H181" s="13">
        <v>2343.2618181818202</v>
      </c>
      <c r="I181" s="31">
        <f t="shared" si="2"/>
        <v>1.7574672517737299E-4</v>
      </c>
    </row>
    <row r="182" spans="1:9" ht="15" customHeight="1" x14ac:dyDescent="0.2">
      <c r="A182" s="26" t="s">
        <v>321</v>
      </c>
      <c r="B182" s="11">
        <v>2620</v>
      </c>
      <c r="C182" s="13">
        <v>185404532</v>
      </c>
      <c r="D182" s="13">
        <v>70765.088549618304</v>
      </c>
      <c r="E182" s="13">
        <v>187072345</v>
      </c>
      <c r="F182" s="13">
        <v>71401.658396946601</v>
      </c>
      <c r="G182" s="13">
        <v>6781181</v>
      </c>
      <c r="H182" s="13">
        <v>2588.2370229007602</v>
      </c>
      <c r="I182" s="31">
        <f t="shared" si="2"/>
        <v>1.8494349812072735E-3</v>
      </c>
    </row>
    <row r="183" spans="1:9" ht="15" customHeight="1" x14ac:dyDescent="0.2">
      <c r="A183" s="26" t="s">
        <v>322</v>
      </c>
      <c r="B183" s="11">
        <v>612</v>
      </c>
      <c r="C183" s="13">
        <v>41630248</v>
      </c>
      <c r="D183" s="13">
        <v>68023.281045751603</v>
      </c>
      <c r="E183" s="13">
        <v>41758948</v>
      </c>
      <c r="F183" s="13">
        <v>68233.575163398695</v>
      </c>
      <c r="G183" s="13">
        <v>1506076</v>
      </c>
      <c r="H183" s="13">
        <v>2460.90849673203</v>
      </c>
      <c r="I183" s="31">
        <f t="shared" si="2"/>
        <v>4.1075288194736661E-4</v>
      </c>
    </row>
    <row r="184" spans="1:9" ht="15" customHeight="1" x14ac:dyDescent="0.2">
      <c r="A184" s="26" t="s">
        <v>323</v>
      </c>
      <c r="B184" s="11">
        <v>155</v>
      </c>
      <c r="C184" s="13">
        <v>5685703</v>
      </c>
      <c r="D184" s="13">
        <v>36681.954838709702</v>
      </c>
      <c r="E184" s="13">
        <v>5719670</v>
      </c>
      <c r="F184" s="13">
        <v>36901.096774193597</v>
      </c>
      <c r="G184" s="13">
        <v>157038</v>
      </c>
      <c r="H184" s="13">
        <v>1013.14838709677</v>
      </c>
      <c r="I184" s="31">
        <f t="shared" si="2"/>
        <v>4.2829054493432308E-5</v>
      </c>
    </row>
    <row r="185" spans="1:9" ht="15" customHeight="1" x14ac:dyDescent="0.2">
      <c r="A185" s="26" t="s">
        <v>324</v>
      </c>
      <c r="B185" s="11">
        <v>374</v>
      </c>
      <c r="C185" s="13">
        <v>19869899</v>
      </c>
      <c r="D185" s="13">
        <v>53128.072192513398</v>
      </c>
      <c r="E185" s="13">
        <v>19927272</v>
      </c>
      <c r="F185" s="13">
        <v>53281.475935828901</v>
      </c>
      <c r="G185" s="13">
        <v>709954</v>
      </c>
      <c r="H185" s="13">
        <v>1898.27272727273</v>
      </c>
      <c r="I185" s="31">
        <f t="shared" si="2"/>
        <v>1.9362611949865792E-4</v>
      </c>
    </row>
    <row r="186" spans="1:9" ht="15" customHeight="1" x14ac:dyDescent="0.2">
      <c r="A186" s="26" t="s">
        <v>325</v>
      </c>
      <c r="B186" s="11">
        <v>2235</v>
      </c>
      <c r="C186" s="13">
        <v>152995037</v>
      </c>
      <c r="D186" s="13">
        <v>68454.155257270701</v>
      </c>
      <c r="E186" s="13">
        <v>153620588</v>
      </c>
      <c r="F186" s="13">
        <v>68734.043847874695</v>
      </c>
      <c r="G186" s="13">
        <v>5795986</v>
      </c>
      <c r="H186" s="13">
        <v>2593.2823266219202</v>
      </c>
      <c r="I186" s="31">
        <f t="shared" si="2"/>
        <v>1.580742242241819E-3</v>
      </c>
    </row>
    <row r="187" spans="1:9" ht="15" customHeight="1" x14ac:dyDescent="0.2">
      <c r="A187" s="26" t="s">
        <v>326</v>
      </c>
      <c r="B187" s="11">
        <v>3252</v>
      </c>
      <c r="C187" s="13">
        <v>334545146</v>
      </c>
      <c r="D187" s="13">
        <v>102873.66113161101</v>
      </c>
      <c r="E187" s="13">
        <v>335083074</v>
      </c>
      <c r="F187" s="13">
        <v>103039.07564575601</v>
      </c>
      <c r="G187" s="13">
        <v>13471682</v>
      </c>
      <c r="H187" s="13">
        <v>4142.5836408364103</v>
      </c>
      <c r="I187" s="31">
        <f t="shared" si="2"/>
        <v>3.6741387593842967E-3</v>
      </c>
    </row>
    <row r="188" spans="1:9" ht="15" customHeight="1" x14ac:dyDescent="0.2">
      <c r="A188" s="26" t="s">
        <v>327</v>
      </c>
      <c r="B188" s="11">
        <v>5852</v>
      </c>
      <c r="C188" s="13">
        <v>468166929</v>
      </c>
      <c r="D188" s="13">
        <v>80001.184039644606</v>
      </c>
      <c r="E188" s="13">
        <v>471123292</v>
      </c>
      <c r="F188" s="13">
        <v>80506.372522214602</v>
      </c>
      <c r="G188" s="13">
        <v>19280138</v>
      </c>
      <c r="H188" s="13">
        <v>3294.6237183868798</v>
      </c>
      <c r="I188" s="31">
        <f t="shared" si="2"/>
        <v>5.2582819511385465E-3</v>
      </c>
    </row>
    <row r="189" spans="1:9" ht="15" customHeight="1" x14ac:dyDescent="0.2">
      <c r="A189" s="26" t="s">
        <v>328</v>
      </c>
      <c r="B189" s="11">
        <v>8786</v>
      </c>
      <c r="C189" s="13">
        <v>737083814</v>
      </c>
      <c r="D189" s="13">
        <v>83892.990439335306</v>
      </c>
      <c r="E189" s="13">
        <v>739925480</v>
      </c>
      <c r="F189" s="13">
        <v>84216.421579785994</v>
      </c>
      <c r="G189" s="13">
        <v>30573561</v>
      </c>
      <c r="H189" s="13">
        <v>3479.8043478260902</v>
      </c>
      <c r="I189" s="31">
        <f t="shared" si="2"/>
        <v>8.3383430133297468E-3</v>
      </c>
    </row>
    <row r="190" spans="1:9" ht="15" customHeight="1" x14ac:dyDescent="0.2">
      <c r="A190" s="26" t="s">
        <v>329</v>
      </c>
      <c r="B190" s="11">
        <v>308</v>
      </c>
      <c r="C190" s="13">
        <v>18257772</v>
      </c>
      <c r="D190" s="13">
        <v>59278.480519480501</v>
      </c>
      <c r="E190" s="13">
        <v>18297646</v>
      </c>
      <c r="F190" s="13">
        <v>59407.941558441598</v>
      </c>
      <c r="G190" s="13">
        <v>744905</v>
      </c>
      <c r="H190" s="13">
        <v>2418.5227272727302</v>
      </c>
      <c r="I190" s="31">
        <f t="shared" si="2"/>
        <v>2.0315832370146203E-4</v>
      </c>
    </row>
    <row r="191" spans="1:9" ht="15" customHeight="1" x14ac:dyDescent="0.2">
      <c r="A191" s="26" t="s">
        <v>330</v>
      </c>
      <c r="B191" s="11">
        <v>722</v>
      </c>
      <c r="C191" s="13">
        <v>74046249</v>
      </c>
      <c r="D191" s="13">
        <v>102557.131578947</v>
      </c>
      <c r="E191" s="13">
        <v>74177417</v>
      </c>
      <c r="F191" s="13">
        <v>102738.804709141</v>
      </c>
      <c r="G191" s="13">
        <v>3113642</v>
      </c>
      <c r="H191" s="13">
        <v>4312.52354570637</v>
      </c>
      <c r="I191" s="31">
        <f t="shared" si="2"/>
        <v>8.4918518378379485E-4</v>
      </c>
    </row>
    <row r="192" spans="1:9" ht="15" customHeight="1" x14ac:dyDescent="0.2">
      <c r="A192" s="26" t="s">
        <v>331</v>
      </c>
      <c r="B192" s="11">
        <v>54766</v>
      </c>
      <c r="C192" s="13">
        <v>2952902098</v>
      </c>
      <c r="D192" s="13">
        <v>53918.527882262701</v>
      </c>
      <c r="E192" s="13">
        <v>2972187604</v>
      </c>
      <c r="F192" s="13">
        <v>54270.671657597799</v>
      </c>
      <c r="G192" s="13">
        <v>109291252</v>
      </c>
      <c r="H192" s="13">
        <v>1995.6040609137101</v>
      </c>
      <c r="I192" s="31">
        <f t="shared" si="2"/>
        <v>2.98070593586485E-2</v>
      </c>
    </row>
    <row r="193" spans="1:9" ht="15" customHeight="1" x14ac:dyDescent="0.2">
      <c r="A193" s="26" t="s">
        <v>332</v>
      </c>
      <c r="B193" s="11">
        <v>528</v>
      </c>
      <c r="C193" s="13">
        <v>31571764</v>
      </c>
      <c r="D193" s="13">
        <v>59795.007575757598</v>
      </c>
      <c r="E193" s="13">
        <v>31658020</v>
      </c>
      <c r="F193" s="13">
        <v>59958.371212121201</v>
      </c>
      <c r="G193" s="13">
        <v>1181244</v>
      </c>
      <c r="H193" s="13">
        <v>2237.20454545455</v>
      </c>
      <c r="I193" s="31">
        <f t="shared" si="2"/>
        <v>3.2216128354945909E-4</v>
      </c>
    </row>
    <row r="194" spans="1:9" ht="15" customHeight="1" x14ac:dyDescent="0.2">
      <c r="A194" s="26" t="s">
        <v>333</v>
      </c>
      <c r="B194" s="11">
        <v>243</v>
      </c>
      <c r="C194" s="13">
        <v>12152231</v>
      </c>
      <c r="D194" s="13">
        <v>50009.181069958897</v>
      </c>
      <c r="E194" s="13">
        <v>12139534</v>
      </c>
      <c r="F194" s="13">
        <v>49956.9300411523</v>
      </c>
      <c r="G194" s="13">
        <v>405740</v>
      </c>
      <c r="H194" s="13">
        <v>1669.71193415638</v>
      </c>
      <c r="I194" s="31">
        <f t="shared" si="2"/>
        <v>1.1065767884311584E-4</v>
      </c>
    </row>
    <row r="195" spans="1:9" ht="15" customHeight="1" x14ac:dyDescent="0.2">
      <c r="A195" s="26" t="s">
        <v>334</v>
      </c>
      <c r="B195" s="11">
        <v>39212</v>
      </c>
      <c r="C195" s="13">
        <v>2201929343</v>
      </c>
      <c r="D195" s="13">
        <v>56154.476767316097</v>
      </c>
      <c r="E195" s="13">
        <v>2208495416</v>
      </c>
      <c r="F195" s="13">
        <v>56321.927369172699</v>
      </c>
      <c r="G195" s="13">
        <v>82116613</v>
      </c>
      <c r="H195" s="13">
        <v>2094.17048352545</v>
      </c>
      <c r="I195" s="31">
        <f t="shared" si="2"/>
        <v>2.2395706090201684E-2</v>
      </c>
    </row>
    <row r="196" spans="1:9" ht="15" customHeight="1" x14ac:dyDescent="0.2">
      <c r="A196" s="26" t="s">
        <v>335</v>
      </c>
      <c r="B196" s="11">
        <v>811</v>
      </c>
      <c r="C196" s="13">
        <v>38680858</v>
      </c>
      <c r="D196" s="13">
        <v>47695.262638717599</v>
      </c>
      <c r="E196" s="13">
        <v>38743567</v>
      </c>
      <c r="F196" s="13">
        <v>47772.585696670802</v>
      </c>
      <c r="G196" s="13">
        <v>1377473</v>
      </c>
      <c r="H196" s="13">
        <v>1698.48705302096</v>
      </c>
      <c r="I196" s="31">
        <f t="shared" si="2"/>
        <v>3.756789196260248E-4</v>
      </c>
    </row>
    <row r="197" spans="1:9" ht="15" customHeight="1" x14ac:dyDescent="0.2">
      <c r="A197" s="26" t="s">
        <v>336</v>
      </c>
      <c r="B197" s="11">
        <v>666</v>
      </c>
      <c r="C197" s="13">
        <v>53689311</v>
      </c>
      <c r="D197" s="13">
        <v>80614.581081081094</v>
      </c>
      <c r="E197" s="13">
        <v>53883381</v>
      </c>
      <c r="F197" s="13">
        <v>80905.9774774775</v>
      </c>
      <c r="G197" s="13">
        <v>2014019</v>
      </c>
      <c r="H197" s="13">
        <v>3024.05255255255</v>
      </c>
      <c r="I197" s="31">
        <f t="shared" si="2"/>
        <v>5.4928443753618896E-4</v>
      </c>
    </row>
    <row r="198" spans="1:9" ht="15" customHeight="1" x14ac:dyDescent="0.2">
      <c r="A198" s="26" t="s">
        <v>337</v>
      </c>
      <c r="B198" s="11">
        <v>248</v>
      </c>
      <c r="C198" s="13">
        <v>11323786</v>
      </c>
      <c r="D198" s="13">
        <v>45660.427419354797</v>
      </c>
      <c r="E198" s="13">
        <v>11346255</v>
      </c>
      <c r="F198" s="13">
        <v>45751.028225806498</v>
      </c>
      <c r="G198" s="13">
        <v>379168</v>
      </c>
      <c r="H198" s="13">
        <v>1528.9032258064501</v>
      </c>
      <c r="I198" s="31">
        <f t="shared" si="2"/>
        <v>1.0341068361903325E-4</v>
      </c>
    </row>
    <row r="199" spans="1:9" ht="15" customHeight="1" x14ac:dyDescent="0.2">
      <c r="A199" s="26" t="s">
        <v>338</v>
      </c>
      <c r="B199" s="11">
        <v>15707</v>
      </c>
      <c r="C199" s="13">
        <v>2916057253</v>
      </c>
      <c r="D199" s="13">
        <v>185653.35538294999</v>
      </c>
      <c r="E199" s="13">
        <v>2915384322</v>
      </c>
      <c r="F199" s="13">
        <v>185610.51263767699</v>
      </c>
      <c r="G199" s="13">
        <v>121404620</v>
      </c>
      <c r="H199" s="13">
        <v>7729.3321449035502</v>
      </c>
      <c r="I199" s="31">
        <f t="shared" si="2"/>
        <v>3.3110744442328879E-2</v>
      </c>
    </row>
    <row r="200" spans="1:9" ht="15" customHeight="1" x14ac:dyDescent="0.2">
      <c r="A200" s="26" t="s">
        <v>339</v>
      </c>
      <c r="B200" s="11">
        <v>1270</v>
      </c>
      <c r="C200" s="13">
        <v>67438469</v>
      </c>
      <c r="D200" s="13">
        <v>53101.156692913399</v>
      </c>
      <c r="E200" s="13">
        <v>67699537</v>
      </c>
      <c r="F200" s="13">
        <v>53306.722047244097</v>
      </c>
      <c r="G200" s="13">
        <v>2362295</v>
      </c>
      <c r="H200" s="13">
        <v>1860.07480314961</v>
      </c>
      <c r="I200" s="31">
        <f t="shared" si="2"/>
        <v>6.4426993010967206E-4</v>
      </c>
    </row>
    <row r="201" spans="1:9" ht="15" customHeight="1" x14ac:dyDescent="0.2">
      <c r="A201" s="26" t="s">
        <v>340</v>
      </c>
      <c r="B201" s="11">
        <v>8934</v>
      </c>
      <c r="C201" s="13">
        <v>490885564</v>
      </c>
      <c r="D201" s="13">
        <v>54945.7761361093</v>
      </c>
      <c r="E201" s="13">
        <v>492955196</v>
      </c>
      <c r="F201" s="13">
        <v>55177.434072084201</v>
      </c>
      <c r="G201" s="13">
        <v>18043564</v>
      </c>
      <c r="H201" s="13">
        <v>2019.6512200582099</v>
      </c>
      <c r="I201" s="31">
        <f t="shared" si="2"/>
        <v>4.921030488236818E-3</v>
      </c>
    </row>
    <row r="202" spans="1:9" ht="15" customHeight="1" x14ac:dyDescent="0.2">
      <c r="A202" s="26" t="s">
        <v>341</v>
      </c>
      <c r="B202" s="11">
        <v>158</v>
      </c>
      <c r="C202" s="13">
        <v>16007979</v>
      </c>
      <c r="D202" s="13">
        <v>101316.32278481001</v>
      </c>
      <c r="E202" s="13">
        <v>16008707</v>
      </c>
      <c r="F202" s="13">
        <v>101320.93037974701</v>
      </c>
      <c r="G202" s="13">
        <v>667085</v>
      </c>
      <c r="H202" s="13">
        <v>4222.05696202532</v>
      </c>
      <c r="I202" s="31">
        <f t="shared" si="2"/>
        <v>1.8193443508419168E-4</v>
      </c>
    </row>
    <row r="203" spans="1:9" ht="15" customHeight="1" x14ac:dyDescent="0.2">
      <c r="A203" s="26" t="s">
        <v>342</v>
      </c>
      <c r="B203" s="11">
        <v>1938</v>
      </c>
      <c r="C203" s="13">
        <v>155181916</v>
      </c>
      <c r="D203" s="13">
        <v>80073.228070175406</v>
      </c>
      <c r="E203" s="13">
        <v>156034431</v>
      </c>
      <c r="F203" s="13">
        <v>80513.122291021704</v>
      </c>
      <c r="G203" s="13">
        <v>6239608</v>
      </c>
      <c r="H203" s="13">
        <v>3219.6119711042302</v>
      </c>
      <c r="I203" s="31">
        <f t="shared" ref="I203:I266" si="3">G203/SUM($G$10:$G$286)</f>
        <v>1.701731498424943E-3</v>
      </c>
    </row>
    <row r="204" spans="1:9" ht="15" customHeight="1" x14ac:dyDescent="0.2">
      <c r="A204" s="26" t="s">
        <v>343</v>
      </c>
      <c r="B204" s="11">
        <v>2268</v>
      </c>
      <c r="C204" s="13">
        <v>177516162</v>
      </c>
      <c r="D204" s="13">
        <v>78269.912698412707</v>
      </c>
      <c r="E204" s="13">
        <v>178546549</v>
      </c>
      <c r="F204" s="13">
        <v>78724.227954144604</v>
      </c>
      <c r="G204" s="13">
        <v>7422064</v>
      </c>
      <c r="H204" s="13">
        <v>3272.5149911816602</v>
      </c>
      <c r="I204" s="31">
        <f t="shared" si="3"/>
        <v>2.024223331357647E-3</v>
      </c>
    </row>
    <row r="205" spans="1:9" ht="15" customHeight="1" x14ac:dyDescent="0.2">
      <c r="A205" s="26" t="s">
        <v>344</v>
      </c>
      <c r="B205" s="11">
        <v>14681</v>
      </c>
      <c r="C205" s="13">
        <v>1158406832</v>
      </c>
      <c r="D205" s="13">
        <v>78905.172127239304</v>
      </c>
      <c r="E205" s="13">
        <v>1164901762</v>
      </c>
      <c r="F205" s="13">
        <v>79347.575914447196</v>
      </c>
      <c r="G205" s="13">
        <v>45135538</v>
      </c>
      <c r="H205" s="13">
        <v>3074.4185001021701</v>
      </c>
      <c r="I205" s="31">
        <f t="shared" si="3"/>
        <v>1.2309838488724925E-2</v>
      </c>
    </row>
    <row r="206" spans="1:9" ht="15" customHeight="1" x14ac:dyDescent="0.2">
      <c r="A206" s="26" t="s">
        <v>345</v>
      </c>
      <c r="B206" s="11">
        <v>3113</v>
      </c>
      <c r="C206" s="13">
        <v>296262001</v>
      </c>
      <c r="D206" s="13">
        <v>95169.290395117307</v>
      </c>
      <c r="E206" s="13">
        <v>297471553</v>
      </c>
      <c r="F206" s="13">
        <v>95557.839061998093</v>
      </c>
      <c r="G206" s="13">
        <v>11934222</v>
      </c>
      <c r="H206" s="13">
        <v>3833.67234179248</v>
      </c>
      <c r="I206" s="31">
        <f t="shared" si="3"/>
        <v>3.2548265029783792E-3</v>
      </c>
    </row>
    <row r="207" spans="1:9" ht="15" customHeight="1" x14ac:dyDescent="0.2">
      <c r="A207" s="26" t="s">
        <v>346</v>
      </c>
      <c r="B207" s="11">
        <v>181</v>
      </c>
      <c r="C207" s="13">
        <v>9506910</v>
      </c>
      <c r="D207" s="13">
        <v>52524.364640884</v>
      </c>
      <c r="E207" s="13">
        <v>9561212</v>
      </c>
      <c r="F207" s="13">
        <v>52824.375690607703</v>
      </c>
      <c r="G207" s="13">
        <v>339678</v>
      </c>
      <c r="H207" s="13">
        <v>1876.6740331491701</v>
      </c>
      <c r="I207" s="31">
        <f t="shared" si="3"/>
        <v>9.2640555612145465E-5</v>
      </c>
    </row>
    <row r="208" spans="1:9" ht="15" customHeight="1" x14ac:dyDescent="0.2">
      <c r="A208" s="26" t="s">
        <v>347</v>
      </c>
      <c r="B208" s="11">
        <v>110</v>
      </c>
      <c r="C208" s="13">
        <v>4584225</v>
      </c>
      <c r="D208" s="13">
        <v>41674.772727272699</v>
      </c>
      <c r="E208" s="13">
        <v>4592515</v>
      </c>
      <c r="F208" s="13">
        <v>41750.136363636397</v>
      </c>
      <c r="G208" s="13">
        <v>175743</v>
      </c>
      <c r="H208" s="13">
        <v>1597.6636363636401</v>
      </c>
      <c r="I208" s="31">
        <f t="shared" si="3"/>
        <v>4.7930478762078441E-5</v>
      </c>
    </row>
    <row r="209" spans="1:9" ht="15" customHeight="1" x14ac:dyDescent="0.2">
      <c r="A209" s="26" t="s">
        <v>348</v>
      </c>
      <c r="B209" s="11">
        <v>5016</v>
      </c>
      <c r="C209" s="13">
        <v>270552187</v>
      </c>
      <c r="D209" s="13">
        <v>53937.836323764001</v>
      </c>
      <c r="E209" s="13">
        <v>271612786</v>
      </c>
      <c r="F209" s="13">
        <v>54149.279505582199</v>
      </c>
      <c r="G209" s="13">
        <v>9986326</v>
      </c>
      <c r="H209" s="13">
        <v>1990.89433811802</v>
      </c>
      <c r="I209" s="31">
        <f t="shared" si="3"/>
        <v>2.7235758252345285E-3</v>
      </c>
    </row>
    <row r="210" spans="1:9" ht="15" customHeight="1" x14ac:dyDescent="0.2">
      <c r="A210" s="26" t="s">
        <v>349</v>
      </c>
      <c r="B210" s="11">
        <v>3126</v>
      </c>
      <c r="C210" s="13">
        <v>255351057</v>
      </c>
      <c r="D210" s="13">
        <v>81686.198656430002</v>
      </c>
      <c r="E210" s="13">
        <v>255873133</v>
      </c>
      <c r="F210" s="13">
        <v>81853.209532949506</v>
      </c>
      <c r="G210" s="13">
        <v>10331204</v>
      </c>
      <c r="H210" s="13">
        <v>3304.9277031349998</v>
      </c>
      <c r="I210" s="31">
        <f t="shared" si="3"/>
        <v>2.8176345795206631E-3</v>
      </c>
    </row>
    <row r="211" spans="1:9" ht="15" customHeight="1" x14ac:dyDescent="0.2">
      <c r="A211" s="26" t="s">
        <v>350</v>
      </c>
      <c r="B211" s="11">
        <v>40372</v>
      </c>
      <c r="C211" s="13">
        <v>2221364197</v>
      </c>
      <c r="D211" s="13">
        <v>55022.396636282603</v>
      </c>
      <c r="E211" s="13">
        <v>2225563629</v>
      </c>
      <c r="F211" s="13">
        <v>55126.415064896501</v>
      </c>
      <c r="G211" s="13">
        <v>78383748</v>
      </c>
      <c r="H211" s="13">
        <v>1941.53740215991</v>
      </c>
      <c r="I211" s="31">
        <f t="shared" si="3"/>
        <v>2.1377639899205707E-2</v>
      </c>
    </row>
    <row r="212" spans="1:9" ht="15" customHeight="1" x14ac:dyDescent="0.2">
      <c r="A212" s="26" t="s">
        <v>351</v>
      </c>
      <c r="B212" s="11">
        <v>109</v>
      </c>
      <c r="C212" s="13">
        <v>-1577504</v>
      </c>
      <c r="D212" s="13">
        <v>-14472.513761468001</v>
      </c>
      <c r="E212" s="13">
        <v>-1390530</v>
      </c>
      <c r="F212" s="13">
        <v>-12757.155963302999</v>
      </c>
      <c r="G212" s="13">
        <v>159773</v>
      </c>
      <c r="H212" s="13">
        <v>1465.80733944954</v>
      </c>
      <c r="I212" s="31">
        <f t="shared" si="3"/>
        <v>4.3574972449847555E-5</v>
      </c>
    </row>
    <row r="213" spans="1:9" ht="15" customHeight="1" x14ac:dyDescent="0.2">
      <c r="A213" s="26" t="s">
        <v>352</v>
      </c>
      <c r="B213" s="11">
        <v>270</v>
      </c>
      <c r="C213" s="13">
        <v>13722187</v>
      </c>
      <c r="D213" s="13">
        <v>50822.914814814802</v>
      </c>
      <c r="E213" s="13">
        <v>13736113</v>
      </c>
      <c r="F213" s="13">
        <v>50874.4925925926</v>
      </c>
      <c r="G213" s="13">
        <v>498549</v>
      </c>
      <c r="H213" s="13">
        <v>1846.4777777777799</v>
      </c>
      <c r="I213" s="31">
        <f t="shared" si="3"/>
        <v>1.3596952513815881E-4</v>
      </c>
    </row>
    <row r="214" spans="1:9" ht="15" customHeight="1" x14ac:dyDescent="0.2">
      <c r="A214" s="26" t="s">
        <v>353</v>
      </c>
      <c r="B214" s="11">
        <v>342</v>
      </c>
      <c r="C214" s="13">
        <v>19480332</v>
      </c>
      <c r="D214" s="13">
        <v>56960.035087719298</v>
      </c>
      <c r="E214" s="13">
        <v>19531504</v>
      </c>
      <c r="F214" s="13">
        <v>57109.660818713499</v>
      </c>
      <c r="G214" s="13">
        <v>656696</v>
      </c>
      <c r="H214" s="13">
        <v>1920.16374269006</v>
      </c>
      <c r="I214" s="31">
        <f t="shared" si="3"/>
        <v>1.7910103777187065E-4</v>
      </c>
    </row>
    <row r="215" spans="1:9" ht="15" customHeight="1" x14ac:dyDescent="0.2">
      <c r="A215" s="26" t="s">
        <v>354</v>
      </c>
      <c r="B215" s="11">
        <v>3116</v>
      </c>
      <c r="C215" s="13">
        <v>180809961</v>
      </c>
      <c r="D215" s="13">
        <v>58026.303273427497</v>
      </c>
      <c r="E215" s="13">
        <v>181252766</v>
      </c>
      <c r="F215" s="13">
        <v>58168.410141206703</v>
      </c>
      <c r="G215" s="13">
        <v>6424848</v>
      </c>
      <c r="H215" s="13">
        <v>2061.88960205392</v>
      </c>
      <c r="I215" s="31">
        <f t="shared" si="3"/>
        <v>1.7522520988806506E-3</v>
      </c>
    </row>
    <row r="216" spans="1:9" ht="15" customHeight="1" x14ac:dyDescent="0.2">
      <c r="A216" s="26" t="s">
        <v>355</v>
      </c>
      <c r="B216" s="11">
        <v>1192</v>
      </c>
      <c r="C216" s="13">
        <v>68528979</v>
      </c>
      <c r="D216" s="13">
        <v>57490.754194630899</v>
      </c>
      <c r="E216" s="13">
        <v>68723842</v>
      </c>
      <c r="F216" s="13">
        <v>57654.229865771798</v>
      </c>
      <c r="G216" s="13">
        <v>2414850</v>
      </c>
      <c r="H216" s="13">
        <v>2025.8808724832199</v>
      </c>
      <c r="I216" s="31">
        <f t="shared" si="3"/>
        <v>6.586032822849566E-4</v>
      </c>
    </row>
    <row r="217" spans="1:9" ht="15" customHeight="1" x14ac:dyDescent="0.2">
      <c r="A217" s="26" t="s">
        <v>356</v>
      </c>
      <c r="B217" s="11">
        <v>622</v>
      </c>
      <c r="C217" s="13">
        <v>46259262</v>
      </c>
      <c r="D217" s="13">
        <v>74371.8038585209</v>
      </c>
      <c r="E217" s="13">
        <v>46367402</v>
      </c>
      <c r="F217" s="13">
        <v>74545.662379421206</v>
      </c>
      <c r="G217" s="13">
        <v>1904006</v>
      </c>
      <c r="H217" s="13">
        <v>3061.1028938906802</v>
      </c>
      <c r="I217" s="31">
        <f t="shared" si="3"/>
        <v>5.1928053547435702E-4</v>
      </c>
    </row>
    <row r="218" spans="1:9" ht="15" customHeight="1" x14ac:dyDescent="0.2">
      <c r="A218" s="26" t="s">
        <v>357</v>
      </c>
      <c r="B218" s="11">
        <v>2743</v>
      </c>
      <c r="C218" s="13">
        <v>148036728</v>
      </c>
      <c r="D218" s="13">
        <v>53968.912869121399</v>
      </c>
      <c r="E218" s="13">
        <v>149166409</v>
      </c>
      <c r="F218" s="13">
        <v>54380.754283631097</v>
      </c>
      <c r="G218" s="13">
        <v>5463115</v>
      </c>
      <c r="H218" s="13">
        <v>1991.6569449507799</v>
      </c>
      <c r="I218" s="31">
        <f t="shared" si="3"/>
        <v>1.4899581632400276E-3</v>
      </c>
    </row>
    <row r="219" spans="1:9" ht="15" customHeight="1" x14ac:dyDescent="0.2">
      <c r="A219" s="26" t="s">
        <v>358</v>
      </c>
      <c r="B219" s="11">
        <v>174</v>
      </c>
      <c r="C219" s="13">
        <v>10160043</v>
      </c>
      <c r="D219" s="13">
        <v>58391.051724137898</v>
      </c>
      <c r="E219" s="13">
        <v>10187280</v>
      </c>
      <c r="F219" s="13">
        <v>58547.586206896602</v>
      </c>
      <c r="G219" s="13">
        <v>360051</v>
      </c>
      <c r="H219" s="13">
        <v>2069.2586206896599</v>
      </c>
      <c r="I219" s="31">
        <f t="shared" si="3"/>
        <v>9.8196894378524928E-5</v>
      </c>
    </row>
    <row r="220" spans="1:9" ht="15" customHeight="1" x14ac:dyDescent="0.2">
      <c r="A220" s="26" t="s">
        <v>359</v>
      </c>
      <c r="B220" s="11">
        <v>18631</v>
      </c>
      <c r="C220" s="13">
        <v>1480718193</v>
      </c>
      <c r="D220" s="13">
        <v>79476.044925124806</v>
      </c>
      <c r="E220" s="13">
        <v>1485222665</v>
      </c>
      <c r="F220" s="13">
        <v>79717.817884171498</v>
      </c>
      <c r="G220" s="13">
        <v>62026395</v>
      </c>
      <c r="H220" s="13">
        <v>3329.2037464441</v>
      </c>
      <c r="I220" s="31">
        <f t="shared" si="3"/>
        <v>1.6916490604096827E-2</v>
      </c>
    </row>
    <row r="221" spans="1:9" ht="15" customHeight="1" x14ac:dyDescent="0.2">
      <c r="A221" s="26" t="s">
        <v>360</v>
      </c>
      <c r="B221" s="11">
        <v>115</v>
      </c>
      <c r="C221" s="13">
        <v>10313386</v>
      </c>
      <c r="D221" s="13">
        <v>89681.617391304404</v>
      </c>
      <c r="E221" s="13">
        <v>10355450</v>
      </c>
      <c r="F221" s="13">
        <v>90047.391304347795</v>
      </c>
      <c r="G221" s="13">
        <v>452018</v>
      </c>
      <c r="H221" s="13">
        <v>3930.5913043478299</v>
      </c>
      <c r="I221" s="31">
        <f t="shared" si="3"/>
        <v>1.232791015805874E-4</v>
      </c>
    </row>
    <row r="222" spans="1:9" ht="15" customHeight="1" x14ac:dyDescent="0.2">
      <c r="A222" s="26" t="s">
        <v>361</v>
      </c>
      <c r="B222" s="11">
        <v>170</v>
      </c>
      <c r="C222" s="13">
        <v>6101919</v>
      </c>
      <c r="D222" s="13">
        <v>35893.641176470599</v>
      </c>
      <c r="E222" s="13">
        <v>6103374</v>
      </c>
      <c r="F222" s="13">
        <v>35902.199999999997</v>
      </c>
      <c r="G222" s="13">
        <v>139754</v>
      </c>
      <c r="H222" s="13">
        <v>822.08235294117696</v>
      </c>
      <c r="I222" s="31">
        <f t="shared" si="3"/>
        <v>3.8115180285505034E-5</v>
      </c>
    </row>
    <row r="223" spans="1:9" ht="15" customHeight="1" x14ac:dyDescent="0.2">
      <c r="A223" s="26" t="s">
        <v>362</v>
      </c>
      <c r="B223" s="11">
        <v>4256</v>
      </c>
      <c r="C223" s="13">
        <v>257905771</v>
      </c>
      <c r="D223" s="13">
        <v>60598.160479323298</v>
      </c>
      <c r="E223" s="13">
        <v>262595982</v>
      </c>
      <c r="F223" s="13">
        <v>61700.183740601497</v>
      </c>
      <c r="G223" s="13">
        <v>9814367</v>
      </c>
      <c r="H223" s="13">
        <v>2306.00728383459</v>
      </c>
      <c r="I223" s="31">
        <f t="shared" si="3"/>
        <v>2.6766773587382914E-3</v>
      </c>
    </row>
    <row r="224" spans="1:9" ht="15" customHeight="1" x14ac:dyDescent="0.2">
      <c r="A224" s="26" t="s">
        <v>363</v>
      </c>
      <c r="B224" s="11">
        <v>16809</v>
      </c>
      <c r="C224" s="13">
        <v>884036493</v>
      </c>
      <c r="D224" s="13">
        <v>52593.044975905803</v>
      </c>
      <c r="E224" s="13">
        <v>891971891</v>
      </c>
      <c r="F224" s="13">
        <v>53065.137188410998</v>
      </c>
      <c r="G224" s="13">
        <v>32244286</v>
      </c>
      <c r="H224" s="13">
        <v>1918.27509072521</v>
      </c>
      <c r="I224" s="31">
        <f t="shared" si="3"/>
        <v>8.7940007017143409E-3</v>
      </c>
    </row>
    <row r="225" spans="1:9" ht="15" customHeight="1" x14ac:dyDescent="0.2">
      <c r="A225" s="26" t="s">
        <v>364</v>
      </c>
      <c r="B225" s="11">
        <v>199</v>
      </c>
      <c r="C225" s="13">
        <v>10590950</v>
      </c>
      <c r="D225" s="13">
        <v>53220.854271356802</v>
      </c>
      <c r="E225" s="13">
        <v>10634059</v>
      </c>
      <c r="F225" s="13">
        <v>53437.482412060301</v>
      </c>
      <c r="G225" s="13">
        <v>472255</v>
      </c>
      <c r="H225" s="13">
        <v>2373.1407035175898</v>
      </c>
      <c r="I225" s="31">
        <f t="shared" si="3"/>
        <v>1.2879834899703178E-4</v>
      </c>
    </row>
    <row r="226" spans="1:9" ht="15" customHeight="1" x14ac:dyDescent="0.2">
      <c r="A226" s="26" t="s">
        <v>365</v>
      </c>
      <c r="B226" s="11">
        <v>37125</v>
      </c>
      <c r="C226" s="13">
        <v>2477560531</v>
      </c>
      <c r="D226" s="13">
        <v>66735.637198653203</v>
      </c>
      <c r="E226" s="13">
        <v>2482206898</v>
      </c>
      <c r="F226" s="13">
        <v>66860.791865319901</v>
      </c>
      <c r="G226" s="13">
        <v>93206193</v>
      </c>
      <c r="H226" s="13">
        <v>2510.60452525253</v>
      </c>
      <c r="I226" s="31">
        <f t="shared" si="3"/>
        <v>2.5420172946180982E-2</v>
      </c>
    </row>
    <row r="227" spans="1:9" ht="15" customHeight="1" x14ac:dyDescent="0.2">
      <c r="A227" s="26" t="s">
        <v>366</v>
      </c>
      <c r="B227" s="11">
        <v>3566</v>
      </c>
      <c r="C227" s="13">
        <v>275235498</v>
      </c>
      <c r="D227" s="13">
        <v>77183.257992148094</v>
      </c>
      <c r="E227" s="13">
        <v>276324568</v>
      </c>
      <c r="F227" s="13">
        <v>77488.661805944997</v>
      </c>
      <c r="G227" s="13">
        <v>11470113</v>
      </c>
      <c r="H227" s="13">
        <v>3216.5207515423499</v>
      </c>
      <c r="I227" s="31">
        <f t="shared" si="3"/>
        <v>3.1282498167502538E-3</v>
      </c>
    </row>
    <row r="228" spans="1:9" ht="15" customHeight="1" x14ac:dyDescent="0.2">
      <c r="A228" s="26" t="s">
        <v>367</v>
      </c>
      <c r="B228" s="11">
        <v>1065</v>
      </c>
      <c r="C228" s="13">
        <v>55821627</v>
      </c>
      <c r="D228" s="13">
        <v>52414.673239436597</v>
      </c>
      <c r="E228" s="13">
        <v>56455218</v>
      </c>
      <c r="F228" s="13">
        <v>53009.594366197198</v>
      </c>
      <c r="G228" s="13">
        <v>1861149</v>
      </c>
      <c r="H228" s="13">
        <v>1747.5577464788701</v>
      </c>
      <c r="I228" s="31">
        <f t="shared" si="3"/>
        <v>5.0759212382606156E-4</v>
      </c>
    </row>
    <row r="229" spans="1:9" ht="15" customHeight="1" x14ac:dyDescent="0.2">
      <c r="A229" s="26" t="s">
        <v>368</v>
      </c>
      <c r="B229" s="11">
        <v>174599</v>
      </c>
      <c r="C229" s="13">
        <v>13431704064</v>
      </c>
      <c r="D229" s="13">
        <v>76928.8716659317</v>
      </c>
      <c r="E229" s="13">
        <v>13453507379</v>
      </c>
      <c r="F229" s="13">
        <v>77053.748182979296</v>
      </c>
      <c r="G229" s="13">
        <v>547371713</v>
      </c>
      <c r="H229" s="13">
        <v>3135.0220390723898</v>
      </c>
      <c r="I229" s="31">
        <f t="shared" si="3"/>
        <v>0.14928496876068462</v>
      </c>
    </row>
    <row r="230" spans="1:9" ht="15" customHeight="1" x14ac:dyDescent="0.2">
      <c r="A230" s="26" t="s">
        <v>369</v>
      </c>
      <c r="B230" s="11">
        <v>48516</v>
      </c>
      <c r="C230" s="13">
        <v>4648928127</v>
      </c>
      <c r="D230" s="13">
        <v>95822.576613900601</v>
      </c>
      <c r="E230" s="13">
        <v>4664211730</v>
      </c>
      <c r="F230" s="13">
        <v>96137.598524198198</v>
      </c>
      <c r="G230" s="13">
        <v>197041135</v>
      </c>
      <c r="H230" s="13">
        <v>4061.36398301591</v>
      </c>
      <c r="I230" s="31">
        <f t="shared" si="3"/>
        <v>5.3739130072738783E-2</v>
      </c>
    </row>
    <row r="231" spans="1:9" ht="15" customHeight="1" x14ac:dyDescent="0.2">
      <c r="A231" s="26" t="s">
        <v>370</v>
      </c>
      <c r="B231" s="11">
        <v>2873</v>
      </c>
      <c r="C231" s="13">
        <v>214063756</v>
      </c>
      <c r="D231" s="13">
        <v>74508.790810998995</v>
      </c>
      <c r="E231" s="13">
        <v>215536541</v>
      </c>
      <c r="F231" s="13">
        <v>75021.420466411393</v>
      </c>
      <c r="G231" s="13">
        <v>8973142</v>
      </c>
      <c r="H231" s="13">
        <v>3123.2655760529101</v>
      </c>
      <c r="I231" s="31">
        <f t="shared" si="3"/>
        <v>2.4472496319063296E-3</v>
      </c>
    </row>
    <row r="232" spans="1:9" ht="15" customHeight="1" x14ac:dyDescent="0.2">
      <c r="A232" s="26" t="s">
        <v>371</v>
      </c>
      <c r="B232" s="11">
        <v>4584</v>
      </c>
      <c r="C232" s="13">
        <v>267521973</v>
      </c>
      <c r="D232" s="13">
        <v>58359.941753926701</v>
      </c>
      <c r="E232" s="13">
        <v>268322070</v>
      </c>
      <c r="F232" s="13">
        <v>58534.482984293201</v>
      </c>
      <c r="G232" s="13">
        <v>9730224</v>
      </c>
      <c r="H232" s="13">
        <v>2122.6492146596902</v>
      </c>
      <c r="I232" s="31">
        <f t="shared" si="3"/>
        <v>2.6537289950795536E-3</v>
      </c>
    </row>
    <row r="233" spans="1:9" ht="15" customHeight="1" x14ac:dyDescent="0.2">
      <c r="A233" s="26" t="s">
        <v>372</v>
      </c>
      <c r="B233" s="11">
        <v>10940</v>
      </c>
      <c r="C233" s="13">
        <v>846769336</v>
      </c>
      <c r="D233" s="13">
        <v>77401.219012797097</v>
      </c>
      <c r="E233" s="13">
        <v>850427720</v>
      </c>
      <c r="F233" s="13">
        <v>77735.623400365599</v>
      </c>
      <c r="G233" s="13">
        <v>34159880</v>
      </c>
      <c r="H233" s="13">
        <v>3122.4753199268698</v>
      </c>
      <c r="I233" s="31">
        <f t="shared" si="3"/>
        <v>9.3164416383875789E-3</v>
      </c>
    </row>
    <row r="234" spans="1:9" ht="15" customHeight="1" x14ac:dyDescent="0.2">
      <c r="A234" s="26" t="s">
        <v>373</v>
      </c>
      <c r="B234" s="11">
        <v>138</v>
      </c>
      <c r="C234" s="13">
        <v>8118723</v>
      </c>
      <c r="D234" s="13">
        <v>58831.326086956498</v>
      </c>
      <c r="E234" s="13">
        <v>8141777</v>
      </c>
      <c r="F234" s="13">
        <v>58998.384057971001</v>
      </c>
      <c r="G234" s="13">
        <v>290252</v>
      </c>
      <c r="H234" s="13">
        <v>2103.2753623188401</v>
      </c>
      <c r="I234" s="31">
        <f t="shared" si="3"/>
        <v>7.9160577215882236E-5</v>
      </c>
    </row>
    <row r="235" spans="1:9" ht="15" customHeight="1" x14ac:dyDescent="0.2">
      <c r="A235" s="26" t="s">
        <v>374</v>
      </c>
      <c r="B235" s="11">
        <v>157</v>
      </c>
      <c r="C235" s="13">
        <v>5589138</v>
      </c>
      <c r="D235" s="13">
        <v>35599.605095541403</v>
      </c>
      <c r="E235" s="13">
        <v>5604938</v>
      </c>
      <c r="F235" s="13">
        <v>35700.242038216602</v>
      </c>
      <c r="G235" s="13">
        <v>202603</v>
      </c>
      <c r="H235" s="13">
        <v>1290.4649681528699</v>
      </c>
      <c r="I235" s="31">
        <f t="shared" si="3"/>
        <v>5.5256020374258881E-5</v>
      </c>
    </row>
    <row r="236" spans="1:9" ht="15" customHeight="1" x14ac:dyDescent="0.2">
      <c r="A236" s="26" t="s">
        <v>375</v>
      </c>
      <c r="B236" s="11">
        <v>5214</v>
      </c>
      <c r="C236" s="13">
        <v>320248682</v>
      </c>
      <c r="D236" s="13">
        <v>61420.920981971598</v>
      </c>
      <c r="E236" s="13">
        <v>321236659</v>
      </c>
      <c r="F236" s="13">
        <v>61610.406405830501</v>
      </c>
      <c r="G236" s="13">
        <v>12081181</v>
      </c>
      <c r="H236" s="13">
        <v>2317.0657844265402</v>
      </c>
      <c r="I236" s="31">
        <f t="shared" si="3"/>
        <v>3.2949067066189016E-3</v>
      </c>
    </row>
    <row r="237" spans="1:9" ht="15" customHeight="1" x14ac:dyDescent="0.2">
      <c r="A237" s="26" t="s">
        <v>376</v>
      </c>
      <c r="B237" s="11">
        <v>30436</v>
      </c>
      <c r="C237" s="13">
        <v>2838696084</v>
      </c>
      <c r="D237" s="13">
        <v>93267.712051517898</v>
      </c>
      <c r="E237" s="13">
        <v>2847443922</v>
      </c>
      <c r="F237" s="13">
        <v>93555.129517676396</v>
      </c>
      <c r="G237" s="13">
        <v>121037635</v>
      </c>
      <c r="H237" s="13">
        <v>3976.7917926140099</v>
      </c>
      <c r="I237" s="31">
        <f t="shared" si="3"/>
        <v>3.3010656434564689E-2</v>
      </c>
    </row>
    <row r="238" spans="1:9" ht="15" customHeight="1" x14ac:dyDescent="0.2">
      <c r="A238" s="26" t="s">
        <v>377</v>
      </c>
      <c r="B238" s="11">
        <v>3262</v>
      </c>
      <c r="C238" s="13">
        <v>215645192</v>
      </c>
      <c r="D238" s="13">
        <v>66108.2746781116</v>
      </c>
      <c r="E238" s="13">
        <v>217598094</v>
      </c>
      <c r="F238" s="13">
        <v>66706.957081545101</v>
      </c>
      <c r="G238" s="13">
        <v>8449872</v>
      </c>
      <c r="H238" s="13">
        <v>2590.3960760269802</v>
      </c>
      <c r="I238" s="31">
        <f t="shared" si="3"/>
        <v>2.3045379357259253E-3</v>
      </c>
    </row>
    <row r="239" spans="1:9" ht="15" customHeight="1" x14ac:dyDescent="0.2">
      <c r="A239" s="26" t="s">
        <v>378</v>
      </c>
      <c r="B239" s="11">
        <v>2190</v>
      </c>
      <c r="C239" s="13">
        <v>99930411</v>
      </c>
      <c r="D239" s="13">
        <v>45630.3246575343</v>
      </c>
      <c r="E239" s="13">
        <v>100070058</v>
      </c>
      <c r="F239" s="13">
        <v>45694.090410958903</v>
      </c>
      <c r="G239" s="13">
        <v>3579755</v>
      </c>
      <c r="H239" s="13">
        <v>1634.5913242009101</v>
      </c>
      <c r="I239" s="31">
        <f t="shared" si="3"/>
        <v>9.7630842196243445E-4</v>
      </c>
    </row>
    <row r="240" spans="1:9" ht="15" customHeight="1" x14ac:dyDescent="0.2">
      <c r="A240" s="26" t="s">
        <v>379</v>
      </c>
      <c r="B240" s="11">
        <v>2436</v>
      </c>
      <c r="C240" s="13">
        <v>212829829</v>
      </c>
      <c r="D240" s="13">
        <v>87368.566912972106</v>
      </c>
      <c r="E240" s="13">
        <v>214356205</v>
      </c>
      <c r="F240" s="13">
        <v>87995.158045977005</v>
      </c>
      <c r="G240" s="13">
        <v>8949175</v>
      </c>
      <c r="H240" s="13">
        <v>3673.7171592774998</v>
      </c>
      <c r="I240" s="31">
        <f t="shared" si="3"/>
        <v>2.4407130996718126E-3</v>
      </c>
    </row>
    <row r="241" spans="1:9" ht="15" customHeight="1" x14ac:dyDescent="0.2">
      <c r="A241" s="26" t="s">
        <v>380</v>
      </c>
      <c r="B241" s="11">
        <v>16267</v>
      </c>
      <c r="C241" s="13">
        <v>1071286703</v>
      </c>
      <c r="D241" s="13">
        <v>65856.439601647493</v>
      </c>
      <c r="E241" s="13">
        <v>1074832159</v>
      </c>
      <c r="F241" s="13">
        <v>66074.3934960349</v>
      </c>
      <c r="G241" s="13">
        <v>41952191</v>
      </c>
      <c r="H241" s="13">
        <v>2578.97528739165</v>
      </c>
      <c r="I241" s="31">
        <f t="shared" si="3"/>
        <v>1.1441642624446826E-2</v>
      </c>
    </row>
    <row r="242" spans="1:9" ht="15" customHeight="1" x14ac:dyDescent="0.2">
      <c r="A242" s="26" t="s">
        <v>381</v>
      </c>
      <c r="B242" s="11">
        <v>528</v>
      </c>
      <c r="C242" s="13">
        <v>26373478</v>
      </c>
      <c r="D242" s="13">
        <v>49949.768939394002</v>
      </c>
      <c r="E242" s="13">
        <v>26420550</v>
      </c>
      <c r="F242" s="13">
        <v>50038.9204545455</v>
      </c>
      <c r="G242" s="13">
        <v>939433</v>
      </c>
      <c r="H242" s="13">
        <v>1779.2291666666699</v>
      </c>
      <c r="I242" s="31">
        <f t="shared" si="3"/>
        <v>2.562120451733249E-4</v>
      </c>
    </row>
    <row r="243" spans="1:9" ht="15" customHeight="1" x14ac:dyDescent="0.2">
      <c r="A243" s="26" t="s">
        <v>382</v>
      </c>
      <c r="B243" s="11">
        <v>416</v>
      </c>
      <c r="C243" s="13">
        <v>28790306</v>
      </c>
      <c r="D243" s="13">
        <v>69207.466346153902</v>
      </c>
      <c r="E243" s="13">
        <v>28759392</v>
      </c>
      <c r="F243" s="13">
        <v>69133.153846153902</v>
      </c>
      <c r="G243" s="13">
        <v>1143504</v>
      </c>
      <c r="H243" s="13">
        <v>2748.8076923076901</v>
      </c>
      <c r="I243" s="31">
        <f t="shared" si="3"/>
        <v>3.118684339424714E-4</v>
      </c>
    </row>
    <row r="244" spans="1:9" ht="15" customHeight="1" x14ac:dyDescent="0.2">
      <c r="A244" s="26" t="s">
        <v>383</v>
      </c>
      <c r="B244" s="11">
        <v>13045</v>
      </c>
      <c r="C244" s="13">
        <v>749404230</v>
      </c>
      <c r="D244" s="13">
        <v>57447.622077424297</v>
      </c>
      <c r="E244" s="13">
        <v>752152151</v>
      </c>
      <c r="F244" s="13">
        <v>57658.271444998099</v>
      </c>
      <c r="G244" s="13">
        <v>30740088</v>
      </c>
      <c r="H244" s="13">
        <v>2356.46515906478</v>
      </c>
      <c r="I244" s="31">
        <f t="shared" si="3"/>
        <v>8.3837600076726946E-3</v>
      </c>
    </row>
    <row r="245" spans="1:9" ht="15" customHeight="1" x14ac:dyDescent="0.2">
      <c r="A245" s="26" t="s">
        <v>384</v>
      </c>
      <c r="B245" s="11">
        <v>3662</v>
      </c>
      <c r="C245" s="13">
        <v>291233422</v>
      </c>
      <c r="D245" s="13">
        <v>79528.515019115206</v>
      </c>
      <c r="E245" s="13">
        <v>292192254</v>
      </c>
      <c r="F245" s="13">
        <v>79790.347897323896</v>
      </c>
      <c r="G245" s="13">
        <v>12142364</v>
      </c>
      <c r="H245" s="13">
        <v>3315.7738940469699</v>
      </c>
      <c r="I245" s="31">
        <f t="shared" si="3"/>
        <v>3.3115931776709507E-3</v>
      </c>
    </row>
    <row r="246" spans="1:9" ht="15" customHeight="1" x14ac:dyDescent="0.2">
      <c r="A246" s="26" t="s">
        <v>385</v>
      </c>
      <c r="B246" s="11">
        <v>162</v>
      </c>
      <c r="C246" s="13">
        <v>8521038</v>
      </c>
      <c r="D246" s="13">
        <v>52599</v>
      </c>
      <c r="E246" s="13">
        <v>8661602</v>
      </c>
      <c r="F246" s="13">
        <v>53466.679012345703</v>
      </c>
      <c r="G246" s="13">
        <v>287763</v>
      </c>
      <c r="H246" s="13">
        <v>1776.31481481482</v>
      </c>
      <c r="I246" s="31">
        <f t="shared" si="3"/>
        <v>7.8481750965967237E-5</v>
      </c>
    </row>
    <row r="247" spans="1:9" ht="15" customHeight="1" x14ac:dyDescent="0.2">
      <c r="A247" s="26" t="s">
        <v>386</v>
      </c>
      <c r="B247" s="11">
        <v>667</v>
      </c>
      <c r="C247" s="13">
        <v>46394890</v>
      </c>
      <c r="D247" s="13">
        <v>69557.556221889099</v>
      </c>
      <c r="E247" s="13">
        <v>46496156</v>
      </c>
      <c r="F247" s="13">
        <v>69709.379310344797</v>
      </c>
      <c r="G247" s="13">
        <v>1824653</v>
      </c>
      <c r="H247" s="13">
        <v>2735.6116941529199</v>
      </c>
      <c r="I247" s="31">
        <f t="shared" si="3"/>
        <v>4.9763855097877422E-4</v>
      </c>
    </row>
    <row r="248" spans="1:9" ht="15" customHeight="1" x14ac:dyDescent="0.2">
      <c r="A248" s="26" t="s">
        <v>387</v>
      </c>
      <c r="B248" s="11">
        <v>114</v>
      </c>
      <c r="C248" s="13">
        <v>5406567</v>
      </c>
      <c r="D248" s="13">
        <v>47426.026315789502</v>
      </c>
      <c r="E248" s="13">
        <v>5408080</v>
      </c>
      <c r="F248" s="13">
        <v>47439.298245614002</v>
      </c>
      <c r="G248" s="13">
        <v>183828</v>
      </c>
      <c r="H248" s="13">
        <v>1612.5263157894699</v>
      </c>
      <c r="I248" s="31">
        <f t="shared" si="3"/>
        <v>5.0135504969616747E-5</v>
      </c>
    </row>
    <row r="249" spans="1:9" ht="15" customHeight="1" x14ac:dyDescent="0.2">
      <c r="A249" s="26" t="s">
        <v>388</v>
      </c>
      <c r="B249" s="11">
        <v>1940</v>
      </c>
      <c r="C249" s="13">
        <v>85797133</v>
      </c>
      <c r="D249" s="13">
        <v>44225.326288659802</v>
      </c>
      <c r="E249" s="13">
        <v>86297913</v>
      </c>
      <c r="F249" s="13">
        <v>44483.460309278402</v>
      </c>
      <c r="G249" s="13">
        <v>2811513</v>
      </c>
      <c r="H249" s="13">
        <v>1449.2335051546399</v>
      </c>
      <c r="I249" s="31">
        <f t="shared" si="3"/>
        <v>7.6678538625041931E-4</v>
      </c>
    </row>
    <row r="250" spans="1:9" ht="15" customHeight="1" x14ac:dyDescent="0.2">
      <c r="A250" s="26" t="s">
        <v>389</v>
      </c>
      <c r="B250" s="11">
        <v>11536</v>
      </c>
      <c r="C250" s="13">
        <v>864659913</v>
      </c>
      <c r="D250" s="13">
        <v>74953.1824722608</v>
      </c>
      <c r="E250" s="13">
        <v>871988913</v>
      </c>
      <c r="F250" s="13">
        <v>75588.498006241294</v>
      </c>
      <c r="G250" s="13">
        <v>35355147</v>
      </c>
      <c r="H250" s="13">
        <v>3064.7665568654702</v>
      </c>
      <c r="I250" s="31">
        <f t="shared" si="3"/>
        <v>9.6424274219380646E-3</v>
      </c>
    </row>
    <row r="251" spans="1:9" ht="15" customHeight="1" x14ac:dyDescent="0.2">
      <c r="A251" s="26" t="s">
        <v>390</v>
      </c>
      <c r="B251" s="11">
        <v>192</v>
      </c>
      <c r="C251" s="13">
        <v>9977242</v>
      </c>
      <c r="D251" s="13">
        <v>51964.802083333401</v>
      </c>
      <c r="E251" s="13">
        <v>10037755</v>
      </c>
      <c r="F251" s="13">
        <v>52279.973958333401</v>
      </c>
      <c r="G251" s="13">
        <v>352602</v>
      </c>
      <c r="H251" s="13">
        <v>1836.46875</v>
      </c>
      <c r="I251" s="31">
        <f t="shared" si="3"/>
        <v>9.616532477803602E-5</v>
      </c>
    </row>
    <row r="252" spans="1:9" ht="15" customHeight="1" x14ac:dyDescent="0.2">
      <c r="A252" s="26" t="s">
        <v>391</v>
      </c>
      <c r="B252" s="11">
        <v>285</v>
      </c>
      <c r="C252" s="13">
        <v>22635271</v>
      </c>
      <c r="D252" s="13">
        <v>79422.003508771901</v>
      </c>
      <c r="E252" s="13">
        <v>22709949</v>
      </c>
      <c r="F252" s="13">
        <v>79684.031578947397</v>
      </c>
      <c r="G252" s="13">
        <v>956918</v>
      </c>
      <c r="H252" s="13">
        <v>3357.6070175438599</v>
      </c>
      <c r="I252" s="31">
        <f t="shared" si="3"/>
        <v>2.6098073821461212E-4</v>
      </c>
    </row>
    <row r="253" spans="1:9" ht="15" customHeight="1" x14ac:dyDescent="0.2">
      <c r="A253" s="26" t="s">
        <v>392</v>
      </c>
      <c r="B253" s="11">
        <v>19567</v>
      </c>
      <c r="C253" s="13">
        <v>1040424002</v>
      </c>
      <c r="D253" s="13">
        <v>53172.382174068603</v>
      </c>
      <c r="E253" s="13">
        <v>1043960942</v>
      </c>
      <c r="F253" s="13">
        <v>53353.142638115198</v>
      </c>
      <c r="G253" s="13">
        <v>38938700</v>
      </c>
      <c r="H253" s="13">
        <v>1990.01890938826</v>
      </c>
      <c r="I253" s="31">
        <f t="shared" si="3"/>
        <v>1.0619771674393539E-2</v>
      </c>
    </row>
    <row r="254" spans="1:9" ht="15" customHeight="1" x14ac:dyDescent="0.2">
      <c r="A254" s="26" t="s">
        <v>393</v>
      </c>
      <c r="B254" s="11">
        <v>108</v>
      </c>
      <c r="C254" s="13">
        <v>6399894</v>
      </c>
      <c r="D254" s="13">
        <v>59258.277777777803</v>
      </c>
      <c r="E254" s="13">
        <v>6407138</v>
      </c>
      <c r="F254" s="13">
        <v>59325.351851851898</v>
      </c>
      <c r="G254" s="13">
        <v>228791</v>
      </c>
      <c r="H254" s="13">
        <v>2118.4351851851902</v>
      </c>
      <c r="I254" s="31">
        <f t="shared" si="3"/>
        <v>6.2398287080877701E-5</v>
      </c>
    </row>
    <row r="255" spans="1:9" ht="15" customHeight="1" x14ac:dyDescent="0.2">
      <c r="A255" s="26" t="s">
        <v>394</v>
      </c>
      <c r="B255" s="11">
        <v>124</v>
      </c>
      <c r="C255" s="13">
        <v>7399844</v>
      </c>
      <c r="D255" s="13">
        <v>59676.161290322598</v>
      </c>
      <c r="E255" s="13">
        <v>7433137</v>
      </c>
      <c r="F255" s="13">
        <v>59944.653225806498</v>
      </c>
      <c r="G255" s="13">
        <v>282502</v>
      </c>
      <c r="H255" s="13">
        <v>2278.2419354838698</v>
      </c>
      <c r="I255" s="31">
        <f t="shared" si="3"/>
        <v>7.7046915730610515E-5</v>
      </c>
    </row>
    <row r="256" spans="1:9" ht="15" customHeight="1" x14ac:dyDescent="0.2">
      <c r="A256" s="26" t="s">
        <v>143</v>
      </c>
      <c r="B256" s="11">
        <v>15411</v>
      </c>
      <c r="C256" s="13">
        <v>825047255</v>
      </c>
      <c r="D256" s="13">
        <v>53536.2568944261</v>
      </c>
      <c r="E256" s="13">
        <v>827026845</v>
      </c>
      <c r="F256" s="13">
        <v>53664.709947440198</v>
      </c>
      <c r="G256" s="13">
        <v>30318807</v>
      </c>
      <c r="H256" s="13">
        <v>1967.3484524041301</v>
      </c>
      <c r="I256" s="31">
        <f t="shared" si="3"/>
        <v>8.2688638239079518E-3</v>
      </c>
    </row>
    <row r="257" spans="1:9" ht="15" customHeight="1" x14ac:dyDescent="0.2">
      <c r="A257" s="26" t="s">
        <v>395</v>
      </c>
      <c r="B257" s="11">
        <v>659</v>
      </c>
      <c r="C257" s="13">
        <v>40787453</v>
      </c>
      <c r="D257" s="13">
        <v>61892.948406676798</v>
      </c>
      <c r="E257" s="13">
        <v>41007494</v>
      </c>
      <c r="F257" s="13">
        <v>62226.849772382397</v>
      </c>
      <c r="G257" s="13">
        <v>1434167</v>
      </c>
      <c r="H257" s="13">
        <v>2176.27769347496</v>
      </c>
      <c r="I257" s="31">
        <f t="shared" si="3"/>
        <v>3.9114110339970158E-4</v>
      </c>
    </row>
    <row r="258" spans="1:9" ht="15" customHeight="1" x14ac:dyDescent="0.2">
      <c r="A258" s="26" t="s">
        <v>396</v>
      </c>
      <c r="B258" s="11">
        <v>214</v>
      </c>
      <c r="C258" s="13">
        <v>12291951</v>
      </c>
      <c r="D258" s="13">
        <v>57439.023364485998</v>
      </c>
      <c r="E258" s="13">
        <v>12328860</v>
      </c>
      <c r="F258" s="13">
        <v>57611.495327102799</v>
      </c>
      <c r="G258" s="13">
        <v>463088</v>
      </c>
      <c r="H258" s="13">
        <v>2163.9626168224299</v>
      </c>
      <c r="I258" s="31">
        <f t="shared" si="3"/>
        <v>1.262982283730981E-4</v>
      </c>
    </row>
    <row r="259" spans="1:9" ht="15" customHeight="1" x14ac:dyDescent="0.2">
      <c r="A259" s="26" t="s">
        <v>397</v>
      </c>
      <c r="B259" s="11">
        <v>4705</v>
      </c>
      <c r="C259" s="13">
        <v>274031057</v>
      </c>
      <c r="D259" s="13">
        <v>58242.520085016004</v>
      </c>
      <c r="E259" s="13">
        <v>275036230</v>
      </c>
      <c r="F259" s="13">
        <v>58456.1594048884</v>
      </c>
      <c r="G259" s="13">
        <v>9951744</v>
      </c>
      <c r="H259" s="13">
        <v>2115.14218916047</v>
      </c>
      <c r="I259" s="31">
        <f t="shared" si="3"/>
        <v>2.714144258591475E-3</v>
      </c>
    </row>
    <row r="260" spans="1:9" ht="15" customHeight="1" x14ac:dyDescent="0.2">
      <c r="A260" s="26" t="s">
        <v>398</v>
      </c>
      <c r="B260" s="11">
        <v>215</v>
      </c>
      <c r="C260" s="13">
        <v>9716421</v>
      </c>
      <c r="D260" s="13">
        <v>45192.655813953497</v>
      </c>
      <c r="E260" s="13">
        <v>9753571</v>
      </c>
      <c r="F260" s="13">
        <v>45365.446511627903</v>
      </c>
      <c r="G260" s="13">
        <v>319556</v>
      </c>
      <c r="H260" s="13">
        <v>1486.30697674419</v>
      </c>
      <c r="I260" s="31">
        <f t="shared" si="3"/>
        <v>8.7152672204837402E-5</v>
      </c>
    </row>
    <row r="261" spans="1:9" ht="15" customHeight="1" x14ac:dyDescent="0.2">
      <c r="A261" s="26" t="s">
        <v>399</v>
      </c>
      <c r="B261" s="11">
        <v>112</v>
      </c>
      <c r="C261" s="13">
        <v>6613606</v>
      </c>
      <c r="D261" s="13">
        <v>59050.053571428602</v>
      </c>
      <c r="E261" s="13">
        <v>6643691</v>
      </c>
      <c r="F261" s="13">
        <v>59318.669642857203</v>
      </c>
      <c r="G261" s="13">
        <v>232631</v>
      </c>
      <c r="H261" s="13">
        <v>2077.0625</v>
      </c>
      <c r="I261" s="31">
        <f t="shared" si="3"/>
        <v>6.3445572255515557E-5</v>
      </c>
    </row>
    <row r="262" spans="1:9" ht="15" customHeight="1" x14ac:dyDescent="0.2">
      <c r="A262" s="26" t="s">
        <v>400</v>
      </c>
      <c r="B262" s="11">
        <v>219</v>
      </c>
      <c r="C262" s="13">
        <v>10471546</v>
      </c>
      <c r="D262" s="13">
        <v>47815.278538812803</v>
      </c>
      <c r="E262" s="13">
        <v>10500193</v>
      </c>
      <c r="F262" s="13">
        <v>47946.086757990903</v>
      </c>
      <c r="G262" s="13">
        <v>384482</v>
      </c>
      <c r="H262" s="13">
        <v>1755.62557077626</v>
      </c>
      <c r="I262" s="31">
        <f t="shared" si="3"/>
        <v>1.0485997357164407E-4</v>
      </c>
    </row>
    <row r="263" spans="1:9" ht="15" customHeight="1" x14ac:dyDescent="0.2">
      <c r="A263" s="26" t="s">
        <v>144</v>
      </c>
      <c r="B263" s="11">
        <v>369</v>
      </c>
      <c r="C263" s="13">
        <v>31555641</v>
      </c>
      <c r="D263" s="13">
        <v>85516.642276422805</v>
      </c>
      <c r="E263" s="13">
        <v>31632234</v>
      </c>
      <c r="F263" s="13">
        <v>85724.211382113805</v>
      </c>
      <c r="G263" s="13">
        <v>1311464</v>
      </c>
      <c r="H263" s="13">
        <v>3554.1029810298101</v>
      </c>
      <c r="I263" s="31">
        <f t="shared" si="3"/>
        <v>3.5767625111230854E-4</v>
      </c>
    </row>
    <row r="264" spans="1:9" ht="15" customHeight="1" x14ac:dyDescent="0.2">
      <c r="A264" s="26" t="s">
        <v>401</v>
      </c>
      <c r="B264" s="11">
        <v>10235</v>
      </c>
      <c r="C264" s="13">
        <v>633408041</v>
      </c>
      <c r="D264" s="13">
        <v>61886.472007816301</v>
      </c>
      <c r="E264" s="13">
        <v>636150676</v>
      </c>
      <c r="F264" s="13">
        <v>62154.438299951202</v>
      </c>
      <c r="G264" s="13">
        <v>22618375</v>
      </c>
      <c r="H264" s="13">
        <v>2209.9047386419202</v>
      </c>
      <c r="I264" s="31">
        <f t="shared" si="3"/>
        <v>6.1687210447655154E-3</v>
      </c>
    </row>
    <row r="265" spans="1:9" ht="15" customHeight="1" x14ac:dyDescent="0.2">
      <c r="A265" s="26" t="s">
        <v>402</v>
      </c>
      <c r="B265" s="11">
        <v>105</v>
      </c>
      <c r="C265" s="13">
        <v>5191955</v>
      </c>
      <c r="D265" s="13">
        <v>49447.190476190503</v>
      </c>
      <c r="E265" s="13">
        <v>5258512</v>
      </c>
      <c r="F265" s="13">
        <v>50081.066666666702</v>
      </c>
      <c r="G265" s="13">
        <v>186063</v>
      </c>
      <c r="H265" s="13">
        <v>1772.0285714285701</v>
      </c>
      <c r="I265" s="31">
        <f t="shared" si="3"/>
        <v>5.0745057668917686E-5</v>
      </c>
    </row>
    <row r="266" spans="1:9" ht="15" customHeight="1" x14ac:dyDescent="0.2">
      <c r="A266" s="26" t="s">
        <v>403</v>
      </c>
      <c r="B266" s="11">
        <v>241</v>
      </c>
      <c r="C266" s="13">
        <v>12668151</v>
      </c>
      <c r="D266" s="13">
        <v>52564.941908713699</v>
      </c>
      <c r="E266" s="13">
        <v>12698801</v>
      </c>
      <c r="F266" s="13">
        <v>52692.120331950202</v>
      </c>
      <c r="G266" s="13">
        <v>441005</v>
      </c>
      <c r="H266" s="13">
        <v>1829.8962655601699</v>
      </c>
      <c r="I266" s="31">
        <f t="shared" si="3"/>
        <v>1.2027552042738774E-4</v>
      </c>
    </row>
    <row r="267" spans="1:9" ht="15" customHeight="1" x14ac:dyDescent="0.2">
      <c r="A267" s="26" t="s">
        <v>404</v>
      </c>
      <c r="B267" s="11">
        <v>3499</v>
      </c>
      <c r="C267" s="13">
        <v>231568862</v>
      </c>
      <c r="D267" s="13">
        <v>66181.440983138004</v>
      </c>
      <c r="E267" s="13">
        <v>232192387</v>
      </c>
      <c r="F267" s="13">
        <v>66359.641897685098</v>
      </c>
      <c r="G267" s="13">
        <v>9015836</v>
      </c>
      <c r="H267" s="13">
        <v>2576.6893398113798</v>
      </c>
      <c r="I267" s="31">
        <f t="shared" ref="I267:I286" si="4">G267/SUM($G$10:$G$286)</f>
        <v>2.4588935884808059E-3</v>
      </c>
    </row>
    <row r="268" spans="1:9" ht="15" customHeight="1" x14ac:dyDescent="0.2">
      <c r="A268" s="26" t="s">
        <v>405</v>
      </c>
      <c r="B268" s="11">
        <v>263</v>
      </c>
      <c r="C268" s="13">
        <v>13379697</v>
      </c>
      <c r="D268" s="13">
        <v>50873.3726235742</v>
      </c>
      <c r="E268" s="13">
        <v>13482574</v>
      </c>
      <c r="F268" s="13">
        <v>51264.539923954399</v>
      </c>
      <c r="G268" s="13">
        <v>497768</v>
      </c>
      <c r="H268" s="13">
        <v>1892.6539923954399</v>
      </c>
      <c r="I268" s="31">
        <f t="shared" si="4"/>
        <v>1.3575652260654629E-4</v>
      </c>
    </row>
    <row r="269" spans="1:9" ht="15" customHeight="1" x14ac:dyDescent="0.2">
      <c r="A269" s="26" t="s">
        <v>406</v>
      </c>
      <c r="B269" s="11">
        <v>137</v>
      </c>
      <c r="C269" s="13">
        <v>6048593</v>
      </c>
      <c r="D269" s="13">
        <v>44150.313868613099</v>
      </c>
      <c r="E269" s="13">
        <v>6068958</v>
      </c>
      <c r="F269" s="13">
        <v>44298.963503649597</v>
      </c>
      <c r="G269" s="13">
        <v>187833</v>
      </c>
      <c r="H269" s="13">
        <v>1371.0437956204401</v>
      </c>
      <c r="I269" s="31">
        <f t="shared" si="4"/>
        <v>5.1227790679102327E-5</v>
      </c>
    </row>
    <row r="270" spans="1:9" ht="15" customHeight="1" x14ac:dyDescent="0.2">
      <c r="A270" s="26" t="s">
        <v>407</v>
      </c>
      <c r="B270" s="11">
        <v>331</v>
      </c>
      <c r="C270" s="13">
        <v>22415512</v>
      </c>
      <c r="D270" s="13">
        <v>67720.580060423003</v>
      </c>
      <c r="E270" s="13">
        <v>22482445</v>
      </c>
      <c r="F270" s="13">
        <v>67922.794561933493</v>
      </c>
      <c r="G270" s="13">
        <v>892677</v>
      </c>
      <c r="H270" s="13">
        <v>2696.9093655589099</v>
      </c>
      <c r="I270" s="31">
        <f t="shared" si="4"/>
        <v>2.4346025725005205E-4</v>
      </c>
    </row>
    <row r="271" spans="1:9" ht="15" customHeight="1" x14ac:dyDescent="0.2">
      <c r="A271" s="26" t="s">
        <v>408</v>
      </c>
      <c r="B271" s="11">
        <v>284</v>
      </c>
      <c r="C271" s="13">
        <v>32557538</v>
      </c>
      <c r="D271" s="13">
        <v>114639.218309859</v>
      </c>
      <c r="E271" s="13">
        <v>32699551</v>
      </c>
      <c r="F271" s="13">
        <v>115139.264084507</v>
      </c>
      <c r="G271" s="13">
        <v>1410820</v>
      </c>
      <c r="H271" s="13">
        <v>4967.6760563380303</v>
      </c>
      <c r="I271" s="31">
        <f t="shared" si="4"/>
        <v>3.8477366408400625E-4</v>
      </c>
    </row>
    <row r="272" spans="1:9" ht="15" customHeight="1" x14ac:dyDescent="0.2">
      <c r="A272" s="26" t="s">
        <v>147</v>
      </c>
      <c r="B272" s="11">
        <v>10006</v>
      </c>
      <c r="C272" s="13">
        <v>845700517</v>
      </c>
      <c r="D272" s="13">
        <v>84519.340095942403</v>
      </c>
      <c r="E272" s="13">
        <v>848225751</v>
      </c>
      <c r="F272" s="13">
        <v>84771.712072756403</v>
      </c>
      <c r="G272" s="13">
        <v>33230517</v>
      </c>
      <c r="H272" s="13">
        <v>3321.0590645612601</v>
      </c>
      <c r="I272" s="31">
        <f t="shared" si="4"/>
        <v>9.0629759894925357E-3</v>
      </c>
    </row>
    <row r="273" spans="1:9" ht="15" customHeight="1" x14ac:dyDescent="0.2">
      <c r="A273" s="26" t="s">
        <v>409</v>
      </c>
      <c r="B273" s="11">
        <v>1695</v>
      </c>
      <c r="C273" s="13">
        <v>82457615</v>
      </c>
      <c r="D273" s="13">
        <v>48647.560471976401</v>
      </c>
      <c r="E273" s="13">
        <v>83093191</v>
      </c>
      <c r="F273" s="13">
        <v>49022.531563421799</v>
      </c>
      <c r="G273" s="13">
        <v>2880644</v>
      </c>
      <c r="H273" s="13">
        <v>1699.49498525074</v>
      </c>
      <c r="I273" s="31">
        <f t="shared" si="4"/>
        <v>7.8563951942955729E-4</v>
      </c>
    </row>
    <row r="274" spans="1:9" ht="15" customHeight="1" x14ac:dyDescent="0.2">
      <c r="A274" s="26" t="s">
        <v>410</v>
      </c>
      <c r="B274" s="11">
        <v>647</v>
      </c>
      <c r="C274" s="13">
        <v>29961468</v>
      </c>
      <c r="D274" s="13">
        <v>46308.296754250397</v>
      </c>
      <c r="E274" s="13">
        <v>30051128</v>
      </c>
      <c r="F274" s="13">
        <v>46446.874806800603</v>
      </c>
      <c r="G274" s="13">
        <v>1065319</v>
      </c>
      <c r="H274" s="13">
        <v>1646.55177743431</v>
      </c>
      <c r="I274" s="31">
        <f t="shared" si="4"/>
        <v>2.9054499868750759E-4</v>
      </c>
    </row>
    <row r="275" spans="1:9" ht="15" customHeight="1" x14ac:dyDescent="0.2">
      <c r="A275" s="26" t="s">
        <v>411</v>
      </c>
      <c r="B275" s="11">
        <v>2110</v>
      </c>
      <c r="C275" s="13">
        <v>164036400</v>
      </c>
      <c r="D275" s="13">
        <v>77742.369668246494</v>
      </c>
      <c r="E275" s="13">
        <v>164284013</v>
      </c>
      <c r="F275" s="13">
        <v>77859.721800947897</v>
      </c>
      <c r="G275" s="13">
        <v>6608164</v>
      </c>
      <c r="H275" s="13">
        <v>3131.8312796208502</v>
      </c>
      <c r="I275" s="31">
        <f t="shared" si="4"/>
        <v>1.8022479658269823E-3</v>
      </c>
    </row>
    <row r="276" spans="1:9" ht="15" customHeight="1" x14ac:dyDescent="0.2">
      <c r="A276" s="26" t="s">
        <v>412</v>
      </c>
      <c r="B276" s="11">
        <v>321</v>
      </c>
      <c r="C276" s="13">
        <v>12022926</v>
      </c>
      <c r="D276" s="13">
        <v>37454.598130841099</v>
      </c>
      <c r="E276" s="13">
        <v>12055904</v>
      </c>
      <c r="F276" s="13">
        <v>37557.333333333299</v>
      </c>
      <c r="G276" s="13">
        <v>323104</v>
      </c>
      <c r="H276" s="13">
        <v>1006.55451713396</v>
      </c>
      <c r="I276" s="31">
        <f t="shared" si="4"/>
        <v>8.8120320069320497E-5</v>
      </c>
    </row>
    <row r="277" spans="1:9" ht="15" customHeight="1" x14ac:dyDescent="0.2">
      <c r="A277" s="26" t="s">
        <v>413</v>
      </c>
      <c r="B277" s="11">
        <v>2136</v>
      </c>
      <c r="C277" s="13">
        <v>165871224</v>
      </c>
      <c r="D277" s="13">
        <v>77655.067415730402</v>
      </c>
      <c r="E277" s="13">
        <v>166652735</v>
      </c>
      <c r="F277" s="13">
        <v>78020.943352059898</v>
      </c>
      <c r="G277" s="13">
        <v>6919946</v>
      </c>
      <c r="H277" s="13">
        <v>3239.6750936329599</v>
      </c>
      <c r="I277" s="31">
        <f t="shared" si="4"/>
        <v>1.8872804310142064E-3</v>
      </c>
    </row>
    <row r="278" spans="1:9" ht="15" customHeight="1" x14ac:dyDescent="0.2">
      <c r="A278" s="26" t="s">
        <v>414</v>
      </c>
      <c r="B278" s="11">
        <v>5571</v>
      </c>
      <c r="C278" s="13">
        <v>403676277</v>
      </c>
      <c r="D278" s="13">
        <v>72460.290253096406</v>
      </c>
      <c r="E278" s="13">
        <v>406857448</v>
      </c>
      <c r="F278" s="13">
        <v>73031.313588224701</v>
      </c>
      <c r="G278" s="13">
        <v>16594159</v>
      </c>
      <c r="H278" s="13">
        <v>2978.6679231735802</v>
      </c>
      <c r="I278" s="31">
        <f t="shared" si="4"/>
        <v>4.5257335172613012E-3</v>
      </c>
    </row>
    <row r="279" spans="1:9" ht="15" customHeight="1" x14ac:dyDescent="0.2">
      <c r="A279" s="26" t="s">
        <v>415</v>
      </c>
      <c r="B279" s="11">
        <v>48932</v>
      </c>
      <c r="C279" s="13">
        <v>2958768515</v>
      </c>
      <c r="D279" s="13">
        <v>60466.944228725602</v>
      </c>
      <c r="E279" s="13">
        <v>2967337840</v>
      </c>
      <c r="F279" s="13">
        <v>60642.071446088499</v>
      </c>
      <c r="G279" s="13">
        <v>115396661</v>
      </c>
      <c r="H279" s="13">
        <v>2358.30665004496</v>
      </c>
      <c r="I279" s="31">
        <f t="shared" si="4"/>
        <v>3.1472190694794476E-2</v>
      </c>
    </row>
    <row r="280" spans="1:9" ht="15" customHeight="1" x14ac:dyDescent="0.2">
      <c r="A280" s="26" t="s">
        <v>416</v>
      </c>
      <c r="B280" s="11">
        <v>3960</v>
      </c>
      <c r="C280" s="13">
        <v>273516136</v>
      </c>
      <c r="D280" s="13">
        <v>69069.731313131299</v>
      </c>
      <c r="E280" s="13">
        <v>276002410</v>
      </c>
      <c r="F280" s="13">
        <v>69697.578282828297</v>
      </c>
      <c r="G280" s="13">
        <v>11043179</v>
      </c>
      <c r="H280" s="13">
        <v>2788.68156565657</v>
      </c>
      <c r="I280" s="31">
        <f t="shared" si="4"/>
        <v>3.0118118873885768E-3</v>
      </c>
    </row>
    <row r="281" spans="1:9" ht="15" customHeight="1" x14ac:dyDescent="0.2">
      <c r="A281" s="26" t="s">
        <v>417</v>
      </c>
      <c r="B281" s="11">
        <v>46945</v>
      </c>
      <c r="C281" s="13">
        <v>2148010759</v>
      </c>
      <c r="D281" s="13">
        <v>45755.900713600997</v>
      </c>
      <c r="E281" s="13">
        <v>2153072307</v>
      </c>
      <c r="F281" s="13">
        <v>45863.719395036802</v>
      </c>
      <c r="G281" s="13">
        <v>73250656</v>
      </c>
      <c r="H281" s="13">
        <v>1560.35053786346</v>
      </c>
      <c r="I281" s="31">
        <f t="shared" si="4"/>
        <v>1.9977689078462948E-2</v>
      </c>
    </row>
    <row r="282" spans="1:9" ht="15" customHeight="1" x14ac:dyDescent="0.2">
      <c r="A282" s="26" t="s">
        <v>418</v>
      </c>
      <c r="B282" s="11">
        <v>111</v>
      </c>
      <c r="C282" s="13">
        <v>2158991</v>
      </c>
      <c r="D282" s="13">
        <v>19450.3693693694</v>
      </c>
      <c r="E282" s="13">
        <v>3637496</v>
      </c>
      <c r="F282" s="13">
        <v>32770.234234234202</v>
      </c>
      <c r="G282" s="13">
        <v>64663</v>
      </c>
      <c r="H282" s="13">
        <v>582.54954954954997</v>
      </c>
      <c r="I282" s="31">
        <f t="shared" si="4"/>
        <v>1.7635573241564547E-5</v>
      </c>
    </row>
    <row r="283" spans="1:9" ht="15" customHeight="1" x14ac:dyDescent="0.2">
      <c r="A283" s="26" t="s">
        <v>419</v>
      </c>
      <c r="B283" s="11">
        <v>1622</v>
      </c>
      <c r="C283" s="13">
        <v>111916908</v>
      </c>
      <c r="D283" s="13">
        <v>68999.326757090006</v>
      </c>
      <c r="E283" s="13">
        <v>112318555</v>
      </c>
      <c r="F283" s="13">
        <v>69246.951294697894</v>
      </c>
      <c r="G283" s="13">
        <v>4473980</v>
      </c>
      <c r="H283" s="13">
        <v>2758.3107274969202</v>
      </c>
      <c r="I283" s="31">
        <f t="shared" si="4"/>
        <v>1.2201908660485123E-3</v>
      </c>
    </row>
    <row r="284" spans="1:9" ht="15" customHeight="1" x14ac:dyDescent="0.2">
      <c r="A284" s="26" t="s">
        <v>420</v>
      </c>
      <c r="B284" s="11">
        <v>525</v>
      </c>
      <c r="C284" s="13">
        <v>57489547</v>
      </c>
      <c r="D284" s="13">
        <v>109503.89904761899</v>
      </c>
      <c r="E284" s="13">
        <v>57673372</v>
      </c>
      <c r="F284" s="13">
        <v>109854.04190476199</v>
      </c>
      <c r="G284" s="13">
        <v>2370746</v>
      </c>
      <c r="H284" s="13">
        <v>4515.7066666666697</v>
      </c>
      <c r="I284" s="31">
        <f t="shared" si="4"/>
        <v>6.4657477568541804E-4</v>
      </c>
    </row>
    <row r="285" spans="1:9" ht="15" customHeight="1" x14ac:dyDescent="0.2">
      <c r="A285" s="26" t="s">
        <v>421</v>
      </c>
      <c r="B285" s="11">
        <v>135</v>
      </c>
      <c r="C285" s="13">
        <v>7308070</v>
      </c>
      <c r="D285" s="13">
        <v>54133.851851851898</v>
      </c>
      <c r="E285" s="13">
        <v>7326726</v>
      </c>
      <c r="F285" s="13">
        <v>54272.044444444502</v>
      </c>
      <c r="G285" s="13">
        <v>265573</v>
      </c>
      <c r="H285" s="13">
        <v>1967.2074074074101</v>
      </c>
      <c r="I285" s="31">
        <f t="shared" si="4"/>
        <v>7.2429860855234394E-5</v>
      </c>
    </row>
    <row r="286" spans="1:9" ht="15" customHeight="1" x14ac:dyDescent="0.2">
      <c r="A286" s="26" t="s">
        <v>422</v>
      </c>
      <c r="B286" s="11">
        <v>4361</v>
      </c>
      <c r="C286" s="13">
        <v>293992392</v>
      </c>
      <c r="D286" s="13">
        <v>67413.985783077296</v>
      </c>
      <c r="E286" s="13">
        <v>295143817</v>
      </c>
      <c r="F286" s="13">
        <v>67678.013529007105</v>
      </c>
      <c r="G286" s="13">
        <v>11909071</v>
      </c>
      <c r="H286" s="13">
        <v>2730.8119697317102</v>
      </c>
      <c r="I286" s="31">
        <f t="shared" si="4"/>
        <v>3.2479670578150154E-3</v>
      </c>
    </row>
    <row r="287" spans="1:9" ht="12.95" customHeight="1" x14ac:dyDescent="0.2">
      <c r="I287" s="34"/>
    </row>
    <row r="288" spans="1:9" ht="15" customHeight="1" x14ac:dyDescent="0.2">
      <c r="A288" s="176" t="s">
        <v>32</v>
      </c>
      <c r="B288" s="177"/>
      <c r="C288" s="177"/>
      <c r="D288" s="177"/>
      <c r="E288" s="177"/>
      <c r="F288" s="177"/>
      <c r="G288" s="177"/>
      <c r="H288" s="177"/>
      <c r="I288" s="177"/>
    </row>
  </sheetData>
  <sortState ref="A8:I284">
    <sortCondition ref="A8"/>
  </sortState>
  <mergeCells count="7">
    <mergeCell ref="A288:I288"/>
    <mergeCell ref="A1:I1"/>
    <mergeCell ref="A2:I2"/>
    <mergeCell ref="A3:I3"/>
    <mergeCell ref="A4:I4"/>
    <mergeCell ref="A5:I5"/>
    <mergeCell ref="A7:B7"/>
  </mergeCells>
  <hyperlinks>
    <hyperlink ref="A1" location="'CONTENTS'!A1" display="#'CONTENTS'!A1"/>
  </hyperlinks>
  <printOptions horizontalCentered="1"/>
  <pageMargins left="0.5" right="0.5" top="0.5" bottom="0.5" header="0" footer="0"/>
  <pageSetup fitToHeight="1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zoomScaleNormal="100" workbookViewId="0">
      <selection sqref="A1:D1"/>
    </sheetView>
  </sheetViews>
  <sheetFormatPr defaultColWidth="12" defaultRowHeight="12.95" customHeight="1" x14ac:dyDescent="0.2"/>
  <cols>
    <col min="1" max="1" width="60.6640625" bestFit="1" customWidth="1"/>
    <col min="2" max="4" width="15.6640625" bestFit="1" customWidth="1"/>
  </cols>
  <sheetData>
    <row r="1" spans="1:4" ht="17.100000000000001" customHeight="1" x14ac:dyDescent="0.25">
      <c r="A1" s="181" t="s">
        <v>33</v>
      </c>
      <c r="B1" s="177"/>
      <c r="C1" s="177"/>
      <c r="D1" s="177"/>
    </row>
    <row r="2" spans="1:4" ht="17.100000000000001" customHeight="1" x14ac:dyDescent="0.3">
      <c r="A2" s="179" t="s">
        <v>1</v>
      </c>
      <c r="B2" s="177"/>
      <c r="C2" s="177"/>
      <c r="D2" s="177"/>
    </row>
    <row r="3" spans="1:4" ht="17.100000000000001" customHeight="1" x14ac:dyDescent="0.3">
      <c r="A3" s="178" t="s">
        <v>38</v>
      </c>
      <c r="B3" s="177"/>
      <c r="C3" s="177"/>
      <c r="D3" s="177"/>
    </row>
    <row r="4" spans="1:4" ht="17.100000000000001" customHeight="1" x14ac:dyDescent="0.3">
      <c r="A4" s="179" t="s">
        <v>1</v>
      </c>
      <c r="B4" s="177"/>
      <c r="C4" s="177"/>
      <c r="D4" s="177"/>
    </row>
    <row r="5" spans="1:4" ht="17.100000000000001" customHeight="1" x14ac:dyDescent="0.3">
      <c r="A5" s="182" t="s">
        <v>423</v>
      </c>
      <c r="B5" s="177"/>
      <c r="C5" s="177"/>
      <c r="D5" s="177"/>
    </row>
    <row r="7" spans="1:4" ht="30" customHeight="1" x14ac:dyDescent="0.2">
      <c r="A7" s="20" t="s">
        <v>424</v>
      </c>
      <c r="B7" s="9" t="s">
        <v>41</v>
      </c>
      <c r="C7" s="9" t="s">
        <v>425</v>
      </c>
      <c r="D7" s="9" t="s">
        <v>426</v>
      </c>
    </row>
    <row r="8" spans="1:4" ht="15" customHeight="1" x14ac:dyDescent="0.2">
      <c r="A8" s="21" t="s">
        <v>427</v>
      </c>
      <c r="B8" s="22">
        <v>266</v>
      </c>
      <c r="C8" s="24">
        <v>4797182</v>
      </c>
      <c r="D8" s="24">
        <v>18034.52</v>
      </c>
    </row>
    <row r="9" spans="1:4" ht="15" customHeight="1" x14ac:dyDescent="0.2">
      <c r="A9" s="21" t="s">
        <v>428</v>
      </c>
      <c r="B9" s="22">
        <v>104</v>
      </c>
      <c r="C9" s="24">
        <v>100347</v>
      </c>
      <c r="D9" s="24">
        <v>964.88</v>
      </c>
    </row>
    <row r="10" spans="1:4" ht="15" customHeight="1" x14ac:dyDescent="0.2">
      <c r="A10" s="21" t="s">
        <v>429</v>
      </c>
      <c r="B10" s="22">
        <v>591</v>
      </c>
      <c r="C10" s="24">
        <v>1566907</v>
      </c>
      <c r="D10" s="24">
        <v>2651.28</v>
      </c>
    </row>
    <row r="11" spans="1:4" ht="15" customHeight="1" x14ac:dyDescent="0.2">
      <c r="A11" s="21" t="s">
        <v>430</v>
      </c>
      <c r="B11" s="22">
        <v>462</v>
      </c>
      <c r="C11" s="24">
        <v>850208</v>
      </c>
      <c r="D11" s="24">
        <v>1840.28</v>
      </c>
    </row>
    <row r="12" spans="1:4" ht="15" customHeight="1" x14ac:dyDescent="0.2">
      <c r="A12" s="21" t="s">
        <v>431</v>
      </c>
      <c r="B12" s="22">
        <v>27799</v>
      </c>
      <c r="C12" s="24">
        <v>896878689</v>
      </c>
      <c r="D12" s="24">
        <v>32262.98</v>
      </c>
    </row>
    <row r="13" spans="1:4" ht="15" customHeight="1" x14ac:dyDescent="0.2">
      <c r="A13" s="21" t="s">
        <v>432</v>
      </c>
      <c r="B13" s="22">
        <v>115</v>
      </c>
      <c r="C13" s="24">
        <v>459806</v>
      </c>
      <c r="D13" s="24">
        <v>3998.31</v>
      </c>
    </row>
    <row r="14" spans="1:4" ht="15" customHeight="1" x14ac:dyDescent="0.2">
      <c r="A14" s="21" t="s">
        <v>433</v>
      </c>
      <c r="B14" s="22">
        <v>85</v>
      </c>
      <c r="C14" s="24">
        <v>870297</v>
      </c>
      <c r="D14" s="24">
        <v>10238.790000000001</v>
      </c>
    </row>
    <row r="15" spans="1:4" ht="15" customHeight="1" x14ac:dyDescent="0.2">
      <c r="A15" s="21" t="s">
        <v>434</v>
      </c>
      <c r="B15" s="22">
        <v>660</v>
      </c>
      <c r="C15" s="24">
        <v>40414802</v>
      </c>
      <c r="D15" s="24">
        <v>61234.55</v>
      </c>
    </row>
    <row r="16" spans="1:4" ht="15" customHeight="1" x14ac:dyDescent="0.2">
      <c r="A16" s="21" t="s">
        <v>93</v>
      </c>
      <c r="B16" s="22">
        <v>30082</v>
      </c>
      <c r="C16" s="24">
        <v>945938238</v>
      </c>
      <c r="D16" s="24">
        <v>31445.32</v>
      </c>
    </row>
    <row r="17" spans="1:4" ht="12.95" customHeight="1" x14ac:dyDescent="0.2">
      <c r="B17" s="33"/>
      <c r="C17" s="33"/>
      <c r="D17" s="33"/>
    </row>
    <row r="18" spans="1:4" ht="15" customHeight="1" x14ac:dyDescent="0.2">
      <c r="A18" s="176" t="s">
        <v>32</v>
      </c>
      <c r="B18" s="177"/>
      <c r="C18" s="177"/>
      <c r="D18" s="177"/>
    </row>
  </sheetData>
  <mergeCells count="6">
    <mergeCell ref="A18:D18"/>
    <mergeCell ref="A1:D1"/>
    <mergeCell ref="A2:D2"/>
    <mergeCell ref="A3:D3"/>
    <mergeCell ref="A4:D4"/>
    <mergeCell ref="A5:D5"/>
  </mergeCells>
  <hyperlinks>
    <hyperlink ref="A1" location="'CONTENTS'!A1" display="#'CONTENTS'!A1"/>
  </hyperlinks>
  <printOptions horizontalCentered="1"/>
  <pageMargins left="0.5" right="0.5" top="0.5" bottom="0.5" header="0" footer="0"/>
  <pageSetup fitToHeight="1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CONTENTS</vt:lpstr>
      <vt:lpstr>About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13'!Print_Area</vt:lpstr>
      <vt:lpstr>'Table 1'!Print_Titles</vt:lpstr>
      <vt:lpstr>'Table 10'!Print_Titles</vt:lpstr>
      <vt:lpstr>'Table 11'!Print_Titles</vt:lpstr>
      <vt:lpstr>'Table 12'!Print_Titles</vt:lpstr>
      <vt:lpstr>'Table 2'!Print_Titles</vt:lpstr>
      <vt:lpstr>'Table 3'!Print_Titles</vt:lpstr>
      <vt:lpstr>'Table 4'!Print_Titles</vt:lpstr>
      <vt:lpstr>'Table 5'!Print_Titles</vt:lpstr>
      <vt:lpstr>'Table 6'!Print_Titles</vt:lpstr>
      <vt:lpstr>'Table 7'!Print_Titles</vt:lpstr>
      <vt:lpstr>'Table 8'!Print_Titles</vt:lpstr>
      <vt:lpstr>'Table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jelarsen</dc:creator>
  <cp:lastModifiedBy>Jacoba Ellyn Larsen</cp:lastModifiedBy>
  <cp:revision>1</cp:revision>
  <cp:lastPrinted>2020-01-13T23:23:53Z</cp:lastPrinted>
  <dcterms:created xsi:type="dcterms:W3CDTF">2019-11-19T23:40:00Z</dcterms:created>
  <dcterms:modified xsi:type="dcterms:W3CDTF">2024-03-07T18:55:43Z</dcterms:modified>
</cp:coreProperties>
</file>