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autoCompressPictures="0"/>
  <xr:revisionPtr revIDLastSave="0" documentId="13_ncr:1_{A0C0154C-F995-4927-A598-F4683F26D53E}" xr6:coauthVersionLast="47" xr6:coauthVersionMax="47" xr10:uidLastSave="{00000000-0000-0000-0000-000000000000}"/>
  <bookViews>
    <workbookView xWindow="28680" yWindow="-120" windowWidth="29040" windowHeight="15720" xr2:uid="{00000000-000D-0000-FFFF-FFFF00000000}"/>
  </bookViews>
  <sheets>
    <sheet name="CONTENTS" sheetId="4" r:id="rId1"/>
    <sheet name="About" sheetId="14" r:id="rId2"/>
    <sheet name="TABLE1" sheetId="1" r:id="rId3"/>
    <sheet name="TABLE2" sheetId="5" r:id="rId4"/>
    <sheet name="TABLE3" sheetId="2" r:id="rId5"/>
    <sheet name="TABLE4" sheetId="3" r:id="rId6"/>
    <sheet name="TABLE5" sheetId="8" r:id="rId7"/>
    <sheet name="TABLE6" sheetId="9" r:id="rId8"/>
    <sheet name="TABLE7" sheetId="10" r:id="rId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5" l="1"/>
  <c r="E6" i="5"/>
  <c r="E7" i="5"/>
  <c r="E8" i="5"/>
  <c r="C4" i="5"/>
  <c r="D4" i="5"/>
  <c r="E4" i="5"/>
  <c r="D15" i="10"/>
  <c r="C15" i="10"/>
  <c r="D9" i="10"/>
  <c r="C9" i="10"/>
</calcChain>
</file>

<file path=xl/sharedStrings.xml><?xml version="1.0" encoding="utf-8"?>
<sst xmlns="http://schemas.openxmlformats.org/spreadsheetml/2006/main" count="289" uniqueCount="222">
  <si>
    <t>NUMBER</t>
  </si>
  <si>
    <t>FEDERAL ADJUSTED GROSS INCOME</t>
  </si>
  <si>
    <t>RETURN TYPE</t>
  </si>
  <si>
    <t>FILING STATUS</t>
  </si>
  <si>
    <t>5TH PERCENTILE</t>
  </si>
  <si>
    <t>10TH PERCENTILE</t>
  </si>
  <si>
    <t>MEDIAN</t>
  </si>
  <si>
    <t>90TH PERCENTILE</t>
  </si>
  <si>
    <t>95TH PERCENTILE</t>
  </si>
  <si>
    <t>ADJUSTED GROSS INCOME  CLASS</t>
  </si>
  <si>
    <t>All</t>
  </si>
  <si>
    <t>Table 1</t>
  </si>
  <si>
    <t>Table 2</t>
  </si>
  <si>
    <t>Table 3</t>
  </si>
  <si>
    <t>Table 4</t>
  </si>
  <si>
    <t>Table 5</t>
  </si>
  <si>
    <t>Table 6</t>
  </si>
  <si>
    <t>Table 7</t>
  </si>
  <si>
    <t>UTAH TAXABLE INCOME</t>
  </si>
  <si>
    <t>UTAH INCOME TAX</t>
  </si>
  <si>
    <t>Fiduciary Statistics</t>
  </si>
  <si>
    <t>ALL</t>
  </si>
  <si>
    <t>Non-resident</t>
  </si>
  <si>
    <t>Resident</t>
  </si>
  <si>
    <t>Federal Adjusted Gross Income Percentiles by Return Type and Filing Status</t>
  </si>
  <si>
    <t>DISTRIBUTION OF FEDERAL ADJUSTED GROSS INCOME</t>
  </si>
  <si>
    <t>DISTRIBUTION OF UTAH TAXABLE INCOME</t>
  </si>
  <si>
    <t>COUNTY</t>
  </si>
  <si>
    <t>FIDUCIARY STATISTICS</t>
  </si>
  <si>
    <t>Notes: Statistics based on full year resident returns.</t>
  </si>
  <si>
    <t>COUNTY STATISTICS</t>
  </si>
  <si>
    <t>Full Year Resident Statistics by AGI Class</t>
  </si>
  <si>
    <t>back to table of contents</t>
  </si>
  <si>
    <t>A</t>
  </si>
  <si>
    <t>B</t>
  </si>
  <si>
    <t>C</t>
  </si>
  <si>
    <t>D</t>
  </si>
  <si>
    <t>UNDER $1</t>
  </si>
  <si>
    <t>$1 - $5k</t>
  </si>
  <si>
    <t>&gt;$5k - $10k</t>
  </si>
  <si>
    <t>&gt;$10k - $15k</t>
  </si>
  <si>
    <t>&gt;$15k - $20k</t>
  </si>
  <si>
    <t>&gt;$20k - $25k</t>
  </si>
  <si>
    <t>&gt;$25k - $30k</t>
  </si>
  <si>
    <t>&gt;$30k - $35k</t>
  </si>
  <si>
    <t>&gt;$35k - $40k</t>
  </si>
  <si>
    <t>&gt;$40k - $45k</t>
  </si>
  <si>
    <t>&gt;$45k - $50k</t>
  </si>
  <si>
    <t>&gt;$50k - $75k</t>
  </si>
  <si>
    <t>&gt;$75k - $100k</t>
  </si>
  <si>
    <t>&gt;$100k - $250k</t>
  </si>
  <si>
    <t>NUMBER OF RETURNS</t>
  </si>
  <si>
    <t>NUMBER OF EXEMPTIONS</t>
  </si>
  <si>
    <t>STATE TAX</t>
  </si>
  <si>
    <t>EFFECTIVE STATE TAX RATE</t>
  </si>
  <si>
    <t>Utah Statistics of Income Tax-Year 2004</t>
  </si>
  <si>
    <t>(Returns Processed as of late November 2005)</t>
  </si>
  <si>
    <t>&gt;$250k</t>
  </si>
  <si>
    <t>STATE OF UTAH</t>
  </si>
  <si>
    <t>BEAVER    COUNTY</t>
  </si>
  <si>
    <t>BOX ELDER COUNTY</t>
  </si>
  <si>
    <t>CACHE     COUNTY</t>
  </si>
  <si>
    <t>CARBON    COUNTY</t>
  </si>
  <si>
    <t>DAGGETT   COUNTY</t>
  </si>
  <si>
    <t>DAVIS     COUNTY</t>
  </si>
  <si>
    <t>DUCHESNE  COUNTY</t>
  </si>
  <si>
    <t>EMERY     COUNTY</t>
  </si>
  <si>
    <t>GARFIELD  COUNTY</t>
  </si>
  <si>
    <t>GRAND     COUNTY</t>
  </si>
  <si>
    <t>IRON      COUNTY</t>
  </si>
  <si>
    <t>JUAB      COUNTY</t>
  </si>
  <si>
    <t>KANE      COUNTY</t>
  </si>
  <si>
    <t>MILLARD   COUNTY</t>
  </si>
  <si>
    <t>MORGAN    COUNTY</t>
  </si>
  <si>
    <t>PIUTE     COUNTY</t>
  </si>
  <si>
    <t>RICH      COUNTY</t>
  </si>
  <si>
    <t>SALT LAKE COUNTY</t>
  </si>
  <si>
    <t>SAN JUAN  COUNTY</t>
  </si>
  <si>
    <t>SANPETE   COUNTY</t>
  </si>
  <si>
    <t>SEVIER    COUNTY</t>
  </si>
  <si>
    <t>SUMMIT    COUNTY</t>
  </si>
  <si>
    <t>TOOELE    COUNTY</t>
  </si>
  <si>
    <t>UINTAH    COUNTY</t>
  </si>
  <si>
    <t>UTAH      COUNTY</t>
  </si>
  <si>
    <t>WASATCH   COUNTY</t>
  </si>
  <si>
    <t>WASHINGTON COUNTY</t>
  </si>
  <si>
    <t>WAYNE     COUNTY</t>
  </si>
  <si>
    <t>WEBER     COUNTY</t>
  </si>
  <si>
    <t>UTAH INCOME TAX - FULL YEAR RESIDENT</t>
  </si>
  <si>
    <t>UTAH INCOME TAX - NONRESIDENT/PART YEAR RESIDENT</t>
  </si>
  <si>
    <t>TOTAL UTAH INCOME TAX</t>
  </si>
  <si>
    <t>UNKNOWN/OUT OF STATE</t>
  </si>
  <si>
    <t>20TH PERCENTILE</t>
  </si>
  <si>
    <t>30TH PERCENTILE</t>
  </si>
  <si>
    <t>40TH PERCENTILE</t>
  </si>
  <si>
    <t>60TH PERCENTILE</t>
  </si>
  <si>
    <t>70TH PERCENTILE</t>
  </si>
  <si>
    <t>80TH PERCENTILE</t>
  </si>
  <si>
    <t>Notes: A=Single, B=Head of Household, C=Married Filing Joint, D=Married Filing Separate</t>
  </si>
  <si>
    <t>Fiduciary Income Tax By Residency</t>
  </si>
  <si>
    <t>RESIDENCY</t>
  </si>
  <si>
    <t>UNKNOWN</t>
  </si>
  <si>
    <t>NONRESIDENT/PART YEAR RESIDENT</t>
  </si>
  <si>
    <t>FULL YEAR RESIDENT</t>
  </si>
  <si>
    <t>TOTAL</t>
  </si>
  <si>
    <t>Fiduciary Income Tax By Taxable Income</t>
  </si>
  <si>
    <t>TAXABLE INCOME</t>
  </si>
  <si>
    <t>&lt;$0 to $50,000</t>
  </si>
  <si>
    <t>BRACKET</t>
  </si>
  <si>
    <t>RETURN SHARE</t>
  </si>
  <si>
    <t>TAXABLE INCOME (MILLIONS)</t>
  </si>
  <si>
    <t>TAXABLE INCOME SHARE</t>
  </si>
  <si>
    <t>LOWER BRACKET INCOME (MILLIONS)</t>
  </si>
  <si>
    <t>LOWER BRACKET SHARE</t>
  </si>
  <si>
    <t>TOP BRACKET INCOME (MILLIONS)</t>
  </si>
  <si>
    <t>TOP BRACKET SHARE</t>
  </si>
  <si>
    <t>LOWER</t>
  </si>
  <si>
    <t>TOP</t>
  </si>
  <si>
    <t>SINGLE</t>
  </si>
  <si>
    <t>HEAD OF HOUSEHOLD</t>
  </si>
  <si>
    <t>MARRIED JOINT</t>
  </si>
  <si>
    <t>MARRIED SEPARATE</t>
  </si>
  <si>
    <t>UTAH INCOME TAX RETURN STATISTICS BY TAX LINE</t>
  </si>
  <si>
    <t>TAX LINE</t>
  </si>
  <si>
    <t>AVERAGE</t>
  </si>
  <si>
    <t>TOTAL EXEMPTIONS</t>
  </si>
  <si>
    <t>DISABLED EXEMPTIONS</t>
  </si>
  <si>
    <t>TAXPAYER 65 OR OLDER</t>
  </si>
  <si>
    <t>SPOUSE 65 OR OLDER</t>
  </si>
  <si>
    <t>ADJUSTED GROSS INCOME</t>
  </si>
  <si>
    <t>ALL ADDITIONS</t>
  </si>
  <si>
    <t>&lt;10</t>
  </si>
  <si>
    <t>.</t>
  </si>
  <si>
    <t>TRUST TAXES</t>
  </si>
  <si>
    <t>MEDICAL SAVING ADDITION</t>
  </si>
  <si>
    <t>CHILDRENS INCOME</t>
  </si>
  <si>
    <t>MUNICIPAL INTEREST</t>
  </si>
  <si>
    <t>FEDERAL DEDUCTIONS</t>
  </si>
  <si>
    <t>PERSONAL EXEMPTION $</t>
  </si>
  <si>
    <t>ONE-HALF FEDERAL TAX</t>
  </si>
  <si>
    <t>RETIREMENT EXEMPTION</t>
  </si>
  <si>
    <t>TOTAL OTHER DEDUCTIONS</t>
  </si>
  <si>
    <t>U.S. INTEREST</t>
  </si>
  <si>
    <t>ADOPTION EXPENSE</t>
  </si>
  <si>
    <t>NATIVE AMERICAN</t>
  </si>
  <si>
    <t>RR RETIREMENT</t>
  </si>
  <si>
    <t>EQUITABLE ADJUSTMENTS</t>
  </si>
  <si>
    <t>NON-RESIDENT ACTIVE DUTY</t>
  </si>
  <si>
    <t>UTAH INCOME TAX LIABILITY</t>
  </si>
  <si>
    <t>TAXES TO OTHER STATE</t>
  </si>
  <si>
    <t>AT HOME PARENT</t>
  </si>
  <si>
    <t>QUALIFIED WORKSHOP</t>
  </si>
  <si>
    <t>CLEAN FUEL VEHICLE</t>
  </si>
  <si>
    <t>HISTORICAL PRESERVATION</t>
  </si>
  <si>
    <t>ENTERPRISE ZONE</t>
  </si>
  <si>
    <t>LOW-INCOME HOUSING</t>
  </si>
  <si>
    <t>RECYCLING MARKET</t>
  </si>
  <si>
    <t>TUTORING DISABLED</t>
  </si>
  <si>
    <t>RESEARCH ACTIVITIES</t>
  </si>
  <si>
    <t>RESEARCH EQUIPMENT</t>
  </si>
  <si>
    <t>TOTAL CONTRIBUTIONS</t>
  </si>
  <si>
    <t>HOMELESS</t>
  </si>
  <si>
    <t>ORGAN TRANSPLANT</t>
  </si>
  <si>
    <t>NONGAME WILDLIFE</t>
  </si>
  <si>
    <t>SCHOOL DISTRICT</t>
  </si>
  <si>
    <t>WOLF DEPREDATION</t>
  </si>
  <si>
    <t>TOTAL OTHER PAYMENTS</t>
  </si>
  <si>
    <t>USE TAX</t>
  </si>
  <si>
    <t>RECAPTURE</t>
  </si>
  <si>
    <t>WITHHOLDING</t>
  </si>
  <si>
    <t>PREPAID TAXES</t>
  </si>
  <si>
    <t>TARGETED BUSINESS</t>
  </si>
  <si>
    <t>SPECIAL NEEDS ADOPTION</t>
  </si>
  <si>
    <t>OFF-HIGHWAY GAS TAX</t>
  </si>
  <si>
    <t>FARM HAND TOOLS</t>
  </si>
  <si>
    <t>WITHHOLDING AND CREDITS</t>
  </si>
  <si>
    <t>NET REFUND</t>
  </si>
  <si>
    <t>TAXES DUE WITH RETURN</t>
  </si>
  <si>
    <t>PAID TAXES</t>
  </si>
  <si>
    <t>PAID PENALTY</t>
  </si>
  <si>
    <t>PAID INTEREST</t>
  </si>
  <si>
    <t>STATE INCOME TAX ADD BACK</t>
  </si>
  <si>
    <t>LUMP SUM DISTRIBUTIONN</t>
  </si>
  <si>
    <t>EDUCATION SAVING ADDITION</t>
  </si>
  <si>
    <t>ADOPTION REFUND ADDITION</t>
  </si>
  <si>
    <t>STATE TAX REFUND DEDUCTION</t>
  </si>
  <si>
    <t>MEDICAL SAVING DEDUCTION</t>
  </si>
  <si>
    <t>EDUCATION SAVING DEDUCTION</t>
  </si>
  <si>
    <t>HEALTH INSURANCE PREMIUM =</t>
  </si>
  <si>
    <t>LONG TERM INSURANCE PREMIUM</t>
  </si>
  <si>
    <t>CAPITAL GAIN TRANSACTION</t>
  </si>
  <si>
    <t>NATIONAL GUARD AND RESERVES</t>
  </si>
  <si>
    <t>NON-RES. UTAH TAXABLE INCOME</t>
  </si>
  <si>
    <t>NON-RES ADJUSTED GROSS INCOME</t>
  </si>
  <si>
    <t>TOTAL NON-REFUNDABLE CREDITS</t>
  </si>
  <si>
    <t>RENEWABLE ENERGY SYSTEM</t>
  </si>
  <si>
    <t>HIRING DISABLED</t>
  </si>
  <si>
    <t>COLLEGE OF APPLIED TECHNOLOGY</t>
  </si>
  <si>
    <t>UNIFORM SCHOOL FUND</t>
  </si>
  <si>
    <t>TOTAL TAX =</t>
  </si>
  <si>
    <t>TOTAL REFUNDABLE CREDITS</t>
  </si>
  <si>
    <t>NON-RESIDENT'S WITHHOLDING</t>
  </si>
  <si>
    <t>MINERAL PRODUCTION WITHHOLDING</t>
  </si>
  <si>
    <t/>
  </si>
  <si>
    <t>About State Income Tax Data</t>
  </si>
  <si>
    <t>The main income variable used in this report is federal adjusted gross income (FAGI).  There are several differences between FAGI and other income data sources.  Some of the differences include (but are not limited to) the following:  First, FAGI includes capital gains which most definitions of income do not cover.  Second, only the taxable portions of social security, pension, and IRA income are included in FAGI.  Third, nontaxable government assistance payments are not included in FAGI.  In addition, a list of adjustments are subtracted to arrive at FAGI.  Please refer to the IRS and federal form 1040 for more information on what is included in FAGI.</t>
  </si>
  <si>
    <t>The data in this report is summarized from tax returns as originally processed; thus any reporting errors on a return will be reflected in this data.  If audit or other adjustments are subsequently applied to a return, such adjustments will not be reflected in this data.</t>
  </si>
  <si>
    <t>UTAH STATISTICS OF INCOME - Tax Year 2004</t>
  </si>
  <si>
    <t>About</t>
  </si>
  <si>
    <t>Full Year Resident Statistics by Filing Status</t>
  </si>
  <si>
    <t>TOTAL FEDERAL ADJUSTED GROSS INCOME</t>
  </si>
  <si>
    <t>AVERAGE FEDERAL ADJUSTED GROSS INCOME</t>
  </si>
  <si>
    <t>Single</t>
  </si>
  <si>
    <t>Head of Household</t>
  </si>
  <si>
    <t>Married Filing Joint</t>
  </si>
  <si>
    <t>Married Filing Separate</t>
  </si>
  <si>
    <t xml:space="preserve">Distribution of Utah Taxable Income </t>
  </si>
  <si>
    <t>Statistics of Income Tax by County and Return Type</t>
  </si>
  <si>
    <t>Line Item Tax Return Statistics</t>
  </si>
  <si>
    <t>The data in this report is summarized from tax year 2004 TC-40 Utah Individual Income Tax Returns processed as of November 2005.  While Census and other figures represent the whole population, the tax return data in this report is limited to those who file tax returns, thus low income residents are under-represented.  The data in this report represent a per return basis, rather than a per capita or per household basis.</t>
  </si>
  <si>
    <t>Notes: Percentiles are rounded.</t>
  </si>
  <si>
    <t>Over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</si>
</sst>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3" formatCode="_(* #,##0.00_);_(* \(#,##0.00\);_(* &quot;-&quot;??_);_(@_)"/>
    <numFmt numFmtId="164" formatCode="&quot;$&quot;#,##0"/>
    <numFmt numFmtId="165" formatCode="_(* #,##0_);_(* \(#,##0\);_(* &quot;-&quot;??_);_(@_)"/>
    <numFmt numFmtId="166" formatCode="0.0%"/>
    <numFmt numFmtId="167" formatCode="_(* #,##0.0_);_(* \(#,##0.0\);_(* &quot;-&quot;??_);_(@_)"/>
    <numFmt numFmtId="168" formatCode="#,##0.0"/>
  </numFmts>
  <fonts count="32" x14ac:knownFonts="1">
    <font>
      <sz val="11"/>
      <color theme="1"/>
      <name val="Calibri"/>
      <family val="2"/>
      <scheme val="minor"/>
    </font>
    <font>
      <b/>
      <sz val="11"/>
      <color theme="1"/>
      <name val="Calibri"/>
      <family val="2"/>
      <scheme val="minor"/>
    </font>
    <font>
      <sz val="12"/>
      <color theme="1"/>
      <name val="Calibri"/>
      <family val="2"/>
      <scheme val="minor"/>
    </font>
    <font>
      <u/>
      <sz val="11"/>
      <color theme="10"/>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theme="1"/>
      <name val="Calibri"/>
      <family val="2"/>
      <scheme val="minor"/>
    </font>
    <font>
      <b/>
      <sz val="14"/>
      <color theme="1"/>
      <name val="Calibri"/>
      <family val="2"/>
      <scheme val="minor"/>
    </font>
    <font>
      <u/>
      <sz val="12"/>
      <color theme="10"/>
      <name val="Calibri"/>
      <family val="2"/>
    </font>
    <font>
      <sz val="8.25"/>
      <name val="Helv"/>
    </font>
    <font>
      <sz val="10"/>
      <color rgb="FF000000"/>
      <name val="Arial Unicode MS"/>
      <family val="2"/>
    </font>
    <font>
      <sz val="10"/>
      <color rgb="FFFF0000"/>
      <name val="Thorndale AMT"/>
    </font>
    <font>
      <b/>
      <sz val="16"/>
      <color rgb="FF000000"/>
      <name val="Thorndale AMT"/>
    </font>
    <font>
      <b/>
      <i/>
      <sz val="13"/>
      <color rgb="FF000000"/>
      <name val="Thorndale AMT"/>
    </font>
    <font>
      <b/>
      <sz val="14"/>
      <color rgb="FF000000"/>
      <name val="Thorndale AMT"/>
    </font>
    <font>
      <sz val="10"/>
      <color rgb="FF000000"/>
      <name val="Thorndale AMT"/>
    </font>
    <font>
      <sz val="14"/>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FF"/>
        <bgColor indexed="64"/>
      </patternFill>
    </fill>
  </fills>
  <borders count="18">
    <border>
      <left/>
      <right/>
      <top/>
      <bottom/>
      <diagonal/>
    </border>
    <border>
      <left/>
      <right/>
      <top style="thick">
        <color auto="1"/>
      </top>
      <bottom style="thick">
        <color auto="1"/>
      </bottom>
      <diagonal/>
    </border>
    <border>
      <left/>
      <right/>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auto="1"/>
      </top>
      <bottom/>
      <diagonal/>
    </border>
    <border>
      <left/>
      <right/>
      <top/>
      <bottom style="thin">
        <color auto="1"/>
      </bottom>
      <diagonal/>
    </border>
    <border>
      <left/>
      <right/>
      <top/>
      <bottom style="medium">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rgb="FF000000"/>
      </left>
      <right style="thin">
        <color rgb="FF000000"/>
      </right>
      <top style="thin">
        <color rgb="FF000000"/>
      </top>
      <bottom style="thin">
        <color rgb="FF000000"/>
      </bottom>
      <diagonal/>
    </border>
  </borders>
  <cellStyleXfs count="48">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6" applyNumberFormat="0" applyAlignment="0" applyProtection="0"/>
    <xf numFmtId="0" fontId="13" fillId="6" borderId="7" applyNumberFormat="0" applyAlignment="0" applyProtection="0"/>
    <xf numFmtId="0" fontId="14" fillId="6" borderId="6" applyNumberFormat="0" applyAlignment="0" applyProtection="0"/>
    <xf numFmtId="0" fontId="15" fillId="0" borderId="8" applyNumberFormat="0" applyFill="0" applyAlignment="0" applyProtection="0"/>
    <xf numFmtId="0" fontId="16" fillId="7"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11"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20" fillId="8" borderId="10"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4" fontId="24" fillId="0" borderId="13"/>
    <xf numFmtId="8" fontId="24" fillId="0" borderId="13"/>
    <xf numFmtId="0" fontId="26" fillId="0" borderId="0"/>
  </cellStyleXfs>
  <cellXfs count="55">
    <xf numFmtId="0" fontId="0" fillId="0" borderId="0" xfId="0"/>
    <xf numFmtId="3" fontId="0" fillId="0" borderId="0" xfId="0" applyNumberFormat="1"/>
    <xf numFmtId="10" fontId="0" fillId="0" borderId="0" xfId="0" applyNumberFormat="1"/>
    <xf numFmtId="0" fontId="0" fillId="0" borderId="0" xfId="0" applyAlignment="1">
      <alignment vertical="top" wrapText="1"/>
    </xf>
    <xf numFmtId="0" fontId="0" fillId="0" borderId="0" xfId="0" applyAlignment="1">
      <alignment vertical="top"/>
    </xf>
    <xf numFmtId="0" fontId="0" fillId="0" borderId="2" xfId="0" applyBorder="1" applyAlignment="1">
      <alignment vertical="top" wrapText="1"/>
    </xf>
    <xf numFmtId="3" fontId="0" fillId="0" borderId="2" xfId="0" applyNumberFormat="1" applyBorder="1"/>
    <xf numFmtId="164" fontId="0" fillId="0" borderId="0" xfId="0" applyNumberFormat="1"/>
    <xf numFmtId="164" fontId="0" fillId="0" borderId="2" xfId="0" applyNumberFormat="1" applyBorder="1"/>
    <xf numFmtId="0" fontId="3" fillId="0" borderId="0" xfId="1" applyAlignment="1" applyProtection="1"/>
    <xf numFmtId="164" fontId="0" fillId="0" borderId="0" xfId="0" applyNumberFormat="1" applyAlignment="1">
      <alignment horizontal="right"/>
    </xf>
    <xf numFmtId="0" fontId="21" fillId="0" borderId="0" xfId="0" applyFont="1" applyAlignment="1">
      <alignment horizontal="center"/>
    </xf>
    <xf numFmtId="0" fontId="2" fillId="0" borderId="0" xfId="0" applyFont="1"/>
    <xf numFmtId="0" fontId="0" fillId="33" borderId="1" xfId="0" applyFill="1" applyBorder="1" applyAlignment="1">
      <alignment horizontal="center" vertical="center" wrapText="1"/>
    </xf>
    <xf numFmtId="3" fontId="0" fillId="33" borderId="1" xfId="0" applyNumberFormat="1" applyFill="1" applyBorder="1" applyAlignment="1">
      <alignment horizontal="center" vertical="center" wrapText="1"/>
    </xf>
    <xf numFmtId="164" fontId="0" fillId="33" borderId="1" xfId="0" applyNumberFormat="1" applyFill="1" applyBorder="1" applyAlignment="1">
      <alignment horizontal="center" vertical="center" wrapText="1"/>
    </xf>
    <xf numFmtId="10" fontId="0" fillId="33" borderId="1" xfId="0" applyNumberFormat="1" applyFill="1" applyBorder="1" applyAlignment="1">
      <alignment horizontal="center" vertical="center" wrapText="1"/>
    </xf>
    <xf numFmtId="3" fontId="2" fillId="33" borderId="1" xfId="0" applyNumberFormat="1" applyFont="1" applyFill="1" applyBorder="1" applyAlignment="1">
      <alignment horizontal="center" vertical="center" wrapText="1"/>
    </xf>
    <xf numFmtId="164" fontId="2" fillId="33" borderId="1" xfId="0" applyNumberFormat="1" applyFont="1" applyFill="1" applyBorder="1" applyAlignment="1">
      <alignment horizontal="center" vertical="center" wrapText="1"/>
    </xf>
    <xf numFmtId="0" fontId="2" fillId="33" borderId="1" xfId="0" applyFont="1" applyFill="1" applyBorder="1" applyAlignment="1">
      <alignment horizontal="center" vertical="center" wrapText="1"/>
    </xf>
    <xf numFmtId="0" fontId="23" fillId="0" borderId="0" xfId="1" applyFont="1" applyAlignment="1" applyProtection="1"/>
    <xf numFmtId="0" fontId="2" fillId="0" borderId="0" xfId="0" applyFont="1" applyAlignment="1">
      <alignment horizontal="left"/>
    </xf>
    <xf numFmtId="0" fontId="3" fillId="0" borderId="0" xfId="1" applyAlignment="1" applyProtection="1">
      <alignment horizontal="left"/>
    </xf>
    <xf numFmtId="0" fontId="25" fillId="0" borderId="0" xfId="0" applyFont="1" applyAlignment="1">
      <alignment vertical="center"/>
    </xf>
    <xf numFmtId="6" fontId="0" fillId="0" borderId="0" xfId="0" applyNumberFormat="1"/>
    <xf numFmtId="0" fontId="25" fillId="0" borderId="14" xfId="0" applyFont="1" applyBorder="1" applyAlignment="1">
      <alignment vertical="center"/>
    </xf>
    <xf numFmtId="6" fontId="0" fillId="0" borderId="14" xfId="0" applyNumberFormat="1" applyBorder="1"/>
    <xf numFmtId="0" fontId="22" fillId="0" borderId="0" xfId="0" applyFont="1" applyAlignment="1">
      <alignment horizontal="center"/>
    </xf>
    <xf numFmtId="0" fontId="0" fillId="0" borderId="14" xfId="0" applyBorder="1"/>
    <xf numFmtId="3" fontId="0" fillId="0" borderId="14" xfId="0" applyNumberFormat="1" applyBorder="1"/>
    <xf numFmtId="164" fontId="0" fillId="0" borderId="14" xfId="0" applyNumberFormat="1" applyBorder="1"/>
    <xf numFmtId="166" fontId="0" fillId="0" borderId="0" xfId="44" applyNumberFormat="1" applyFont="1"/>
    <xf numFmtId="166" fontId="0" fillId="0" borderId="14" xfId="44" applyNumberFormat="1" applyFont="1" applyBorder="1"/>
    <xf numFmtId="165" fontId="0" fillId="0" borderId="0" xfId="43" applyNumberFormat="1" applyFont="1" applyFill="1"/>
    <xf numFmtId="0" fontId="0" fillId="0" borderId="15" xfId="0" applyBorder="1"/>
    <xf numFmtId="165" fontId="0" fillId="0" borderId="16" xfId="43" applyNumberFormat="1" applyFont="1" applyFill="1" applyBorder="1"/>
    <xf numFmtId="164" fontId="0" fillId="0" borderId="16" xfId="0" applyNumberFormat="1" applyBorder="1"/>
    <xf numFmtId="165" fontId="0" fillId="0" borderId="16" xfId="43" applyNumberFormat="1" applyFont="1" applyFill="1" applyBorder="1" applyAlignment="1">
      <alignment horizontal="right"/>
    </xf>
    <xf numFmtId="164" fontId="0" fillId="0" borderId="16" xfId="0" applyNumberFormat="1" applyBorder="1" applyAlignment="1">
      <alignment horizontal="right"/>
    </xf>
    <xf numFmtId="167" fontId="0" fillId="0" borderId="0" xfId="43" applyNumberFormat="1" applyFont="1" applyFill="1"/>
    <xf numFmtId="0" fontId="27" fillId="34" borderId="0" xfId="47" applyFont="1" applyFill="1" applyAlignment="1">
      <alignment wrapText="1"/>
    </xf>
    <xf numFmtId="0" fontId="26" fillId="34" borderId="0" xfId="47" applyFill="1"/>
    <xf numFmtId="0" fontId="28" fillId="0" borderId="0" xfId="47" applyFont="1" applyAlignment="1">
      <alignment wrapText="1"/>
    </xf>
    <xf numFmtId="0" fontId="29" fillId="34" borderId="0" xfId="47" applyFont="1" applyFill="1" applyAlignment="1">
      <alignment wrapText="1"/>
    </xf>
    <xf numFmtId="0" fontId="30" fillId="34" borderId="17" xfId="47" applyFont="1" applyFill="1" applyBorder="1" applyAlignment="1">
      <alignment vertical="top" wrapText="1"/>
    </xf>
    <xf numFmtId="0" fontId="21" fillId="0" borderId="12" xfId="0" applyFont="1" applyBorder="1" applyAlignment="1">
      <alignment horizontal="left" vertical="top"/>
    </xf>
    <xf numFmtId="0" fontId="21" fillId="0" borderId="0" xfId="0" applyFont="1" applyAlignment="1">
      <alignment horizontal="left" vertical="top"/>
    </xf>
    <xf numFmtId="0" fontId="22" fillId="0" borderId="0" xfId="0" applyFont="1" applyAlignment="1">
      <alignment horizontal="center"/>
    </xf>
    <xf numFmtId="0" fontId="21" fillId="0" borderId="0" xfId="0" applyFont="1" applyAlignment="1">
      <alignment horizontal="center"/>
    </xf>
    <xf numFmtId="0" fontId="21" fillId="0" borderId="12" xfId="0" applyFont="1" applyBorder="1" applyAlignment="1">
      <alignment horizontal="left" vertical="top"/>
    </xf>
    <xf numFmtId="0" fontId="22" fillId="0" borderId="2" xfId="0" applyFont="1" applyBorder="1" applyAlignment="1">
      <alignment horizontal="center"/>
    </xf>
    <xf numFmtId="0" fontId="31" fillId="0" borderId="2" xfId="0" applyFont="1" applyBorder="1" applyAlignment="1">
      <alignment horizontal="center"/>
    </xf>
    <xf numFmtId="3" fontId="0" fillId="0" borderId="16" xfId="0" applyNumberFormat="1" applyBorder="1"/>
    <xf numFmtId="3" fontId="0" fillId="0" borderId="16" xfId="0" applyNumberFormat="1" applyBorder="1" applyAlignment="1">
      <alignment horizontal="right"/>
    </xf>
    <xf numFmtId="168" fontId="0" fillId="0" borderId="16" xfId="0" applyNumberFormat="1" applyBorder="1" applyAlignment="1">
      <alignment horizontal="right"/>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43" builtinId="3"/>
    <cellStyle name="comma(2)" xfId="45" xr:uid="{00000000-0005-0000-0000-00001D000000}"/>
    <cellStyle name="currency(2)" xfId="46" xr:uid="{00000000-0005-0000-0000-000020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7" xr:uid="{9C4645CC-E652-44D4-9C5A-2E4FD0164DDC}"/>
    <cellStyle name="Note 2" xfId="42" xr:uid="{00000000-0005-0000-0000-00002D000000}"/>
    <cellStyle name="Output" xfId="11" builtinId="21" customBuiltin="1"/>
    <cellStyle name="Percent" xfId="44" builtinId="5"/>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2"/>
  <sheetViews>
    <sheetView tabSelected="1" workbookViewId="0">
      <selection activeCell="B5" sqref="B5"/>
    </sheetView>
  </sheetViews>
  <sheetFormatPr defaultColWidth="8.85546875" defaultRowHeight="15" x14ac:dyDescent="0.25"/>
  <cols>
    <col min="3" max="3" width="113.42578125" customWidth="1"/>
  </cols>
  <sheetData>
    <row r="2" spans="2:3" ht="18.75" x14ac:dyDescent="0.3">
      <c r="B2" s="47" t="s">
        <v>55</v>
      </c>
      <c r="C2" s="47"/>
    </row>
    <row r="3" spans="2:3" x14ac:dyDescent="0.25">
      <c r="B3" s="48" t="s">
        <v>56</v>
      </c>
      <c r="C3" s="48"/>
    </row>
    <row r="4" spans="2:3" x14ac:dyDescent="0.25">
      <c r="B4" s="11"/>
      <c r="C4" s="11"/>
    </row>
    <row r="5" spans="2:3" ht="15.75" x14ac:dyDescent="0.25">
      <c r="B5" s="22" t="s">
        <v>208</v>
      </c>
      <c r="C5" s="21" t="s">
        <v>204</v>
      </c>
    </row>
    <row r="6" spans="2:3" ht="15.75" x14ac:dyDescent="0.25">
      <c r="B6" s="20" t="s">
        <v>11</v>
      </c>
      <c r="C6" s="12" t="s">
        <v>31</v>
      </c>
    </row>
    <row r="7" spans="2:3" ht="15.75" x14ac:dyDescent="0.25">
      <c r="B7" s="20" t="s">
        <v>12</v>
      </c>
      <c r="C7" s="12" t="s">
        <v>209</v>
      </c>
    </row>
    <row r="8" spans="2:3" ht="15.75" x14ac:dyDescent="0.25">
      <c r="B8" s="20" t="s">
        <v>13</v>
      </c>
      <c r="C8" s="12" t="s">
        <v>24</v>
      </c>
    </row>
    <row r="9" spans="2:3" ht="15.75" x14ac:dyDescent="0.25">
      <c r="B9" s="20" t="s">
        <v>14</v>
      </c>
      <c r="C9" s="12" t="s">
        <v>216</v>
      </c>
    </row>
    <row r="10" spans="2:3" ht="15.75" x14ac:dyDescent="0.25">
      <c r="B10" s="20" t="s">
        <v>15</v>
      </c>
      <c r="C10" s="12" t="s">
        <v>217</v>
      </c>
    </row>
    <row r="11" spans="2:3" ht="15.75" x14ac:dyDescent="0.25">
      <c r="B11" s="20" t="s">
        <v>16</v>
      </c>
      <c r="C11" s="12" t="s">
        <v>218</v>
      </c>
    </row>
    <row r="12" spans="2:3" ht="15.75" x14ac:dyDescent="0.25">
      <c r="B12" s="20" t="s">
        <v>17</v>
      </c>
      <c r="C12" s="12" t="s">
        <v>20</v>
      </c>
    </row>
  </sheetData>
  <mergeCells count="2">
    <mergeCell ref="B2:C2"/>
    <mergeCell ref="B3:C3"/>
  </mergeCells>
  <hyperlinks>
    <hyperlink ref="B6" location="TABLE1!A1" display="Table 1" xr:uid="{00000000-0004-0000-0000-000000000000}"/>
    <hyperlink ref="B7" location="TABLE2!A1" display="Table 2" xr:uid="{00000000-0004-0000-0000-000001000000}"/>
    <hyperlink ref="B8" location="TABLE3!A1" display="Table 3" xr:uid="{00000000-0004-0000-0000-000002000000}"/>
    <hyperlink ref="B9" location="TABLE4!A1" display="Table 4" xr:uid="{00000000-0004-0000-0000-000003000000}"/>
    <hyperlink ref="B10" location="TABLE5!A1" display="Table 5" xr:uid="{00000000-0004-0000-0000-000004000000}"/>
    <hyperlink ref="B5" location="About!A1" display="About" xr:uid="{00000000-0004-0000-0000-000005000000}"/>
    <hyperlink ref="B11:B12" location="TABLE6!A1" display="Table 6" xr:uid="{00000000-0004-0000-0000-000006000000}"/>
    <hyperlink ref="B11" location="TABLE6!A1" display="Table 6" xr:uid="{00000000-0004-0000-0000-000007000000}"/>
    <hyperlink ref="B12" location="TABLE7!A1" display="Table 7" xr:uid="{00000000-0004-0000-0000-000008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9B8E-5064-49FD-A46A-8FFBE179E40F}">
  <dimension ref="A1:A9"/>
  <sheetViews>
    <sheetView workbookViewId="0"/>
  </sheetViews>
  <sheetFormatPr defaultColWidth="8.85546875" defaultRowHeight="15" x14ac:dyDescent="0.25"/>
  <cols>
    <col min="1" max="1" width="99.140625" customWidth="1"/>
  </cols>
  <sheetData>
    <row r="1" spans="1:1" x14ac:dyDescent="0.25">
      <c r="A1" s="9" t="s">
        <v>32</v>
      </c>
    </row>
    <row r="3" spans="1:1" s="41" customFormat="1" ht="24" customHeight="1" x14ac:dyDescent="0.3">
      <c r="A3" s="40" t="s">
        <v>207</v>
      </c>
    </row>
    <row r="4" spans="1:1" s="41" customFormat="1" ht="18.95" customHeight="1" x14ac:dyDescent="0.3">
      <c r="A4" s="42" t="s">
        <v>203</v>
      </c>
    </row>
    <row r="5" spans="1:1" s="41" customFormat="1" ht="21" customHeight="1" x14ac:dyDescent="0.3">
      <c r="A5" s="43" t="s">
        <v>204</v>
      </c>
    </row>
    <row r="6" spans="1:1" s="41" customFormat="1" ht="12.95" customHeight="1" x14ac:dyDescent="0.2"/>
    <row r="7" spans="1:1" s="41" customFormat="1" ht="57.75" customHeight="1" x14ac:dyDescent="0.2">
      <c r="A7" s="44" t="s">
        <v>219</v>
      </c>
    </row>
    <row r="8" spans="1:1" s="41" customFormat="1" ht="81.75" customHeight="1" x14ac:dyDescent="0.2">
      <c r="A8" s="44" t="s">
        <v>205</v>
      </c>
    </row>
    <row r="9" spans="1:1" s="41" customFormat="1" ht="40.5" customHeight="1" x14ac:dyDescent="0.2">
      <c r="A9" s="44" t="s">
        <v>206</v>
      </c>
    </row>
  </sheetData>
  <hyperlinks>
    <hyperlink ref="A1" location="CONTENTS!A1" display="back to table of contents" xr:uid="{14E92B37-B6F1-4AFD-98D3-D99A84547EA8}"/>
  </hyperlinks>
  <pageMargins left="0.7" right="0.7" top="0.75" bottom="0.75" header="0.3" footer="0.3"/>
  <pageSetup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heetViews>
  <sheetFormatPr defaultColWidth="8.85546875" defaultRowHeight="15" x14ac:dyDescent="0.25"/>
  <cols>
    <col min="2" max="2" width="19.42578125" customWidth="1"/>
    <col min="3" max="3" width="10.42578125" style="1" customWidth="1"/>
    <col min="4" max="4" width="13.42578125" style="7" customWidth="1"/>
    <col min="5" max="5" width="13.85546875" style="7" bestFit="1" customWidth="1"/>
    <col min="6" max="6" width="18.28515625" style="7" bestFit="1" customWidth="1"/>
    <col min="7" max="7" width="15" style="2" bestFit="1" customWidth="1"/>
    <col min="8" max="8" width="15.140625" style="2" customWidth="1"/>
  </cols>
  <sheetData>
    <row r="1" spans="1:7" x14ac:dyDescent="0.25">
      <c r="A1" s="9" t="s">
        <v>32</v>
      </c>
    </row>
    <row r="2" spans="1:7" ht="19.5" thickBot="1" x14ac:dyDescent="0.35">
      <c r="B2" s="50" t="s">
        <v>31</v>
      </c>
      <c r="C2" s="50"/>
      <c r="D2" s="50"/>
      <c r="E2" s="50"/>
      <c r="F2" s="50"/>
      <c r="G2" s="50"/>
    </row>
    <row r="3" spans="1:7" ht="46.5" thickTop="1" thickBot="1" x14ac:dyDescent="0.3">
      <c r="B3" s="13" t="s">
        <v>9</v>
      </c>
      <c r="C3" s="14" t="s">
        <v>51</v>
      </c>
      <c r="D3" s="15" t="s">
        <v>52</v>
      </c>
      <c r="E3" s="15" t="s">
        <v>53</v>
      </c>
      <c r="F3" s="15" t="s">
        <v>1</v>
      </c>
      <c r="G3" s="16" t="s">
        <v>54</v>
      </c>
    </row>
    <row r="4" spans="1:7" ht="15.75" thickTop="1" x14ac:dyDescent="0.25">
      <c r="B4" s="3" t="s">
        <v>10</v>
      </c>
      <c r="C4" s="1">
        <v>920149</v>
      </c>
      <c r="D4" s="1">
        <v>2148049</v>
      </c>
      <c r="E4" s="7">
        <v>1739111834</v>
      </c>
      <c r="F4" s="7">
        <v>43030345189</v>
      </c>
      <c r="G4" s="2">
        <v>4.0415939666795311E-2</v>
      </c>
    </row>
    <row r="5" spans="1:7" x14ac:dyDescent="0.25">
      <c r="B5" s="4" t="s">
        <v>37</v>
      </c>
      <c r="C5" s="1">
        <v>10552</v>
      </c>
      <c r="D5" s="1">
        <v>19725</v>
      </c>
      <c r="E5" s="7">
        <v>1253</v>
      </c>
      <c r="F5" s="7">
        <v>-668303061</v>
      </c>
      <c r="G5" s="2">
        <v>-1.8748978915719794E-6</v>
      </c>
    </row>
    <row r="6" spans="1:7" x14ac:dyDescent="0.25">
      <c r="B6" s="3" t="s">
        <v>38</v>
      </c>
      <c r="C6" s="1">
        <v>80119</v>
      </c>
      <c r="D6" s="1">
        <v>50604</v>
      </c>
      <c r="E6" s="7">
        <v>182771</v>
      </c>
      <c r="F6" s="7">
        <v>219647332</v>
      </c>
      <c r="G6" s="2">
        <v>8.3211117720291723E-4</v>
      </c>
    </row>
    <row r="7" spans="1:7" x14ac:dyDescent="0.25">
      <c r="B7" s="3" t="s">
        <v>39</v>
      </c>
      <c r="C7" s="1">
        <v>84306</v>
      </c>
      <c r="D7" s="1">
        <v>93525</v>
      </c>
      <c r="E7" s="7">
        <v>2938611</v>
      </c>
      <c r="F7" s="7">
        <v>628493147</v>
      </c>
      <c r="G7" s="2">
        <v>4.6756452540921657E-3</v>
      </c>
    </row>
    <row r="8" spans="1:7" x14ac:dyDescent="0.25">
      <c r="B8" s="3" t="s">
        <v>40</v>
      </c>
      <c r="C8" s="1">
        <v>79432</v>
      </c>
      <c r="D8" s="1">
        <v>129407</v>
      </c>
      <c r="E8" s="7">
        <v>11271349</v>
      </c>
      <c r="F8" s="7">
        <v>991962427</v>
      </c>
      <c r="G8" s="2">
        <v>1.1362677348665345E-2</v>
      </c>
    </row>
    <row r="9" spans="1:7" x14ac:dyDescent="0.25">
      <c r="B9" s="3" t="s">
        <v>41</v>
      </c>
      <c r="C9" s="1">
        <v>76799</v>
      </c>
      <c r="D9" s="1">
        <v>148362</v>
      </c>
      <c r="E9" s="7">
        <v>21597131</v>
      </c>
      <c r="F9" s="7">
        <v>1341724152</v>
      </c>
      <c r="G9" s="2">
        <v>1.6096550820678675E-2</v>
      </c>
    </row>
    <row r="10" spans="1:7" x14ac:dyDescent="0.25">
      <c r="B10" s="3" t="s">
        <v>42</v>
      </c>
      <c r="C10" s="1">
        <v>68981</v>
      </c>
      <c r="D10" s="1">
        <v>148558</v>
      </c>
      <c r="E10" s="7">
        <v>31612478</v>
      </c>
      <c r="F10" s="7">
        <v>1547125493</v>
      </c>
      <c r="G10" s="2">
        <v>2.0433040592396211E-2</v>
      </c>
    </row>
    <row r="11" spans="1:7" x14ac:dyDescent="0.25">
      <c r="B11" s="3" t="s">
        <v>43</v>
      </c>
      <c r="C11" s="1">
        <v>59586</v>
      </c>
      <c r="D11" s="1">
        <v>139397</v>
      </c>
      <c r="E11" s="7">
        <v>39924192</v>
      </c>
      <c r="F11" s="7">
        <v>1636206502</v>
      </c>
      <c r="G11" s="2">
        <v>2.4400460425501962E-2</v>
      </c>
    </row>
    <row r="12" spans="1:7" x14ac:dyDescent="0.25">
      <c r="B12" s="3" t="s">
        <v>44</v>
      </c>
      <c r="C12" s="1">
        <v>52201</v>
      </c>
      <c r="D12" s="1">
        <v>130137</v>
      </c>
      <c r="E12" s="7">
        <v>46924635</v>
      </c>
      <c r="F12" s="7">
        <v>1693769195</v>
      </c>
      <c r="G12" s="2">
        <v>2.7704267581746874E-2</v>
      </c>
    </row>
    <row r="13" spans="1:7" x14ac:dyDescent="0.25">
      <c r="B13" s="3" t="s">
        <v>45</v>
      </c>
      <c r="C13" s="1">
        <v>46723</v>
      </c>
      <c r="D13" s="1">
        <v>124165</v>
      </c>
      <c r="E13" s="7">
        <v>53463619</v>
      </c>
      <c r="F13" s="7">
        <v>1750621498</v>
      </c>
      <c r="G13" s="2">
        <v>3.0539793473963153E-2</v>
      </c>
    </row>
    <row r="14" spans="1:7" x14ac:dyDescent="0.25">
      <c r="B14" s="3" t="s">
        <v>46</v>
      </c>
      <c r="C14" s="1">
        <v>42430</v>
      </c>
      <c r="D14" s="1">
        <v>119645</v>
      </c>
      <c r="E14" s="7">
        <v>59481194</v>
      </c>
      <c r="F14" s="7">
        <v>1801008791</v>
      </c>
      <c r="G14" s="2">
        <v>3.3026598369335775E-2</v>
      </c>
    </row>
    <row r="15" spans="1:7" x14ac:dyDescent="0.25">
      <c r="B15" s="3" t="s">
        <v>47</v>
      </c>
      <c r="C15" s="1">
        <v>38550</v>
      </c>
      <c r="D15" s="1">
        <v>114102</v>
      </c>
      <c r="E15" s="7">
        <v>64611470</v>
      </c>
      <c r="F15" s="7">
        <v>1830270831</v>
      </c>
      <c r="G15" s="2">
        <v>3.5301589745982243E-2</v>
      </c>
    </row>
    <row r="16" spans="1:7" x14ac:dyDescent="0.25">
      <c r="B16" s="3" t="s">
        <v>48</v>
      </c>
      <c r="C16" s="1">
        <v>138905</v>
      </c>
      <c r="D16" s="1">
        <v>447071</v>
      </c>
      <c r="E16" s="7">
        <v>337904495</v>
      </c>
      <c r="F16" s="7">
        <v>8514227771</v>
      </c>
      <c r="G16" s="2">
        <v>3.9687039633931824E-2</v>
      </c>
    </row>
    <row r="17" spans="2:7" x14ac:dyDescent="0.25">
      <c r="B17" s="3" t="s">
        <v>49</v>
      </c>
      <c r="C17" s="1">
        <v>70810</v>
      </c>
      <c r="D17" s="1">
        <v>240261</v>
      </c>
      <c r="E17" s="7">
        <v>269254115</v>
      </c>
      <c r="F17" s="7">
        <v>6076950751</v>
      </c>
      <c r="G17" s="2">
        <v>4.4307437402827818E-2</v>
      </c>
    </row>
    <row r="18" spans="2:7" x14ac:dyDescent="0.25">
      <c r="B18" s="3" t="s">
        <v>50</v>
      </c>
      <c r="C18" s="1">
        <v>60481</v>
      </c>
      <c r="D18" s="1">
        <v>208022</v>
      </c>
      <c r="E18" s="7">
        <v>398775609</v>
      </c>
      <c r="F18" s="7">
        <v>8301221527</v>
      </c>
      <c r="G18" s="2">
        <v>4.8038184224209537E-2</v>
      </c>
    </row>
    <row r="19" spans="2:7" ht="15.75" thickBot="1" x14ac:dyDescent="0.3">
      <c r="B19" s="5" t="s">
        <v>57</v>
      </c>
      <c r="C19" s="6">
        <v>10274</v>
      </c>
      <c r="D19" s="1">
        <v>35068</v>
      </c>
      <c r="E19" s="8">
        <v>401168913</v>
      </c>
      <c r="F19" s="8">
        <v>7365418833</v>
      </c>
      <c r="G19" s="2">
        <v>5.446654455040683E-2</v>
      </c>
    </row>
    <row r="20" spans="2:7" ht="15.75" thickTop="1" x14ac:dyDescent="0.25">
      <c r="B20" s="49" t="s">
        <v>29</v>
      </c>
      <c r="C20" s="49"/>
      <c r="D20" s="49"/>
      <c r="E20" s="49"/>
      <c r="F20" s="49"/>
      <c r="G20" s="49"/>
    </row>
    <row r="23" spans="2:7" x14ac:dyDescent="0.25">
      <c r="D23" s="1"/>
      <c r="E23" s="1"/>
      <c r="F23" s="1"/>
      <c r="G23" s="1"/>
    </row>
  </sheetData>
  <mergeCells count="2">
    <mergeCell ref="B20:G20"/>
    <mergeCell ref="B2:G2"/>
  </mergeCells>
  <hyperlinks>
    <hyperlink ref="A1" location="CONTENTS!A1" display="back to table of contents" xr:uid="{00000000-0004-0000-02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workbookViewId="0"/>
  </sheetViews>
  <sheetFormatPr defaultColWidth="8.85546875" defaultRowHeight="15" x14ac:dyDescent="0.25"/>
  <cols>
    <col min="2" max="2" width="24.140625" customWidth="1"/>
    <col min="3" max="3" width="14.85546875" customWidth="1"/>
    <col min="4" max="4" width="20.5703125" customWidth="1"/>
    <col min="5" max="5" width="22.42578125" customWidth="1"/>
    <col min="6" max="10" width="27.5703125" customWidth="1"/>
  </cols>
  <sheetData>
    <row r="1" spans="1:5" x14ac:dyDescent="0.25">
      <c r="A1" s="9" t="s">
        <v>32</v>
      </c>
    </row>
    <row r="2" spans="1:5" ht="19.5" thickBot="1" x14ac:dyDescent="0.35">
      <c r="B2" s="50" t="s">
        <v>209</v>
      </c>
      <c r="C2" s="51"/>
      <c r="D2" s="51"/>
      <c r="E2" s="51"/>
    </row>
    <row r="3" spans="1:5" ht="50.25" customHeight="1" thickTop="1" thickBot="1" x14ac:dyDescent="0.3">
      <c r="B3" s="14" t="s">
        <v>3</v>
      </c>
      <c r="C3" s="14" t="s">
        <v>51</v>
      </c>
      <c r="D3" s="15" t="s">
        <v>210</v>
      </c>
      <c r="E3" s="15" t="s">
        <v>211</v>
      </c>
    </row>
    <row r="4" spans="1:5" ht="15.75" thickTop="1" x14ac:dyDescent="0.25">
      <c r="B4" t="s">
        <v>21</v>
      </c>
      <c r="C4" s="1">
        <f>SUM(C5:C8)</f>
        <v>910271</v>
      </c>
      <c r="D4" s="1">
        <f>SUM(D5:D8)</f>
        <v>43723611414</v>
      </c>
      <c r="E4" s="7">
        <f>D4/C4</f>
        <v>48033.620113131146</v>
      </c>
    </row>
    <row r="5" spans="1:5" x14ac:dyDescent="0.25">
      <c r="B5" t="s">
        <v>212</v>
      </c>
      <c r="C5" s="1">
        <v>355432</v>
      </c>
      <c r="D5" s="7">
        <v>7711356156</v>
      </c>
      <c r="E5" s="7">
        <f t="shared" ref="E5:E8" si="0">D5/C5</f>
        <v>21695.7284543879</v>
      </c>
    </row>
    <row r="6" spans="1:5" x14ac:dyDescent="0.25">
      <c r="B6" t="s">
        <v>213</v>
      </c>
      <c r="C6" s="1">
        <v>94451</v>
      </c>
      <c r="D6" s="7">
        <v>2646285097</v>
      </c>
      <c r="E6" s="7">
        <f t="shared" si="0"/>
        <v>28017.544515145419</v>
      </c>
    </row>
    <row r="7" spans="1:5" x14ac:dyDescent="0.25">
      <c r="B7" t="s">
        <v>214</v>
      </c>
      <c r="C7" s="1">
        <v>447799</v>
      </c>
      <c r="D7" s="7">
        <v>32823594181</v>
      </c>
      <c r="E7" s="7">
        <f t="shared" si="0"/>
        <v>73299.838054573585</v>
      </c>
    </row>
    <row r="8" spans="1:5" x14ac:dyDescent="0.25">
      <c r="B8" t="s">
        <v>215</v>
      </c>
      <c r="C8" s="1">
        <v>12589</v>
      </c>
      <c r="D8" s="7">
        <v>542375980</v>
      </c>
      <c r="E8" s="7">
        <f t="shared" si="0"/>
        <v>43083.325125109222</v>
      </c>
    </row>
  </sheetData>
  <mergeCells count="1">
    <mergeCell ref="B2:E2"/>
  </mergeCells>
  <hyperlinks>
    <hyperlink ref="A1" location="CONTENTS!A1" display="back to table of contents" xr:uid="{00000000-0004-0000-03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
  <sheetViews>
    <sheetView workbookViewId="0"/>
  </sheetViews>
  <sheetFormatPr defaultColWidth="8.85546875" defaultRowHeight="15" x14ac:dyDescent="0.25"/>
  <cols>
    <col min="2" max="2" width="15.28515625" customWidth="1"/>
    <col min="3" max="3" width="15.140625" customWidth="1"/>
    <col min="4" max="4" width="8.85546875" style="1"/>
    <col min="5" max="5" width="13" style="7" customWidth="1"/>
    <col min="6" max="6" width="12.7109375" style="7" customWidth="1"/>
    <col min="7" max="7" width="14" style="7" customWidth="1"/>
    <col min="8" max="8" width="12.42578125" style="7" customWidth="1"/>
    <col min="9" max="9" width="13.42578125" style="7" bestFit="1" customWidth="1"/>
    <col min="10" max="10" width="11.7109375" style="7" customWidth="1"/>
    <col min="11" max="11" width="12" style="7" customWidth="1"/>
    <col min="12" max="12" width="13" style="7" customWidth="1"/>
    <col min="13" max="13" width="11.7109375" customWidth="1"/>
    <col min="14" max="15" width="11.85546875" customWidth="1"/>
  </cols>
  <sheetData>
    <row r="1" spans="1:15" x14ac:dyDescent="0.25">
      <c r="A1" s="9" t="s">
        <v>32</v>
      </c>
    </row>
    <row r="2" spans="1:15" ht="19.5" thickBot="1" x14ac:dyDescent="0.35">
      <c r="B2" s="50" t="s">
        <v>25</v>
      </c>
      <c r="C2" s="50"/>
      <c r="D2" s="50"/>
      <c r="E2" s="50"/>
      <c r="F2" s="50"/>
      <c r="G2" s="50"/>
      <c r="H2" s="50"/>
      <c r="I2" s="50"/>
      <c r="J2" s="50"/>
      <c r="K2" s="50"/>
      <c r="L2" s="50"/>
      <c r="M2" s="50"/>
      <c r="N2" s="50"/>
      <c r="O2" s="50"/>
    </row>
    <row r="3" spans="1:15" ht="46.5" thickTop="1" thickBot="1" x14ac:dyDescent="0.3">
      <c r="B3" s="13" t="s">
        <v>2</v>
      </c>
      <c r="C3" s="13" t="s">
        <v>3</v>
      </c>
      <c r="D3" s="14" t="s">
        <v>0</v>
      </c>
      <c r="E3" s="15" t="s">
        <v>4</v>
      </c>
      <c r="F3" s="15" t="s">
        <v>5</v>
      </c>
      <c r="G3" s="15" t="s">
        <v>92</v>
      </c>
      <c r="H3" s="15" t="s">
        <v>93</v>
      </c>
      <c r="I3" s="15" t="s">
        <v>94</v>
      </c>
      <c r="J3" s="15" t="s">
        <v>6</v>
      </c>
      <c r="K3" s="15" t="s">
        <v>95</v>
      </c>
      <c r="L3" s="15" t="s">
        <v>96</v>
      </c>
      <c r="M3" s="15" t="s">
        <v>97</v>
      </c>
      <c r="N3" s="15" t="s">
        <v>7</v>
      </c>
      <c r="O3" s="15" t="s">
        <v>8</v>
      </c>
    </row>
    <row r="4" spans="1:15" ht="15.75" thickTop="1" x14ac:dyDescent="0.25">
      <c r="B4" t="s">
        <v>21</v>
      </c>
      <c r="C4" t="s">
        <v>21</v>
      </c>
      <c r="D4" s="1">
        <v>990317</v>
      </c>
      <c r="E4" s="7">
        <v>3000</v>
      </c>
      <c r="F4" s="7">
        <v>6000</v>
      </c>
      <c r="G4" s="7">
        <v>11000</v>
      </c>
      <c r="H4" s="7">
        <v>17000</v>
      </c>
      <c r="I4" s="7">
        <v>23000</v>
      </c>
      <c r="J4" s="7">
        <v>31000</v>
      </c>
      <c r="K4" s="7">
        <v>40000</v>
      </c>
      <c r="L4" s="7">
        <v>52000</v>
      </c>
      <c r="M4" s="7">
        <v>68000</v>
      </c>
      <c r="N4" s="7">
        <v>94000</v>
      </c>
      <c r="O4" s="7">
        <v>130000</v>
      </c>
    </row>
    <row r="5" spans="1:15" x14ac:dyDescent="0.25">
      <c r="B5" t="s">
        <v>21</v>
      </c>
      <c r="C5" t="s">
        <v>33</v>
      </c>
      <c r="D5" s="1">
        <v>387376</v>
      </c>
      <c r="E5" s="7">
        <v>2000</v>
      </c>
      <c r="F5" s="7">
        <v>3000</v>
      </c>
      <c r="G5" s="7">
        <v>5000</v>
      </c>
      <c r="H5" s="7">
        <v>8000</v>
      </c>
      <c r="I5" s="7">
        <v>11000</v>
      </c>
      <c r="J5" s="7">
        <v>14000</v>
      </c>
      <c r="K5" s="7">
        <v>19000</v>
      </c>
      <c r="L5" s="7">
        <v>24000</v>
      </c>
      <c r="M5" s="7">
        <v>32000</v>
      </c>
      <c r="N5" s="7">
        <v>46000</v>
      </c>
      <c r="O5" s="7">
        <v>61000</v>
      </c>
    </row>
    <row r="6" spans="1:15" x14ac:dyDescent="0.25">
      <c r="B6" t="s">
        <v>21</v>
      </c>
      <c r="C6" t="s">
        <v>34</v>
      </c>
      <c r="D6" s="1">
        <v>98839</v>
      </c>
      <c r="E6" s="7">
        <v>5000</v>
      </c>
      <c r="F6" s="7">
        <v>8000</v>
      </c>
      <c r="G6" s="7">
        <v>12000</v>
      </c>
      <c r="H6" s="7">
        <v>16000</v>
      </c>
      <c r="I6" s="7">
        <v>19000</v>
      </c>
      <c r="J6" s="7">
        <v>22000</v>
      </c>
      <c r="K6" s="7">
        <v>26000</v>
      </c>
      <c r="L6" s="7">
        <v>31000</v>
      </c>
      <c r="M6" s="7">
        <v>38000</v>
      </c>
      <c r="N6" s="7">
        <v>51000</v>
      </c>
      <c r="O6" s="7">
        <v>65000</v>
      </c>
    </row>
    <row r="7" spans="1:15" x14ac:dyDescent="0.25">
      <c r="B7" t="s">
        <v>21</v>
      </c>
      <c r="C7" t="s">
        <v>35</v>
      </c>
      <c r="D7" s="1">
        <v>489863</v>
      </c>
      <c r="E7" s="7">
        <v>13000</v>
      </c>
      <c r="F7" s="7">
        <v>19000</v>
      </c>
      <c r="G7" s="7">
        <v>28000</v>
      </c>
      <c r="H7" s="7">
        <v>37000</v>
      </c>
      <c r="I7" s="7">
        <v>45000</v>
      </c>
      <c r="J7" s="7">
        <v>54000</v>
      </c>
      <c r="K7" s="7">
        <v>64000</v>
      </c>
      <c r="L7" s="7">
        <v>75000</v>
      </c>
      <c r="M7" s="7">
        <v>91000</v>
      </c>
      <c r="N7" s="7">
        <v>123000</v>
      </c>
      <c r="O7" s="7">
        <v>179000</v>
      </c>
    </row>
    <row r="8" spans="1:15" x14ac:dyDescent="0.25">
      <c r="B8" t="s">
        <v>21</v>
      </c>
      <c r="C8" t="s">
        <v>36</v>
      </c>
      <c r="D8" s="1">
        <v>14239</v>
      </c>
      <c r="E8" s="7">
        <v>4000</v>
      </c>
      <c r="F8" s="7">
        <v>6000</v>
      </c>
      <c r="G8" s="7">
        <v>11000</v>
      </c>
      <c r="H8" s="7">
        <v>16000</v>
      </c>
      <c r="I8" s="7">
        <v>20000</v>
      </c>
      <c r="J8" s="7">
        <v>24000</v>
      </c>
      <c r="K8" s="7">
        <v>30000</v>
      </c>
      <c r="L8" s="7">
        <v>36000</v>
      </c>
      <c r="M8" s="7">
        <v>46000</v>
      </c>
      <c r="N8" s="7">
        <v>65000</v>
      </c>
      <c r="O8" s="7">
        <v>99000</v>
      </c>
    </row>
    <row r="9" spans="1:15" x14ac:dyDescent="0.25">
      <c r="B9" t="s">
        <v>22</v>
      </c>
      <c r="C9" t="s">
        <v>21</v>
      </c>
      <c r="D9" s="1">
        <v>80046</v>
      </c>
      <c r="E9" s="7">
        <v>5000</v>
      </c>
      <c r="F9" s="7">
        <v>7000</v>
      </c>
      <c r="G9" s="7">
        <v>13000</v>
      </c>
      <c r="H9" s="7">
        <v>19000</v>
      </c>
      <c r="I9" s="7">
        <v>27000</v>
      </c>
      <c r="J9" s="7">
        <v>37000</v>
      </c>
      <c r="K9" s="7">
        <v>49000</v>
      </c>
      <c r="L9" s="7">
        <v>68000</v>
      </c>
      <c r="M9" s="7">
        <v>100000</v>
      </c>
      <c r="N9" s="7">
        <v>216000</v>
      </c>
      <c r="O9" s="7">
        <v>610000</v>
      </c>
    </row>
    <row r="10" spans="1:15" x14ac:dyDescent="0.25">
      <c r="B10" t="s">
        <v>23</v>
      </c>
      <c r="C10" t="s">
        <v>21</v>
      </c>
      <c r="D10" s="1">
        <v>910271</v>
      </c>
      <c r="E10" s="7">
        <v>3000</v>
      </c>
      <c r="F10" s="7">
        <v>6000</v>
      </c>
      <c r="G10" s="7">
        <v>11000</v>
      </c>
      <c r="H10" s="7">
        <v>17000</v>
      </c>
      <c r="I10" s="7">
        <v>23000</v>
      </c>
      <c r="J10" s="7">
        <v>31000</v>
      </c>
      <c r="K10" s="7">
        <v>40000</v>
      </c>
      <c r="L10" s="7">
        <v>51000</v>
      </c>
      <c r="M10" s="7">
        <v>66000</v>
      </c>
      <c r="N10" s="7">
        <v>91000</v>
      </c>
      <c r="O10" s="7">
        <v>119000</v>
      </c>
    </row>
    <row r="11" spans="1:15" x14ac:dyDescent="0.25">
      <c r="B11" t="s">
        <v>22</v>
      </c>
      <c r="C11" t="s">
        <v>33</v>
      </c>
      <c r="D11" s="1">
        <v>31944</v>
      </c>
      <c r="E11" s="7">
        <v>3000</v>
      </c>
      <c r="F11" s="7">
        <v>4000</v>
      </c>
      <c r="G11" s="7">
        <v>7000</v>
      </c>
      <c r="H11" s="7">
        <v>9000</v>
      </c>
      <c r="I11" s="7">
        <v>13000</v>
      </c>
      <c r="J11" s="7">
        <v>16000</v>
      </c>
      <c r="K11" s="7">
        <v>21000</v>
      </c>
      <c r="L11" s="7">
        <v>28000</v>
      </c>
      <c r="M11" s="7">
        <v>41000</v>
      </c>
      <c r="N11" s="7">
        <v>71000</v>
      </c>
      <c r="O11" s="7">
        <v>143000</v>
      </c>
    </row>
    <row r="12" spans="1:15" x14ac:dyDescent="0.25">
      <c r="B12" t="s">
        <v>22</v>
      </c>
      <c r="C12" t="s">
        <v>34</v>
      </c>
      <c r="D12" s="1">
        <v>4388</v>
      </c>
      <c r="E12" s="7">
        <v>6000</v>
      </c>
      <c r="F12" s="7">
        <v>8000</v>
      </c>
      <c r="G12" s="7">
        <v>12000</v>
      </c>
      <c r="H12" s="7">
        <v>15000</v>
      </c>
      <c r="I12" s="7">
        <v>19000</v>
      </c>
      <c r="J12" s="7">
        <v>23000</v>
      </c>
      <c r="K12" s="7">
        <v>29000</v>
      </c>
      <c r="L12" s="7">
        <v>37000</v>
      </c>
      <c r="M12" s="7">
        <v>48000</v>
      </c>
      <c r="N12" s="7">
        <v>81000</v>
      </c>
      <c r="O12" s="7">
        <v>173000</v>
      </c>
    </row>
    <row r="13" spans="1:15" x14ac:dyDescent="0.25">
      <c r="B13" t="s">
        <v>22</v>
      </c>
      <c r="C13" t="s">
        <v>35</v>
      </c>
      <c r="D13" s="1">
        <v>42064</v>
      </c>
      <c r="E13" s="7">
        <v>14000</v>
      </c>
      <c r="F13" s="7">
        <v>20000</v>
      </c>
      <c r="G13" s="7">
        <v>30000</v>
      </c>
      <c r="H13" s="7">
        <v>39000</v>
      </c>
      <c r="I13" s="7">
        <v>50000</v>
      </c>
      <c r="J13" s="7">
        <v>63000</v>
      </c>
      <c r="K13" s="7">
        <v>79000</v>
      </c>
      <c r="L13" s="7">
        <v>104000</v>
      </c>
      <c r="M13" s="7">
        <v>157000</v>
      </c>
      <c r="N13" s="7">
        <v>390000</v>
      </c>
      <c r="O13" s="7">
        <v>1100000</v>
      </c>
    </row>
    <row r="14" spans="1:15" x14ac:dyDescent="0.25">
      <c r="B14" t="s">
        <v>22</v>
      </c>
      <c r="C14" t="s">
        <v>36</v>
      </c>
      <c r="D14" s="1">
        <v>1650</v>
      </c>
      <c r="E14" s="7">
        <v>4000</v>
      </c>
      <c r="F14" s="7">
        <v>7000</v>
      </c>
      <c r="G14" s="7">
        <v>11000</v>
      </c>
      <c r="H14" s="7">
        <v>16000</v>
      </c>
      <c r="I14" s="7">
        <v>21000</v>
      </c>
      <c r="J14" s="7">
        <v>28000</v>
      </c>
      <c r="K14" s="7">
        <v>36000</v>
      </c>
      <c r="L14" s="7">
        <v>51000</v>
      </c>
      <c r="M14" s="7">
        <v>83000</v>
      </c>
      <c r="N14" s="7">
        <v>340000</v>
      </c>
      <c r="O14" s="7">
        <v>2100000</v>
      </c>
    </row>
    <row r="15" spans="1:15" x14ac:dyDescent="0.25">
      <c r="B15" t="s">
        <v>23</v>
      </c>
      <c r="C15" t="s">
        <v>33</v>
      </c>
      <c r="D15" s="1">
        <v>355432</v>
      </c>
      <c r="E15" s="7">
        <v>2000</v>
      </c>
      <c r="F15" s="7">
        <v>3000</v>
      </c>
      <c r="G15" s="7">
        <v>5000</v>
      </c>
      <c r="H15" s="7">
        <v>8000</v>
      </c>
      <c r="I15" s="7">
        <v>11000</v>
      </c>
      <c r="J15" s="7">
        <v>14000</v>
      </c>
      <c r="K15" s="7">
        <v>19000</v>
      </c>
      <c r="L15" s="7">
        <v>24000</v>
      </c>
      <c r="M15" s="7">
        <v>32000</v>
      </c>
      <c r="N15" s="7">
        <v>45000</v>
      </c>
      <c r="O15" s="7">
        <v>58000</v>
      </c>
    </row>
    <row r="16" spans="1:15" x14ac:dyDescent="0.25">
      <c r="B16" t="s">
        <v>23</v>
      </c>
      <c r="C16" t="s">
        <v>34</v>
      </c>
      <c r="D16" s="1">
        <v>94451</v>
      </c>
      <c r="E16" s="7">
        <v>5000</v>
      </c>
      <c r="F16" s="7">
        <v>8000</v>
      </c>
      <c r="G16" s="7">
        <v>12000</v>
      </c>
      <c r="H16" s="7">
        <v>16000</v>
      </c>
      <c r="I16" s="7">
        <v>19000</v>
      </c>
      <c r="J16" s="7">
        <v>22000</v>
      </c>
      <c r="K16" s="7">
        <v>26000</v>
      </c>
      <c r="L16" s="7">
        <v>31000</v>
      </c>
      <c r="M16" s="7">
        <v>38000</v>
      </c>
      <c r="N16" s="7">
        <v>50000</v>
      </c>
      <c r="O16" s="7">
        <v>63000</v>
      </c>
    </row>
    <row r="17" spans="2:15" x14ac:dyDescent="0.25">
      <c r="B17" t="s">
        <v>23</v>
      </c>
      <c r="C17" t="s">
        <v>35</v>
      </c>
      <c r="D17" s="1">
        <v>447799</v>
      </c>
      <c r="E17" s="7">
        <v>13000</v>
      </c>
      <c r="F17" s="7">
        <v>19000</v>
      </c>
      <c r="G17" s="7">
        <v>28000</v>
      </c>
      <c r="H17" s="7">
        <v>37000</v>
      </c>
      <c r="I17" s="7">
        <v>45000</v>
      </c>
      <c r="J17" s="7">
        <v>54000</v>
      </c>
      <c r="K17" s="7">
        <v>63000</v>
      </c>
      <c r="L17" s="7">
        <v>74000</v>
      </c>
      <c r="M17" s="7">
        <v>88000</v>
      </c>
      <c r="N17" s="7">
        <v>116000</v>
      </c>
      <c r="O17" s="7">
        <v>157000</v>
      </c>
    </row>
    <row r="18" spans="2:15" ht="15.75" thickBot="1" x14ac:dyDescent="0.3">
      <c r="B18" t="s">
        <v>23</v>
      </c>
      <c r="C18" t="s">
        <v>36</v>
      </c>
      <c r="D18" s="1">
        <v>12589</v>
      </c>
      <c r="E18" s="7">
        <v>4000</v>
      </c>
      <c r="F18" s="7">
        <v>6000</v>
      </c>
      <c r="G18" s="7">
        <v>11000</v>
      </c>
      <c r="H18" s="7">
        <v>15000</v>
      </c>
      <c r="I18" s="7">
        <v>20000</v>
      </c>
      <c r="J18" s="7">
        <v>24000</v>
      </c>
      <c r="K18" s="7">
        <v>29000</v>
      </c>
      <c r="L18" s="7">
        <v>35000</v>
      </c>
      <c r="M18" s="7">
        <v>44000</v>
      </c>
      <c r="N18" s="7">
        <v>59000</v>
      </c>
      <c r="O18" s="7">
        <v>81000</v>
      </c>
    </row>
    <row r="19" spans="2:15" ht="15.75" thickTop="1" x14ac:dyDescent="0.25">
      <c r="B19" s="45" t="s">
        <v>98</v>
      </c>
      <c r="C19" s="45"/>
      <c r="D19" s="45"/>
      <c r="E19" s="45"/>
      <c r="F19" s="45"/>
      <c r="G19" s="45"/>
      <c r="H19" s="45"/>
      <c r="I19" s="45"/>
      <c r="J19" s="45"/>
      <c r="K19" s="45"/>
      <c r="L19" s="45"/>
      <c r="M19" s="45"/>
      <c r="N19" s="45"/>
      <c r="O19" s="45"/>
    </row>
    <row r="20" spans="2:15" x14ac:dyDescent="0.25">
      <c r="B20" s="46" t="s">
        <v>220</v>
      </c>
      <c r="C20" s="46"/>
      <c r="D20" s="46"/>
      <c r="E20" s="46"/>
      <c r="F20" s="46"/>
      <c r="G20" s="46"/>
      <c r="H20" s="46"/>
      <c r="I20" s="46"/>
      <c r="J20" s="46"/>
      <c r="K20" s="46"/>
      <c r="L20" s="46"/>
      <c r="M20" s="46"/>
      <c r="N20" s="46"/>
      <c r="O20" s="46"/>
    </row>
  </sheetData>
  <mergeCells count="1">
    <mergeCell ref="B2:O2"/>
  </mergeCells>
  <hyperlinks>
    <hyperlink ref="A1" location="CONTENTS!A1" display="back to table of contents" xr:uid="{00000000-0004-0000-0400-000000000000}"/>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4"/>
  <sheetViews>
    <sheetView workbookViewId="0"/>
  </sheetViews>
  <sheetFormatPr defaultColWidth="8.85546875" defaultRowHeight="15" x14ac:dyDescent="0.25"/>
  <cols>
    <col min="2" max="2" width="22.7109375" customWidth="1"/>
    <col min="3" max="3" width="11.7109375" customWidth="1"/>
    <col min="4" max="4" width="13" customWidth="1"/>
    <col min="5" max="5" width="12.42578125" customWidth="1"/>
    <col min="6" max="6" width="16.85546875" customWidth="1"/>
    <col min="7" max="7" width="12.7109375" customWidth="1"/>
    <col min="8" max="8" width="15.7109375" customWidth="1"/>
    <col min="9" max="9" width="10.140625" bestFit="1" customWidth="1"/>
    <col min="10" max="10" width="13.28515625" customWidth="1"/>
    <col min="11" max="11" width="11.42578125" customWidth="1"/>
    <col min="12" max="12" width="14.140625" customWidth="1"/>
  </cols>
  <sheetData>
    <row r="1" spans="1:11" x14ac:dyDescent="0.25">
      <c r="A1" s="9" t="s">
        <v>32</v>
      </c>
    </row>
    <row r="2" spans="1:11" ht="19.5" thickBot="1" x14ac:dyDescent="0.35">
      <c r="B2" s="50" t="s">
        <v>26</v>
      </c>
      <c r="C2" s="50"/>
      <c r="D2" s="50"/>
      <c r="E2" s="50"/>
      <c r="F2" s="50"/>
      <c r="G2" s="50"/>
      <c r="H2" s="50"/>
      <c r="I2" s="50"/>
      <c r="J2" s="50"/>
      <c r="K2" s="50"/>
    </row>
    <row r="3" spans="1:11" ht="57" customHeight="1" thickTop="1" thickBot="1" x14ac:dyDescent="0.3">
      <c r="B3" s="13" t="s">
        <v>3</v>
      </c>
      <c r="C3" s="13" t="s">
        <v>108</v>
      </c>
      <c r="D3" s="13" t="s">
        <v>51</v>
      </c>
      <c r="E3" s="13" t="s">
        <v>109</v>
      </c>
      <c r="F3" s="13" t="s">
        <v>110</v>
      </c>
      <c r="G3" s="13" t="s">
        <v>111</v>
      </c>
      <c r="H3" s="13" t="s">
        <v>112</v>
      </c>
      <c r="I3" s="13" t="s">
        <v>113</v>
      </c>
      <c r="J3" s="13" t="s">
        <v>114</v>
      </c>
      <c r="K3" s="13" t="s">
        <v>115</v>
      </c>
    </row>
    <row r="4" spans="1:11" ht="15.75" thickTop="1" x14ac:dyDescent="0.25">
      <c r="B4" t="s">
        <v>21</v>
      </c>
      <c r="C4" t="s">
        <v>21</v>
      </c>
      <c r="D4" s="1">
        <v>702771</v>
      </c>
      <c r="E4" s="31">
        <v>1</v>
      </c>
      <c r="F4" s="7">
        <v>26726</v>
      </c>
      <c r="G4" s="31">
        <v>1</v>
      </c>
      <c r="H4" s="7">
        <v>4600</v>
      </c>
      <c r="I4" s="31">
        <v>0.17199999999999999</v>
      </c>
      <c r="J4" s="7">
        <v>22126</v>
      </c>
      <c r="K4" s="31">
        <v>0.82799999999999996</v>
      </c>
    </row>
    <row r="5" spans="1:11" x14ac:dyDescent="0.25">
      <c r="B5" t="s">
        <v>21</v>
      </c>
      <c r="C5" t="s">
        <v>116</v>
      </c>
      <c r="D5" s="1">
        <v>113749</v>
      </c>
      <c r="E5" s="31">
        <v>0.16200000000000001</v>
      </c>
      <c r="F5" s="7">
        <v>396</v>
      </c>
      <c r="G5" s="31">
        <v>1.4999999999999999E-2</v>
      </c>
      <c r="H5" s="7">
        <v>396</v>
      </c>
      <c r="I5" s="31">
        <v>1.4999999999999999E-2</v>
      </c>
      <c r="J5" s="7">
        <v>0</v>
      </c>
      <c r="K5" s="31">
        <v>0</v>
      </c>
    </row>
    <row r="6" spans="1:11" x14ac:dyDescent="0.25">
      <c r="B6" t="s">
        <v>21</v>
      </c>
      <c r="C6" t="s">
        <v>117</v>
      </c>
      <c r="D6" s="1">
        <v>589022</v>
      </c>
      <c r="E6" s="31">
        <v>0.83799999999999997</v>
      </c>
      <c r="F6" s="7">
        <v>26330</v>
      </c>
      <c r="G6" s="31">
        <v>0.98499999999999999</v>
      </c>
      <c r="H6" s="7">
        <v>4204</v>
      </c>
      <c r="I6" s="31">
        <v>0.157</v>
      </c>
      <c r="J6" s="7">
        <v>22126</v>
      </c>
      <c r="K6" s="31">
        <v>0.82799999999999996</v>
      </c>
    </row>
    <row r="7" spans="1:11" x14ac:dyDescent="0.25">
      <c r="B7" t="s">
        <v>118</v>
      </c>
      <c r="C7" t="s">
        <v>116</v>
      </c>
      <c r="D7" s="1">
        <v>58121</v>
      </c>
      <c r="E7" s="31">
        <v>8.3000000000000004E-2</v>
      </c>
      <c r="F7" s="7">
        <v>121</v>
      </c>
      <c r="G7" s="31">
        <v>5.0000000000000001E-3</v>
      </c>
      <c r="H7" s="7">
        <v>121</v>
      </c>
      <c r="I7" s="31">
        <v>5.0000000000000001E-3</v>
      </c>
      <c r="J7" s="7">
        <v>0</v>
      </c>
      <c r="K7" s="31">
        <v>0</v>
      </c>
    </row>
    <row r="8" spans="1:11" x14ac:dyDescent="0.25">
      <c r="B8" t="s">
        <v>118</v>
      </c>
      <c r="C8" t="s">
        <v>117</v>
      </c>
      <c r="D8" s="1">
        <v>194067</v>
      </c>
      <c r="E8" s="31">
        <v>0.27600000000000002</v>
      </c>
      <c r="F8" s="7">
        <v>4501</v>
      </c>
      <c r="G8" s="31">
        <v>0.16800000000000001</v>
      </c>
      <c r="H8" s="7">
        <v>837</v>
      </c>
      <c r="I8" s="31">
        <v>3.1E-2</v>
      </c>
      <c r="J8" s="7">
        <v>3664</v>
      </c>
      <c r="K8" s="31">
        <v>0.13700000000000001</v>
      </c>
    </row>
    <row r="9" spans="1:11" x14ac:dyDescent="0.25">
      <c r="B9" t="s">
        <v>119</v>
      </c>
      <c r="C9" t="s">
        <v>116</v>
      </c>
      <c r="D9" s="1">
        <v>20088</v>
      </c>
      <c r="E9" s="31">
        <v>2.9000000000000001E-2</v>
      </c>
      <c r="F9" s="7">
        <v>101</v>
      </c>
      <c r="G9" s="31">
        <v>4.0000000000000001E-3</v>
      </c>
      <c r="H9" s="7">
        <v>101</v>
      </c>
      <c r="I9" s="31">
        <v>4.0000000000000001E-3</v>
      </c>
      <c r="J9" s="7">
        <v>0</v>
      </c>
      <c r="K9" s="31">
        <v>0</v>
      </c>
    </row>
    <row r="10" spans="1:11" x14ac:dyDescent="0.25">
      <c r="B10" t="s">
        <v>119</v>
      </c>
      <c r="C10" t="s">
        <v>117</v>
      </c>
      <c r="D10" s="1">
        <v>43495</v>
      </c>
      <c r="E10" s="31">
        <v>6.2E-2</v>
      </c>
      <c r="F10" s="7">
        <v>1165</v>
      </c>
      <c r="G10" s="31">
        <v>4.3999999999999997E-2</v>
      </c>
      <c r="H10" s="7">
        <v>375</v>
      </c>
      <c r="I10" s="31">
        <v>1.4E-2</v>
      </c>
      <c r="J10" s="7">
        <v>790</v>
      </c>
      <c r="K10" s="31">
        <v>0.03</v>
      </c>
    </row>
    <row r="11" spans="1:11" x14ac:dyDescent="0.25">
      <c r="B11" t="s">
        <v>120</v>
      </c>
      <c r="C11" t="s">
        <v>116</v>
      </c>
      <c r="D11" s="1">
        <v>34256</v>
      </c>
      <c r="E11" s="31">
        <v>4.9000000000000002E-2</v>
      </c>
      <c r="F11" s="7">
        <v>171</v>
      </c>
      <c r="G11" s="31">
        <v>6.0000000000000001E-3</v>
      </c>
      <c r="H11" s="7">
        <v>171</v>
      </c>
      <c r="I11" s="31">
        <v>6.0000000000000001E-3</v>
      </c>
      <c r="J11" s="7">
        <v>0</v>
      </c>
      <c r="K11" s="31">
        <v>0</v>
      </c>
    </row>
    <row r="12" spans="1:11" x14ac:dyDescent="0.25">
      <c r="B12" t="s">
        <v>120</v>
      </c>
      <c r="C12" t="s">
        <v>117</v>
      </c>
      <c r="D12" s="1">
        <v>342266</v>
      </c>
      <c r="E12" s="31">
        <v>0.48699999999999999</v>
      </c>
      <c r="F12" s="7">
        <v>20312</v>
      </c>
      <c r="G12" s="31">
        <v>0.76</v>
      </c>
      <c r="H12" s="7">
        <v>2952</v>
      </c>
      <c r="I12" s="31">
        <v>0.11</v>
      </c>
      <c r="J12" s="7">
        <v>17359</v>
      </c>
      <c r="K12" s="31">
        <v>0.65</v>
      </c>
    </row>
    <row r="13" spans="1:11" x14ac:dyDescent="0.25">
      <c r="B13" t="s">
        <v>121</v>
      </c>
      <c r="C13" t="s">
        <v>116</v>
      </c>
      <c r="D13" s="1">
        <v>1284</v>
      </c>
      <c r="E13" s="31">
        <v>2E-3</v>
      </c>
      <c r="F13" s="7">
        <v>3</v>
      </c>
      <c r="G13" s="31">
        <v>0</v>
      </c>
      <c r="H13" s="7">
        <v>3</v>
      </c>
      <c r="I13" s="31">
        <v>0</v>
      </c>
      <c r="J13" s="7">
        <v>0</v>
      </c>
      <c r="K13" s="31">
        <v>0</v>
      </c>
    </row>
    <row r="14" spans="1:11" ht="15.75" thickBot="1" x14ac:dyDescent="0.3">
      <c r="B14" s="28" t="s">
        <v>121</v>
      </c>
      <c r="C14" s="28" t="s">
        <v>117</v>
      </c>
      <c r="D14" s="29">
        <v>9194</v>
      </c>
      <c r="E14" s="32">
        <v>1.2999999999999999E-2</v>
      </c>
      <c r="F14" s="30">
        <v>352</v>
      </c>
      <c r="G14" s="32">
        <v>1.2999999999999999E-2</v>
      </c>
      <c r="H14" s="30">
        <v>40</v>
      </c>
      <c r="I14" s="32">
        <v>1E-3</v>
      </c>
      <c r="J14" s="30">
        <v>313</v>
      </c>
      <c r="K14" s="32">
        <v>1.2E-2</v>
      </c>
    </row>
  </sheetData>
  <mergeCells count="1">
    <mergeCell ref="B2:K2"/>
  </mergeCells>
  <hyperlinks>
    <hyperlink ref="A1" location="CONTENTS!A1" display="back to table of contents" xr:uid="{00000000-0004-0000-0500-000000000000}"/>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5"/>
  <sheetViews>
    <sheetView workbookViewId="0"/>
  </sheetViews>
  <sheetFormatPr defaultColWidth="8.85546875" defaultRowHeight="15" x14ac:dyDescent="0.25"/>
  <cols>
    <col min="2" max="2" width="25" customWidth="1"/>
    <col min="3" max="3" width="21.28515625" customWidth="1"/>
    <col min="4" max="4" width="21.85546875" style="1" customWidth="1"/>
    <col min="5" max="5" width="16.42578125" style="7" customWidth="1"/>
    <col min="6" max="6" width="19.7109375" style="7" bestFit="1" customWidth="1"/>
    <col min="7" max="7" width="14.28515625" customWidth="1"/>
    <col min="8" max="8" width="13.28515625" style="2" customWidth="1"/>
  </cols>
  <sheetData>
    <row r="1" spans="1:5" x14ac:dyDescent="0.25">
      <c r="A1" s="9" t="s">
        <v>32</v>
      </c>
    </row>
    <row r="2" spans="1:5" ht="19.5" thickBot="1" x14ac:dyDescent="0.35">
      <c r="B2" s="50" t="s">
        <v>30</v>
      </c>
      <c r="C2" s="50"/>
      <c r="D2" s="50"/>
      <c r="E2" s="50"/>
    </row>
    <row r="3" spans="1:5" ht="48.75" thickTop="1" thickBot="1" x14ac:dyDescent="0.3">
      <c r="B3" s="19" t="s">
        <v>27</v>
      </c>
      <c r="C3" s="19" t="s">
        <v>88</v>
      </c>
      <c r="D3" s="19" t="s">
        <v>89</v>
      </c>
      <c r="E3" s="19" t="s">
        <v>90</v>
      </c>
    </row>
    <row r="4" spans="1:5" ht="15.75" thickTop="1" x14ac:dyDescent="0.25">
      <c r="B4" s="23" t="s">
        <v>59</v>
      </c>
      <c r="C4" s="24">
        <v>2483546</v>
      </c>
      <c r="D4" s="24">
        <v>36849</v>
      </c>
      <c r="E4" s="24">
        <v>2520395</v>
      </c>
    </row>
    <row r="5" spans="1:5" x14ac:dyDescent="0.25">
      <c r="B5" s="23" t="s">
        <v>60</v>
      </c>
      <c r="C5" s="24">
        <v>26187675</v>
      </c>
      <c r="D5" s="24">
        <v>233789</v>
      </c>
      <c r="E5" s="24">
        <v>26421464</v>
      </c>
    </row>
    <row r="6" spans="1:5" x14ac:dyDescent="0.25">
      <c r="B6" s="23" t="s">
        <v>61</v>
      </c>
      <c r="C6" s="24">
        <v>53540846</v>
      </c>
      <c r="D6" s="24">
        <v>565457</v>
      </c>
      <c r="E6" s="24">
        <v>54106303</v>
      </c>
    </row>
    <row r="7" spans="1:5" x14ac:dyDescent="0.25">
      <c r="B7" s="23" t="s">
        <v>62</v>
      </c>
      <c r="C7" s="24">
        <v>11288446</v>
      </c>
      <c r="D7" s="24">
        <v>74056</v>
      </c>
      <c r="E7" s="24">
        <v>11362502</v>
      </c>
    </row>
    <row r="8" spans="1:5" x14ac:dyDescent="0.25">
      <c r="B8" s="23" t="s">
        <v>63</v>
      </c>
      <c r="C8" s="24">
        <v>456353</v>
      </c>
      <c r="D8" s="24">
        <v>24748</v>
      </c>
      <c r="E8" s="24">
        <v>481102</v>
      </c>
    </row>
    <row r="9" spans="1:5" x14ac:dyDescent="0.25">
      <c r="B9" s="23" t="s">
        <v>64</v>
      </c>
      <c r="C9" s="24">
        <v>206269238</v>
      </c>
      <c r="D9" s="24">
        <v>2342838</v>
      </c>
      <c r="E9" s="24">
        <v>208612076</v>
      </c>
    </row>
    <row r="10" spans="1:5" x14ac:dyDescent="0.25">
      <c r="B10" s="23" t="s">
        <v>65</v>
      </c>
      <c r="C10" s="24">
        <v>7670459</v>
      </c>
      <c r="D10" s="24">
        <v>92217</v>
      </c>
      <c r="E10" s="24">
        <v>7762676</v>
      </c>
    </row>
    <row r="11" spans="1:5" x14ac:dyDescent="0.25">
      <c r="B11" s="23" t="s">
        <v>66</v>
      </c>
      <c r="C11" s="24">
        <v>4975863</v>
      </c>
      <c r="D11" s="24">
        <v>25480</v>
      </c>
      <c r="E11" s="24">
        <v>5001343</v>
      </c>
    </row>
    <row r="12" spans="1:5" x14ac:dyDescent="0.25">
      <c r="B12" s="23" t="s">
        <v>67</v>
      </c>
      <c r="C12" s="24">
        <v>1744169</v>
      </c>
      <c r="D12" s="24">
        <v>65259</v>
      </c>
      <c r="E12" s="24">
        <v>1809428</v>
      </c>
    </row>
    <row r="13" spans="1:5" x14ac:dyDescent="0.25">
      <c r="B13" s="23" t="s">
        <v>68</v>
      </c>
      <c r="C13" s="24">
        <v>5146825</v>
      </c>
      <c r="D13" s="24">
        <v>165766</v>
      </c>
      <c r="E13" s="24">
        <v>5312591</v>
      </c>
    </row>
    <row r="14" spans="1:5" x14ac:dyDescent="0.25">
      <c r="B14" s="23" t="s">
        <v>69</v>
      </c>
      <c r="C14" s="24">
        <v>15849125</v>
      </c>
      <c r="D14" s="24">
        <v>333180</v>
      </c>
      <c r="E14" s="24">
        <v>16182304</v>
      </c>
    </row>
    <row r="15" spans="1:5" x14ac:dyDescent="0.25">
      <c r="B15" s="23" t="s">
        <v>70</v>
      </c>
      <c r="C15" s="24">
        <v>3687890</v>
      </c>
      <c r="D15" s="24">
        <v>20477</v>
      </c>
      <c r="E15" s="24">
        <v>3708367</v>
      </c>
    </row>
    <row r="16" spans="1:5" x14ac:dyDescent="0.25">
      <c r="B16" s="23" t="s">
        <v>71</v>
      </c>
      <c r="C16" s="24">
        <v>2537220</v>
      </c>
      <c r="D16" s="24">
        <v>80803</v>
      </c>
      <c r="E16" s="24">
        <v>2618023</v>
      </c>
    </row>
    <row r="17" spans="2:5" x14ac:dyDescent="0.25">
      <c r="B17" s="23" t="s">
        <v>72</v>
      </c>
      <c r="C17" s="24">
        <v>5082118</v>
      </c>
      <c r="D17" s="24">
        <v>36683</v>
      </c>
      <c r="E17" s="24">
        <v>5118801</v>
      </c>
    </row>
    <row r="18" spans="2:5" x14ac:dyDescent="0.25">
      <c r="B18" s="23" t="s">
        <v>73</v>
      </c>
      <c r="C18" s="24">
        <v>6725520</v>
      </c>
      <c r="D18" s="24">
        <v>64170</v>
      </c>
      <c r="E18" s="24">
        <v>6789690</v>
      </c>
    </row>
    <row r="19" spans="2:5" x14ac:dyDescent="0.25">
      <c r="B19" s="23" t="s">
        <v>74</v>
      </c>
      <c r="C19" s="24">
        <v>397715</v>
      </c>
      <c r="D19" s="24">
        <v>7128</v>
      </c>
      <c r="E19" s="24">
        <v>404843</v>
      </c>
    </row>
    <row r="20" spans="2:5" x14ac:dyDescent="0.25">
      <c r="B20" s="23" t="s">
        <v>75</v>
      </c>
      <c r="C20" s="24">
        <v>1106859</v>
      </c>
      <c r="D20" s="24">
        <v>13992</v>
      </c>
      <c r="E20" s="24">
        <v>1120851</v>
      </c>
    </row>
    <row r="21" spans="2:5" x14ac:dyDescent="0.25">
      <c r="B21" s="23" t="s">
        <v>76</v>
      </c>
      <c r="C21" s="24">
        <v>753633001</v>
      </c>
      <c r="D21" s="24">
        <v>9138259</v>
      </c>
      <c r="E21" s="24">
        <v>762771259</v>
      </c>
    </row>
    <row r="22" spans="2:5" x14ac:dyDescent="0.25">
      <c r="B22" s="23" t="s">
        <v>77</v>
      </c>
      <c r="C22" s="24">
        <v>2750157</v>
      </c>
      <c r="D22" s="24">
        <v>23035</v>
      </c>
      <c r="E22" s="24">
        <v>2773192</v>
      </c>
    </row>
    <row r="23" spans="2:5" x14ac:dyDescent="0.25">
      <c r="B23" s="23" t="s">
        <v>78</v>
      </c>
      <c r="C23" s="24">
        <v>7884209</v>
      </c>
      <c r="D23" s="24">
        <v>59142</v>
      </c>
      <c r="E23" s="24">
        <v>7943350</v>
      </c>
    </row>
    <row r="24" spans="2:5" x14ac:dyDescent="0.25">
      <c r="B24" s="23" t="s">
        <v>79</v>
      </c>
      <c r="C24" s="24">
        <v>8280144</v>
      </c>
      <c r="D24" s="24">
        <v>62842</v>
      </c>
      <c r="E24" s="24">
        <v>8342986</v>
      </c>
    </row>
    <row r="25" spans="2:5" x14ac:dyDescent="0.25">
      <c r="B25" s="23" t="s">
        <v>80</v>
      </c>
      <c r="C25" s="24">
        <v>55912995</v>
      </c>
      <c r="D25" s="24">
        <v>1375755</v>
      </c>
      <c r="E25" s="24">
        <v>57288750</v>
      </c>
    </row>
    <row r="26" spans="2:5" x14ac:dyDescent="0.25">
      <c r="B26" s="23" t="s">
        <v>81</v>
      </c>
      <c r="C26" s="24">
        <v>27769847</v>
      </c>
      <c r="D26" s="24">
        <v>336596</v>
      </c>
      <c r="E26" s="24">
        <v>28106443</v>
      </c>
    </row>
    <row r="27" spans="2:5" x14ac:dyDescent="0.25">
      <c r="B27" s="23" t="s">
        <v>82</v>
      </c>
      <c r="C27" s="24">
        <v>15617870</v>
      </c>
      <c r="D27" s="24">
        <v>152873</v>
      </c>
      <c r="E27" s="24">
        <v>15770743</v>
      </c>
    </row>
    <row r="28" spans="2:5" x14ac:dyDescent="0.25">
      <c r="B28" s="23" t="s">
        <v>83</v>
      </c>
      <c r="C28" s="24">
        <v>248999482</v>
      </c>
      <c r="D28" s="24">
        <v>2916094</v>
      </c>
      <c r="E28" s="24">
        <v>251915576</v>
      </c>
    </row>
    <row r="29" spans="2:5" x14ac:dyDescent="0.25">
      <c r="B29" s="23" t="s">
        <v>84</v>
      </c>
      <c r="C29" s="24">
        <v>15941539</v>
      </c>
      <c r="D29" s="24">
        <v>191893</v>
      </c>
      <c r="E29" s="24">
        <v>16133432</v>
      </c>
    </row>
    <row r="30" spans="2:5" x14ac:dyDescent="0.25">
      <c r="B30" s="23" t="s">
        <v>85</v>
      </c>
      <c r="C30" s="24">
        <v>64020554</v>
      </c>
      <c r="D30" s="24">
        <v>1784449</v>
      </c>
      <c r="E30" s="24">
        <v>65805003</v>
      </c>
    </row>
    <row r="31" spans="2:5" x14ac:dyDescent="0.25">
      <c r="B31" s="23" t="s">
        <v>86</v>
      </c>
      <c r="C31" s="24">
        <v>924725</v>
      </c>
      <c r="D31" s="24">
        <v>14517</v>
      </c>
      <c r="E31" s="24">
        <v>939242</v>
      </c>
    </row>
    <row r="32" spans="2:5" x14ac:dyDescent="0.25">
      <c r="B32" s="23" t="s">
        <v>87</v>
      </c>
      <c r="C32" s="24">
        <v>143120677</v>
      </c>
      <c r="D32" s="24">
        <v>1459163</v>
      </c>
      <c r="E32" s="24">
        <v>144579841</v>
      </c>
    </row>
    <row r="33" spans="2:5" x14ac:dyDescent="0.25">
      <c r="B33" s="23" t="s">
        <v>91</v>
      </c>
      <c r="C33" s="24">
        <v>39106766</v>
      </c>
      <c r="D33" s="24">
        <v>59775136</v>
      </c>
      <c r="E33" s="24">
        <v>98881901</v>
      </c>
    </row>
    <row r="34" spans="2:5" ht="15.75" thickBot="1" x14ac:dyDescent="0.3">
      <c r="B34" s="25" t="s">
        <v>58</v>
      </c>
      <c r="C34" s="26">
        <v>1739111834</v>
      </c>
      <c r="D34" s="26">
        <v>81472645</v>
      </c>
      <c r="E34" s="26">
        <v>1820584479</v>
      </c>
    </row>
    <row r="35" spans="2:5" x14ac:dyDescent="0.25">
      <c r="C35" s="24"/>
      <c r="D35" s="24"/>
      <c r="E35" s="24"/>
    </row>
  </sheetData>
  <mergeCells count="1">
    <mergeCell ref="B2:E2"/>
  </mergeCells>
  <hyperlinks>
    <hyperlink ref="A1" location="CONTENTS!A1" display="back to table of contents" xr:uid="{00000000-0004-0000-0600-00000000000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9"/>
  <sheetViews>
    <sheetView workbookViewId="0"/>
  </sheetViews>
  <sheetFormatPr defaultColWidth="8.85546875" defaultRowHeight="15" x14ac:dyDescent="0.25"/>
  <cols>
    <col min="2" max="2" width="34.42578125" customWidth="1"/>
    <col min="3" max="3" width="12.28515625" customWidth="1"/>
    <col min="4" max="4" width="18.7109375" customWidth="1"/>
    <col min="5" max="6" width="14.140625" customWidth="1"/>
    <col min="7" max="9" width="43.5703125" customWidth="1"/>
  </cols>
  <sheetData>
    <row r="1" spans="1:6" x14ac:dyDescent="0.25">
      <c r="A1" s="9" t="s">
        <v>32</v>
      </c>
    </row>
    <row r="2" spans="1:6" ht="19.5" thickBot="1" x14ac:dyDescent="0.35">
      <c r="B2" s="50" t="s">
        <v>122</v>
      </c>
      <c r="C2" s="50"/>
      <c r="D2" s="50"/>
      <c r="E2" s="50"/>
      <c r="F2" s="50"/>
    </row>
    <row r="3" spans="1:6" ht="57.75" customHeight="1" thickTop="1" thickBot="1" x14ac:dyDescent="0.3">
      <c r="B3" s="19" t="s">
        <v>123</v>
      </c>
      <c r="C3" s="17" t="s">
        <v>51</v>
      </c>
      <c r="D3" s="18" t="s">
        <v>104</v>
      </c>
      <c r="E3" s="18" t="s">
        <v>124</v>
      </c>
      <c r="F3" s="18" t="s">
        <v>6</v>
      </c>
    </row>
    <row r="4" spans="1:6" ht="15.75" thickTop="1" x14ac:dyDescent="0.25">
      <c r="B4" t="s">
        <v>125</v>
      </c>
      <c r="C4" s="33">
        <v>907874</v>
      </c>
      <c r="D4" s="33">
        <v>2317209</v>
      </c>
      <c r="E4" s="39">
        <v>2.5523464709860622</v>
      </c>
      <c r="F4" s="33">
        <v>2</v>
      </c>
    </row>
    <row r="5" spans="1:6" x14ac:dyDescent="0.25">
      <c r="B5" t="s">
        <v>126</v>
      </c>
      <c r="C5" s="33">
        <v>11851</v>
      </c>
      <c r="D5" s="33">
        <v>13193</v>
      </c>
      <c r="E5" s="39">
        <v>1.1132393890810901</v>
      </c>
      <c r="F5" s="33">
        <v>1</v>
      </c>
    </row>
    <row r="6" spans="1:6" x14ac:dyDescent="0.25">
      <c r="B6" s="34" t="s">
        <v>127</v>
      </c>
      <c r="C6" s="35">
        <v>92507</v>
      </c>
      <c r="D6" s="52">
        <v>92568</v>
      </c>
      <c r="E6" s="54">
        <v>1</v>
      </c>
      <c r="F6" s="53">
        <v>1</v>
      </c>
    </row>
    <row r="7" spans="1:6" x14ac:dyDescent="0.25">
      <c r="B7" s="34" t="s">
        <v>128</v>
      </c>
      <c r="C7" s="35">
        <v>43790</v>
      </c>
      <c r="D7" s="52">
        <v>43793</v>
      </c>
      <c r="E7" s="54">
        <v>1</v>
      </c>
      <c r="F7" s="53">
        <v>1</v>
      </c>
    </row>
    <row r="9" spans="1:6" x14ac:dyDescent="0.25">
      <c r="B9" t="s">
        <v>129</v>
      </c>
      <c r="C9" s="33">
        <v>990317</v>
      </c>
      <c r="D9" s="7">
        <v>74140000264</v>
      </c>
      <c r="E9" s="10">
        <v>74865</v>
      </c>
      <c r="F9" s="10">
        <v>30894</v>
      </c>
    </row>
    <row r="10" spans="1:6" x14ac:dyDescent="0.25">
      <c r="B10" t="s">
        <v>181</v>
      </c>
      <c r="C10" s="33">
        <v>357902</v>
      </c>
      <c r="D10" s="7">
        <v>2697805066</v>
      </c>
      <c r="E10" s="10">
        <v>7538</v>
      </c>
      <c r="F10" s="10">
        <v>3077</v>
      </c>
    </row>
    <row r="11" spans="1:6" x14ac:dyDescent="0.25">
      <c r="B11" s="34" t="s">
        <v>130</v>
      </c>
      <c r="C11" s="35">
        <v>7352</v>
      </c>
      <c r="D11" s="36">
        <v>183199093</v>
      </c>
      <c r="E11" s="38">
        <v>24918</v>
      </c>
      <c r="F11" s="38">
        <v>1032</v>
      </c>
    </row>
    <row r="12" spans="1:6" x14ac:dyDescent="0.25">
      <c r="B12" s="34" t="s">
        <v>182</v>
      </c>
      <c r="C12" s="37">
        <v>438</v>
      </c>
      <c r="D12" s="36">
        <v>3697293</v>
      </c>
      <c r="E12" s="38">
        <v>8441</v>
      </c>
      <c r="F12" s="38">
        <v>2671</v>
      </c>
    </row>
    <row r="13" spans="1:6" x14ac:dyDescent="0.25">
      <c r="B13" s="34" t="s">
        <v>133</v>
      </c>
      <c r="C13" s="35">
        <v>199</v>
      </c>
      <c r="D13" s="36">
        <v>786969</v>
      </c>
      <c r="E13" s="38">
        <v>3955</v>
      </c>
      <c r="F13" s="38">
        <v>334</v>
      </c>
    </row>
    <row r="14" spans="1:6" x14ac:dyDescent="0.25">
      <c r="B14" s="34" t="s">
        <v>134</v>
      </c>
      <c r="C14" s="35">
        <v>89</v>
      </c>
      <c r="D14" s="36">
        <v>101012</v>
      </c>
      <c r="E14" s="38">
        <v>1135</v>
      </c>
      <c r="F14" s="38">
        <v>900</v>
      </c>
    </row>
    <row r="15" spans="1:6" x14ac:dyDescent="0.25">
      <c r="B15" s="34" t="s">
        <v>183</v>
      </c>
      <c r="C15" s="35">
        <v>264</v>
      </c>
      <c r="D15" s="36">
        <v>585272</v>
      </c>
      <c r="E15" s="38">
        <v>2217</v>
      </c>
      <c r="F15" s="38">
        <v>1310</v>
      </c>
    </row>
    <row r="16" spans="1:6" x14ac:dyDescent="0.25">
      <c r="B16" s="34" t="s">
        <v>184</v>
      </c>
      <c r="C16" s="35">
        <v>65</v>
      </c>
      <c r="D16" s="36">
        <v>460713</v>
      </c>
      <c r="E16" s="38">
        <v>7088</v>
      </c>
      <c r="F16" s="38">
        <v>3155</v>
      </c>
    </row>
    <row r="17" spans="2:6" x14ac:dyDescent="0.25">
      <c r="B17" s="34" t="s">
        <v>135</v>
      </c>
      <c r="C17" s="35">
        <v>312</v>
      </c>
      <c r="D17" s="36">
        <v>287619</v>
      </c>
      <c r="E17" s="38">
        <v>922</v>
      </c>
      <c r="F17" s="38">
        <v>638</v>
      </c>
    </row>
    <row r="18" spans="2:6" x14ac:dyDescent="0.25">
      <c r="B18" s="34" t="s">
        <v>136</v>
      </c>
      <c r="C18" s="35">
        <v>5873</v>
      </c>
      <c r="D18" s="36">
        <v>168960976</v>
      </c>
      <c r="E18" s="38">
        <v>28769</v>
      </c>
      <c r="F18" s="38">
        <v>1000</v>
      </c>
    </row>
    <row r="19" spans="2:6" x14ac:dyDescent="0.25">
      <c r="B19" s="34" t="s">
        <v>137</v>
      </c>
      <c r="C19" s="35">
        <v>998419</v>
      </c>
      <c r="D19" s="36">
        <v>17123924215</v>
      </c>
      <c r="E19" s="38">
        <v>17151</v>
      </c>
      <c r="F19" s="38">
        <v>9700</v>
      </c>
    </row>
    <row r="20" spans="2:6" x14ac:dyDescent="0.25">
      <c r="B20" s="34" t="s">
        <v>138</v>
      </c>
      <c r="C20" s="35">
        <v>895393</v>
      </c>
      <c r="D20" s="36">
        <v>5298999289</v>
      </c>
      <c r="E20" s="38">
        <v>5918</v>
      </c>
      <c r="F20" s="38">
        <v>4650</v>
      </c>
    </row>
    <row r="21" spans="2:6" x14ac:dyDescent="0.25">
      <c r="B21" s="34" t="s">
        <v>139</v>
      </c>
      <c r="C21" s="35">
        <v>672780</v>
      </c>
      <c r="D21" s="36">
        <v>5483151414</v>
      </c>
      <c r="E21" s="38">
        <v>8150</v>
      </c>
      <c r="F21" s="38">
        <v>1274</v>
      </c>
    </row>
    <row r="22" spans="2:6" x14ac:dyDescent="0.25">
      <c r="B22" s="34" t="s">
        <v>185</v>
      </c>
      <c r="C22" s="35">
        <v>245034</v>
      </c>
      <c r="D22" s="36">
        <v>349218303</v>
      </c>
      <c r="E22" s="38">
        <v>1425</v>
      </c>
      <c r="F22" s="38">
        <v>581</v>
      </c>
    </row>
    <row r="23" spans="2:6" x14ac:dyDescent="0.25">
      <c r="B23" s="34" t="s">
        <v>140</v>
      </c>
      <c r="C23" s="35">
        <v>80904</v>
      </c>
      <c r="D23" s="36">
        <v>691573681</v>
      </c>
      <c r="E23" s="38">
        <v>8548</v>
      </c>
      <c r="F23" s="38">
        <v>7500</v>
      </c>
    </row>
    <row r="24" spans="2:6" x14ac:dyDescent="0.25">
      <c r="B24" s="34" t="s">
        <v>141</v>
      </c>
      <c r="C24" s="35">
        <v>96800</v>
      </c>
      <c r="D24" s="36">
        <v>546187272</v>
      </c>
      <c r="E24" s="38">
        <v>5642</v>
      </c>
      <c r="F24" s="38">
        <v>1525</v>
      </c>
    </row>
    <row r="25" spans="2:6" x14ac:dyDescent="0.25">
      <c r="B25" s="34" t="s">
        <v>142</v>
      </c>
      <c r="C25" s="35">
        <v>20888</v>
      </c>
      <c r="D25" s="36">
        <v>213868829</v>
      </c>
      <c r="E25" s="38">
        <v>10239</v>
      </c>
      <c r="F25" s="38">
        <v>291</v>
      </c>
    </row>
    <row r="26" spans="2:6" x14ac:dyDescent="0.25">
      <c r="B26" s="34" t="s">
        <v>186</v>
      </c>
      <c r="C26" s="35">
        <v>247</v>
      </c>
      <c r="D26" s="36">
        <v>395572</v>
      </c>
      <c r="E26" s="38">
        <v>1602</v>
      </c>
      <c r="F26" s="38">
        <v>900</v>
      </c>
    </row>
    <row r="27" spans="2:6" x14ac:dyDescent="0.25">
      <c r="B27" s="34" t="s">
        <v>187</v>
      </c>
      <c r="C27" s="35">
        <v>3387</v>
      </c>
      <c r="D27" s="36">
        <v>12144475</v>
      </c>
      <c r="E27" s="38">
        <v>3586</v>
      </c>
      <c r="F27" s="38">
        <v>2688</v>
      </c>
    </row>
    <row r="28" spans="2:6" x14ac:dyDescent="0.25">
      <c r="B28" s="34" t="s">
        <v>188</v>
      </c>
      <c r="C28" s="35">
        <v>61180</v>
      </c>
      <c r="D28" s="36">
        <v>112626876</v>
      </c>
      <c r="E28" s="38">
        <v>1841</v>
      </c>
      <c r="F28" s="38">
        <v>1492</v>
      </c>
    </row>
    <row r="29" spans="2:6" x14ac:dyDescent="0.25">
      <c r="B29" s="34" t="s">
        <v>189</v>
      </c>
      <c r="C29" s="35">
        <v>3746</v>
      </c>
      <c r="D29" s="36">
        <v>5105422</v>
      </c>
      <c r="E29" s="38">
        <v>1363</v>
      </c>
      <c r="F29" s="38">
        <v>960</v>
      </c>
    </row>
    <row r="30" spans="2:6" x14ac:dyDescent="0.25">
      <c r="B30" s="34" t="s">
        <v>143</v>
      </c>
      <c r="C30" s="35">
        <v>626</v>
      </c>
      <c r="D30" s="36">
        <v>4537070</v>
      </c>
      <c r="E30" s="38">
        <v>7248</v>
      </c>
      <c r="F30" s="38">
        <v>4500</v>
      </c>
    </row>
    <row r="31" spans="2:6" x14ac:dyDescent="0.25">
      <c r="B31" s="34" t="s">
        <v>144</v>
      </c>
      <c r="C31" s="35">
        <v>1373</v>
      </c>
      <c r="D31" s="36">
        <v>33208702</v>
      </c>
      <c r="E31" s="38">
        <v>24187</v>
      </c>
      <c r="F31" s="38">
        <v>18480</v>
      </c>
    </row>
    <row r="32" spans="2:6" x14ac:dyDescent="0.25">
      <c r="B32" s="34" t="s">
        <v>145</v>
      </c>
      <c r="C32" s="35">
        <v>1456</v>
      </c>
      <c r="D32" s="36">
        <v>19603542</v>
      </c>
      <c r="E32" s="38">
        <v>13464</v>
      </c>
      <c r="F32" s="38">
        <v>10725</v>
      </c>
    </row>
    <row r="33" spans="2:6" x14ac:dyDescent="0.25">
      <c r="B33" s="34" t="s">
        <v>146</v>
      </c>
      <c r="C33" s="35">
        <v>449</v>
      </c>
      <c r="D33" s="36">
        <v>10149796</v>
      </c>
      <c r="E33" s="38">
        <v>22605</v>
      </c>
      <c r="F33" s="38">
        <v>1677</v>
      </c>
    </row>
    <row r="34" spans="2:6" x14ac:dyDescent="0.25">
      <c r="B34" s="34" t="s">
        <v>190</v>
      </c>
      <c r="C34" s="35">
        <v>101</v>
      </c>
      <c r="D34" s="36">
        <v>1172185</v>
      </c>
      <c r="E34" s="38">
        <v>11606</v>
      </c>
      <c r="F34" s="38">
        <v>3042</v>
      </c>
    </row>
    <row r="35" spans="2:6" x14ac:dyDescent="0.25">
      <c r="B35" s="34" t="s">
        <v>147</v>
      </c>
      <c r="C35" s="35">
        <v>1937</v>
      </c>
      <c r="D35" s="36">
        <v>69486211</v>
      </c>
      <c r="E35" s="38">
        <v>35873</v>
      </c>
      <c r="F35" s="38">
        <v>27535</v>
      </c>
    </row>
    <row r="36" spans="2:6" x14ac:dyDescent="0.25">
      <c r="B36" s="34" t="s">
        <v>191</v>
      </c>
      <c r="C36" s="35">
        <v>1393</v>
      </c>
      <c r="D36" s="36">
        <v>22833443</v>
      </c>
      <c r="E36" s="38">
        <v>16392</v>
      </c>
      <c r="F36" s="38">
        <v>9659</v>
      </c>
    </row>
    <row r="37" spans="2:6" x14ac:dyDescent="0.25">
      <c r="B37" s="34" t="s">
        <v>18</v>
      </c>
      <c r="C37" s="35">
        <v>791305</v>
      </c>
      <c r="D37" s="36">
        <v>49836166974</v>
      </c>
      <c r="E37" s="38">
        <v>62980</v>
      </c>
      <c r="F37" s="38">
        <v>22032</v>
      </c>
    </row>
    <row r="38" spans="2:6" x14ac:dyDescent="0.25">
      <c r="B38" s="34" t="s">
        <v>148</v>
      </c>
      <c r="C38" s="35">
        <v>764438</v>
      </c>
      <c r="D38" s="36">
        <v>1821403843</v>
      </c>
      <c r="E38" s="38">
        <v>2383</v>
      </c>
      <c r="F38" s="38">
        <v>1287</v>
      </c>
    </row>
    <row r="39" spans="2:6" x14ac:dyDescent="0.25">
      <c r="B39" s="34" t="s">
        <v>192</v>
      </c>
      <c r="C39" s="35">
        <v>75133</v>
      </c>
      <c r="D39" s="36">
        <v>2074508918</v>
      </c>
      <c r="E39" s="38">
        <v>27611</v>
      </c>
      <c r="F39" s="38">
        <v>9565</v>
      </c>
    </row>
    <row r="40" spans="2:6" x14ac:dyDescent="0.25">
      <c r="B40" s="34" t="s">
        <v>193</v>
      </c>
      <c r="C40" s="35">
        <v>79956</v>
      </c>
      <c r="D40" s="36">
        <v>30375158162</v>
      </c>
      <c r="E40" s="38">
        <v>379898</v>
      </c>
      <c r="F40" s="38">
        <v>35689</v>
      </c>
    </row>
    <row r="41" spans="2:6" x14ac:dyDescent="0.25">
      <c r="B41" s="34" t="s">
        <v>194</v>
      </c>
      <c r="C41" s="35">
        <v>19132</v>
      </c>
      <c r="D41" s="36">
        <v>49170203</v>
      </c>
      <c r="E41" s="38">
        <v>2570</v>
      </c>
      <c r="F41" s="38">
        <v>136</v>
      </c>
    </row>
    <row r="42" spans="2:6" x14ac:dyDescent="0.25">
      <c r="B42" s="34" t="s">
        <v>149</v>
      </c>
      <c r="C42" s="35">
        <v>13025</v>
      </c>
      <c r="D42" s="36">
        <v>45273256</v>
      </c>
      <c r="E42" s="38">
        <v>3476</v>
      </c>
      <c r="F42" s="38">
        <v>315</v>
      </c>
    </row>
    <row r="43" spans="2:6" x14ac:dyDescent="0.25">
      <c r="B43" s="34" t="s">
        <v>150</v>
      </c>
      <c r="C43" s="35">
        <v>4860</v>
      </c>
      <c r="D43" s="36">
        <v>472674</v>
      </c>
      <c r="E43" s="38">
        <v>97</v>
      </c>
      <c r="F43" s="38">
        <v>100</v>
      </c>
    </row>
    <row r="44" spans="2:6" x14ac:dyDescent="0.25">
      <c r="B44" s="34" t="s">
        <v>151</v>
      </c>
      <c r="C44" s="35">
        <v>109</v>
      </c>
      <c r="D44" s="36">
        <v>14307</v>
      </c>
      <c r="E44" s="38">
        <v>131</v>
      </c>
      <c r="F44" s="38">
        <v>135</v>
      </c>
    </row>
    <row r="45" spans="2:6" x14ac:dyDescent="0.25">
      <c r="B45" s="34" t="s">
        <v>195</v>
      </c>
      <c r="C45" s="35">
        <v>84</v>
      </c>
      <c r="D45" s="36">
        <v>67173</v>
      </c>
      <c r="E45" s="38">
        <v>800</v>
      </c>
      <c r="F45" s="38">
        <v>427</v>
      </c>
    </row>
    <row r="46" spans="2:6" x14ac:dyDescent="0.25">
      <c r="B46" s="34" t="s">
        <v>152</v>
      </c>
      <c r="C46" s="35">
        <v>170</v>
      </c>
      <c r="D46" s="36">
        <v>283128</v>
      </c>
      <c r="E46" s="38">
        <v>1665</v>
      </c>
      <c r="F46" s="38">
        <v>1507</v>
      </c>
    </row>
    <row r="47" spans="2:6" x14ac:dyDescent="0.25">
      <c r="B47" s="34" t="s">
        <v>153</v>
      </c>
      <c r="C47" s="35">
        <v>162</v>
      </c>
      <c r="D47" s="36">
        <v>610013</v>
      </c>
      <c r="E47" s="38">
        <v>3766</v>
      </c>
      <c r="F47" s="38">
        <v>2510</v>
      </c>
    </row>
    <row r="48" spans="2:6" x14ac:dyDescent="0.25">
      <c r="B48" s="34" t="s">
        <v>154</v>
      </c>
      <c r="C48" s="35">
        <v>302</v>
      </c>
      <c r="D48" s="36">
        <v>1387727</v>
      </c>
      <c r="E48" s="38">
        <v>4595</v>
      </c>
      <c r="F48" s="38">
        <v>2010</v>
      </c>
    </row>
    <row r="49" spans="2:6" x14ac:dyDescent="0.25">
      <c r="B49" s="34" t="s">
        <v>155</v>
      </c>
      <c r="C49" s="35">
        <v>73</v>
      </c>
      <c r="D49" s="36">
        <v>150841</v>
      </c>
      <c r="E49" s="38">
        <v>2066</v>
      </c>
      <c r="F49" s="38">
        <v>499</v>
      </c>
    </row>
    <row r="50" spans="2:6" x14ac:dyDescent="0.25">
      <c r="B50" s="34" t="s">
        <v>196</v>
      </c>
      <c r="C50" s="37" t="s">
        <v>131</v>
      </c>
      <c r="D50" s="36" t="s">
        <v>132</v>
      </c>
      <c r="E50" s="38" t="s">
        <v>132</v>
      </c>
      <c r="F50" s="38" t="s">
        <v>132</v>
      </c>
    </row>
    <row r="51" spans="2:6" x14ac:dyDescent="0.25">
      <c r="B51" s="34" t="s">
        <v>156</v>
      </c>
      <c r="C51" s="35">
        <v>85</v>
      </c>
      <c r="D51" s="36">
        <v>210507</v>
      </c>
      <c r="E51" s="38">
        <v>2477</v>
      </c>
      <c r="F51" s="38">
        <v>2102</v>
      </c>
    </row>
    <row r="52" spans="2:6" x14ac:dyDescent="0.25">
      <c r="B52" s="34" t="s">
        <v>157</v>
      </c>
      <c r="C52" s="35">
        <v>93</v>
      </c>
      <c r="D52" s="36">
        <v>8961</v>
      </c>
      <c r="E52" s="38">
        <v>96</v>
      </c>
      <c r="F52" s="38">
        <v>100</v>
      </c>
    </row>
    <row r="53" spans="2:6" x14ac:dyDescent="0.25">
      <c r="B53" s="34" t="s">
        <v>158</v>
      </c>
      <c r="C53" s="35">
        <v>153</v>
      </c>
      <c r="D53" s="36">
        <v>196052</v>
      </c>
      <c r="E53" s="38">
        <v>1281</v>
      </c>
      <c r="F53" s="38">
        <v>147</v>
      </c>
    </row>
    <row r="54" spans="2:6" x14ac:dyDescent="0.25">
      <c r="B54" s="34" t="s">
        <v>159</v>
      </c>
      <c r="C54" s="37" t="s">
        <v>131</v>
      </c>
      <c r="D54" s="36" t="s">
        <v>132</v>
      </c>
      <c r="E54" s="38" t="s">
        <v>132</v>
      </c>
      <c r="F54" s="38" t="s">
        <v>132</v>
      </c>
    </row>
    <row r="55" spans="2:6" x14ac:dyDescent="0.25">
      <c r="B55" s="34" t="s">
        <v>160</v>
      </c>
      <c r="C55" s="35">
        <v>10298</v>
      </c>
      <c r="D55" s="36">
        <v>220072</v>
      </c>
      <c r="E55" s="38">
        <v>21</v>
      </c>
      <c r="F55" s="38">
        <v>10</v>
      </c>
    </row>
    <row r="56" spans="2:6" x14ac:dyDescent="0.25">
      <c r="B56" s="34" t="s">
        <v>161</v>
      </c>
      <c r="C56" s="35">
        <v>2557</v>
      </c>
      <c r="D56" s="36">
        <v>49290</v>
      </c>
      <c r="E56" s="38">
        <v>19</v>
      </c>
      <c r="F56" s="38">
        <v>10</v>
      </c>
    </row>
    <row r="57" spans="2:6" x14ac:dyDescent="0.25">
      <c r="B57" s="34" t="s">
        <v>162</v>
      </c>
      <c r="C57" s="35">
        <v>3677</v>
      </c>
      <c r="D57" s="36">
        <v>41645</v>
      </c>
      <c r="E57" s="38">
        <v>11</v>
      </c>
      <c r="F57" s="38">
        <v>5</v>
      </c>
    </row>
    <row r="58" spans="2:6" x14ac:dyDescent="0.25">
      <c r="B58" s="34" t="s">
        <v>163</v>
      </c>
      <c r="C58" s="35">
        <v>2840</v>
      </c>
      <c r="D58" s="36">
        <v>32025</v>
      </c>
      <c r="E58" s="38">
        <v>11</v>
      </c>
      <c r="F58" s="38">
        <v>5</v>
      </c>
    </row>
    <row r="59" spans="2:6" x14ac:dyDescent="0.25">
      <c r="B59" s="34" t="s">
        <v>164</v>
      </c>
      <c r="C59" s="35">
        <v>660</v>
      </c>
      <c r="D59" s="36">
        <v>13733</v>
      </c>
      <c r="E59" s="38">
        <v>21</v>
      </c>
      <c r="F59" s="38">
        <v>10</v>
      </c>
    </row>
    <row r="60" spans="2:6" x14ac:dyDescent="0.25">
      <c r="B60" s="34" t="s">
        <v>197</v>
      </c>
      <c r="C60" s="35">
        <v>104</v>
      </c>
      <c r="D60" s="36">
        <v>1468</v>
      </c>
      <c r="E60" s="38">
        <v>14</v>
      </c>
      <c r="F60" s="38">
        <v>5</v>
      </c>
    </row>
    <row r="61" spans="2:6" x14ac:dyDescent="0.25">
      <c r="B61" s="34" t="s">
        <v>198</v>
      </c>
      <c r="C61" s="35">
        <v>91</v>
      </c>
      <c r="D61" s="36">
        <v>1657</v>
      </c>
      <c r="E61" s="38">
        <v>18</v>
      </c>
      <c r="F61" s="38">
        <v>5</v>
      </c>
    </row>
    <row r="62" spans="2:6" x14ac:dyDescent="0.25">
      <c r="B62" s="34" t="s">
        <v>165</v>
      </c>
      <c r="C62" s="35">
        <v>369</v>
      </c>
      <c r="D62" s="36">
        <v>2927</v>
      </c>
      <c r="E62" s="38">
        <v>8</v>
      </c>
      <c r="F62" s="38">
        <v>5</v>
      </c>
    </row>
    <row r="63" spans="2:6" x14ac:dyDescent="0.25">
      <c r="B63" s="34" t="s">
        <v>166</v>
      </c>
      <c r="C63" s="35">
        <v>5085</v>
      </c>
      <c r="D63" s="36">
        <v>256267</v>
      </c>
      <c r="E63" s="38">
        <v>50</v>
      </c>
      <c r="F63" s="38">
        <v>24</v>
      </c>
    </row>
    <row r="64" spans="2:6" x14ac:dyDescent="0.25">
      <c r="B64" s="34" t="s">
        <v>167</v>
      </c>
      <c r="C64" s="35">
        <v>5063</v>
      </c>
      <c r="D64" s="36">
        <v>254954</v>
      </c>
      <c r="E64" s="38">
        <v>50</v>
      </c>
      <c r="F64" s="38">
        <v>24</v>
      </c>
    </row>
    <row r="65" spans="2:6" x14ac:dyDescent="0.25">
      <c r="B65" s="34" t="s">
        <v>168</v>
      </c>
      <c r="C65" s="35">
        <v>22</v>
      </c>
      <c r="D65" s="36">
        <v>1313</v>
      </c>
      <c r="E65" s="38">
        <v>60</v>
      </c>
      <c r="F65" s="38">
        <v>8</v>
      </c>
    </row>
    <row r="66" spans="2:6" x14ac:dyDescent="0.25">
      <c r="B66" s="34" t="s">
        <v>199</v>
      </c>
      <c r="C66" s="35">
        <v>765775</v>
      </c>
      <c r="D66" s="36">
        <v>1786757824</v>
      </c>
      <c r="E66" s="38">
        <v>2333</v>
      </c>
      <c r="F66" s="38">
        <v>1250</v>
      </c>
    </row>
    <row r="67" spans="2:6" x14ac:dyDescent="0.25">
      <c r="B67" s="34" t="s">
        <v>169</v>
      </c>
      <c r="C67" s="35">
        <v>869727</v>
      </c>
      <c r="D67" s="36">
        <v>1621502375</v>
      </c>
      <c r="E67" s="38">
        <v>1864</v>
      </c>
      <c r="F67" s="38">
        <v>1152</v>
      </c>
    </row>
    <row r="68" spans="2:6" x14ac:dyDescent="0.25">
      <c r="B68" s="34" t="s">
        <v>170</v>
      </c>
      <c r="C68" s="35">
        <v>21754</v>
      </c>
      <c r="D68" s="36">
        <v>217226098</v>
      </c>
      <c r="E68" s="38">
        <v>9986</v>
      </c>
      <c r="F68" s="38">
        <v>2200</v>
      </c>
    </row>
    <row r="69" spans="2:6" x14ac:dyDescent="0.25">
      <c r="B69" s="34" t="s">
        <v>200</v>
      </c>
      <c r="C69" s="35">
        <v>5686</v>
      </c>
      <c r="D69" s="36">
        <v>15673499</v>
      </c>
      <c r="E69" s="38">
        <v>2757</v>
      </c>
      <c r="F69" s="38">
        <v>204</v>
      </c>
    </row>
    <row r="70" spans="2:6" x14ac:dyDescent="0.25">
      <c r="B70" s="34" t="s">
        <v>171</v>
      </c>
      <c r="C70" s="35">
        <v>11</v>
      </c>
      <c r="D70" s="36">
        <v>153636</v>
      </c>
      <c r="E70" s="38">
        <v>13967</v>
      </c>
      <c r="F70" s="38">
        <v>773</v>
      </c>
    </row>
    <row r="71" spans="2:6" x14ac:dyDescent="0.25">
      <c r="B71" s="34" t="s">
        <v>172</v>
      </c>
      <c r="C71" s="35">
        <v>85</v>
      </c>
      <c r="D71" s="36">
        <v>134259</v>
      </c>
      <c r="E71" s="38">
        <v>1580</v>
      </c>
      <c r="F71" s="38">
        <v>1000</v>
      </c>
    </row>
    <row r="72" spans="2:6" x14ac:dyDescent="0.25">
      <c r="B72" s="34" t="s">
        <v>201</v>
      </c>
      <c r="C72" s="35">
        <v>1877</v>
      </c>
      <c r="D72" s="36">
        <v>12374916</v>
      </c>
      <c r="E72" s="38">
        <v>6593</v>
      </c>
      <c r="F72" s="38">
        <v>636</v>
      </c>
    </row>
    <row r="73" spans="2:6" x14ac:dyDescent="0.25">
      <c r="B73" s="34" t="s">
        <v>202</v>
      </c>
      <c r="C73" s="35">
        <v>2482</v>
      </c>
      <c r="D73" s="36">
        <v>2601912</v>
      </c>
      <c r="E73" s="38">
        <v>1048</v>
      </c>
      <c r="F73" s="38">
        <v>133</v>
      </c>
    </row>
    <row r="74" spans="2:6" x14ac:dyDescent="0.25">
      <c r="B74" s="34" t="s">
        <v>173</v>
      </c>
      <c r="C74" s="35">
        <v>1208</v>
      </c>
      <c r="D74" s="36">
        <v>321404</v>
      </c>
      <c r="E74" s="38">
        <v>266</v>
      </c>
      <c r="F74" s="38">
        <v>130</v>
      </c>
    </row>
    <row r="75" spans="2:6" x14ac:dyDescent="0.25">
      <c r="B75" s="34" t="s">
        <v>174</v>
      </c>
      <c r="C75" s="35">
        <v>21</v>
      </c>
      <c r="D75" s="36">
        <v>14613</v>
      </c>
      <c r="E75" s="38">
        <v>696</v>
      </c>
      <c r="F75" s="38">
        <v>319</v>
      </c>
    </row>
    <row r="76" spans="2:6" x14ac:dyDescent="0.25">
      <c r="B76" s="34" t="s">
        <v>175</v>
      </c>
      <c r="C76" s="35">
        <v>885644</v>
      </c>
      <c r="D76" s="36">
        <v>1903572175</v>
      </c>
      <c r="E76" s="38">
        <v>2149</v>
      </c>
      <c r="F76" s="38">
        <v>1175</v>
      </c>
    </row>
    <row r="77" spans="2:6" x14ac:dyDescent="0.25">
      <c r="B77" s="34" t="s">
        <v>176</v>
      </c>
      <c r="C77" s="35">
        <v>746474</v>
      </c>
      <c r="D77" s="36">
        <v>372923378</v>
      </c>
      <c r="E77" s="38">
        <v>500</v>
      </c>
      <c r="F77" s="38">
        <v>308</v>
      </c>
    </row>
    <row r="78" spans="2:6" x14ac:dyDescent="0.25">
      <c r="B78" s="34" t="s">
        <v>177</v>
      </c>
      <c r="C78" s="35">
        <v>184245</v>
      </c>
      <c r="D78" s="36">
        <v>279671200</v>
      </c>
      <c r="E78" s="38">
        <v>1518</v>
      </c>
      <c r="F78" s="38">
        <v>423</v>
      </c>
    </row>
    <row r="79" spans="2:6" x14ac:dyDescent="0.25">
      <c r="B79" s="34" t="s">
        <v>178</v>
      </c>
      <c r="C79" s="35">
        <v>14967</v>
      </c>
      <c r="D79" s="36">
        <v>56584</v>
      </c>
      <c r="E79" s="38">
        <v>4</v>
      </c>
      <c r="F79" s="38">
        <v>1</v>
      </c>
    </row>
    <row r="80" spans="2:6" x14ac:dyDescent="0.25">
      <c r="B80" s="34" t="s">
        <v>179</v>
      </c>
      <c r="C80" s="35">
        <v>185158</v>
      </c>
      <c r="D80" s="36">
        <v>276174392</v>
      </c>
      <c r="E80" s="38">
        <v>1492</v>
      </c>
      <c r="F80" s="38">
        <v>395</v>
      </c>
    </row>
    <row r="81" spans="2:6" x14ac:dyDescent="0.25">
      <c r="B81" s="34" t="s">
        <v>180</v>
      </c>
      <c r="C81" s="35">
        <v>22157</v>
      </c>
      <c r="D81" s="36">
        <v>3171684</v>
      </c>
      <c r="E81" s="38">
        <v>143</v>
      </c>
      <c r="F81" s="38">
        <v>54</v>
      </c>
    </row>
    <row r="82" spans="2:6" x14ac:dyDescent="0.25">
      <c r="C82" s="1"/>
      <c r="D82" s="7"/>
      <c r="E82" s="7"/>
      <c r="F82" s="7"/>
    </row>
    <row r="83" spans="2:6" x14ac:dyDescent="0.25">
      <c r="C83" s="1"/>
      <c r="D83" s="7"/>
      <c r="E83" s="7"/>
      <c r="F83" s="7"/>
    </row>
    <row r="84" spans="2:6" x14ac:dyDescent="0.25">
      <c r="C84" s="1"/>
      <c r="D84" s="7"/>
      <c r="E84" s="7"/>
      <c r="F84" s="7"/>
    </row>
    <row r="85" spans="2:6" x14ac:dyDescent="0.25">
      <c r="C85" s="1"/>
      <c r="D85" s="7"/>
      <c r="E85" s="7"/>
      <c r="F85" s="7"/>
    </row>
    <row r="86" spans="2:6" x14ac:dyDescent="0.25">
      <c r="C86" s="1"/>
      <c r="D86" s="7"/>
      <c r="E86" s="7"/>
      <c r="F86" s="7"/>
    </row>
    <row r="87" spans="2:6" x14ac:dyDescent="0.25">
      <c r="C87" s="1"/>
      <c r="D87" s="7"/>
      <c r="E87" s="7"/>
      <c r="F87" s="7"/>
    </row>
    <row r="88" spans="2:6" x14ac:dyDescent="0.25">
      <c r="C88" s="1"/>
      <c r="D88" s="7"/>
      <c r="E88" s="7"/>
      <c r="F88" s="7"/>
    </row>
    <row r="89" spans="2:6" x14ac:dyDescent="0.25">
      <c r="C89" s="1"/>
      <c r="D89" s="7"/>
      <c r="E89" s="7"/>
      <c r="F89" s="7"/>
    </row>
  </sheetData>
  <mergeCells count="1">
    <mergeCell ref="B2:F2"/>
  </mergeCells>
  <hyperlinks>
    <hyperlink ref="A1" location="CONTENTS!A1" display="back to table of contents" xr:uid="{00000000-0004-0000-0700-000000000000}"/>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5"/>
  <sheetViews>
    <sheetView workbookViewId="0"/>
  </sheetViews>
  <sheetFormatPr defaultColWidth="8.85546875" defaultRowHeight="15" x14ac:dyDescent="0.25"/>
  <cols>
    <col min="2" max="2" width="34" customWidth="1"/>
    <col min="3" max="3" width="13" style="1" customWidth="1"/>
    <col min="4" max="4" width="16.85546875" style="7" customWidth="1"/>
    <col min="5" max="5" width="12.140625" style="7" customWidth="1"/>
    <col min="6" max="6" width="13.42578125" style="7" bestFit="1" customWidth="1"/>
    <col min="7" max="8" width="15.140625" style="7" customWidth="1"/>
    <col min="9" max="9" width="13.7109375" customWidth="1"/>
  </cols>
  <sheetData>
    <row r="1" spans="1:4" x14ac:dyDescent="0.25">
      <c r="A1" s="9" t="s">
        <v>32</v>
      </c>
    </row>
    <row r="2" spans="1:4" ht="18.75" x14ac:dyDescent="0.3">
      <c r="B2" s="47" t="s">
        <v>28</v>
      </c>
      <c r="C2" s="47"/>
      <c r="D2" s="47"/>
    </row>
    <row r="3" spans="1:4" ht="18.75" x14ac:dyDescent="0.3">
      <c r="B3" s="27"/>
      <c r="C3" s="27"/>
      <c r="D3" s="27"/>
    </row>
    <row r="4" spans="1:4" ht="19.5" thickBot="1" x14ac:dyDescent="0.35">
      <c r="B4" s="50" t="s">
        <v>99</v>
      </c>
      <c r="C4" s="50"/>
      <c r="D4" s="50"/>
    </row>
    <row r="5" spans="1:4" ht="48.75" thickTop="1" thickBot="1" x14ac:dyDescent="0.3">
      <c r="B5" s="19" t="s">
        <v>100</v>
      </c>
      <c r="C5" s="17" t="s">
        <v>51</v>
      </c>
      <c r="D5" s="18" t="s">
        <v>19</v>
      </c>
    </row>
    <row r="6" spans="1:4" ht="15.75" thickTop="1" x14ac:dyDescent="0.25">
      <c r="B6" t="s">
        <v>101</v>
      </c>
      <c r="C6" s="1">
        <v>860</v>
      </c>
      <c r="D6" s="7">
        <v>177684</v>
      </c>
    </row>
    <row r="7" spans="1:4" x14ac:dyDescent="0.25">
      <c r="B7" t="s">
        <v>102</v>
      </c>
      <c r="C7" s="1">
        <v>1376</v>
      </c>
      <c r="D7" s="7">
        <v>1021002</v>
      </c>
    </row>
    <row r="8" spans="1:4" ht="15.75" thickBot="1" x14ac:dyDescent="0.3">
      <c r="B8" s="28" t="s">
        <v>103</v>
      </c>
      <c r="C8" s="29">
        <v>14066</v>
      </c>
      <c r="D8" s="30">
        <v>7941847</v>
      </c>
    </row>
    <row r="9" spans="1:4" x14ac:dyDescent="0.25">
      <c r="B9" t="s">
        <v>104</v>
      </c>
      <c r="C9" s="1">
        <f>SUM(C6:C8)</f>
        <v>16302</v>
      </c>
      <c r="D9" s="7">
        <f>SUM(D6:D8)</f>
        <v>9140533</v>
      </c>
    </row>
    <row r="11" spans="1:4" ht="19.5" thickBot="1" x14ac:dyDescent="0.35">
      <c r="B11" s="50" t="s">
        <v>105</v>
      </c>
      <c r="C11" s="50"/>
      <c r="D11" s="50"/>
    </row>
    <row r="12" spans="1:4" ht="48.75" thickTop="1" thickBot="1" x14ac:dyDescent="0.3">
      <c r="B12" s="19" t="s">
        <v>106</v>
      </c>
      <c r="C12" s="17" t="s">
        <v>51</v>
      </c>
      <c r="D12" s="18" t="s">
        <v>19</v>
      </c>
    </row>
    <row r="13" spans="1:4" ht="15.75" thickTop="1" x14ac:dyDescent="0.25">
      <c r="B13" t="s">
        <v>107</v>
      </c>
      <c r="C13" s="1">
        <v>16274</v>
      </c>
      <c r="D13" s="7">
        <v>5896619</v>
      </c>
    </row>
    <row r="14" spans="1:4" ht="15.75" thickBot="1" x14ac:dyDescent="0.3">
      <c r="B14" s="28" t="s">
        <v>221</v>
      </c>
      <c r="C14" s="29">
        <v>28</v>
      </c>
      <c r="D14" s="30">
        <v>3243914</v>
      </c>
    </row>
    <row r="15" spans="1:4" x14ac:dyDescent="0.25">
      <c r="B15" t="s">
        <v>104</v>
      </c>
      <c r="C15" s="1">
        <f>SUM(C13:C14)</f>
        <v>16302</v>
      </c>
      <c r="D15" s="7">
        <f>SUM(D13:D14)</f>
        <v>9140533</v>
      </c>
    </row>
  </sheetData>
  <mergeCells count="3">
    <mergeCell ref="B2:D2"/>
    <mergeCell ref="B4:D4"/>
    <mergeCell ref="B11:D11"/>
  </mergeCells>
  <hyperlinks>
    <hyperlink ref="A1" location="CONTENTS!A1" display="back to table of contents" xr:uid="{00000000-0004-0000-0800-000000000000}"/>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About</vt:lpstr>
      <vt:lpstr>TABLE1</vt:lpstr>
      <vt:lpstr>TABLE2</vt:lpstr>
      <vt:lpstr>TABLE3</vt:lpstr>
      <vt:lpstr>TABLE4</vt:lpstr>
      <vt:lpstr>TABLE5</vt:lpstr>
      <vt:lpstr>TABLE6</vt:lpstr>
      <vt:lpstr>TABLE7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2025-07-01T17:01:56Z</dcterms:modified>
</cp:coreProperties>
</file>