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029"/>
  <workbookPr showInkAnnotation="0" autoCompressPictures="0"/>
  <mc:AlternateContent xmlns:mc="http://schemas.openxmlformats.org/markup-compatibility/2006">
    <mc:Choice Requires="x15">
      <x15ac:absPath xmlns:x15ac="http://schemas.microsoft.com/office/spreadsheetml/2010/11/ac" url="S:\ECON\Jacoba\FTI_Federal Statistics of Income\SOI23\"/>
    </mc:Choice>
  </mc:AlternateContent>
  <xr:revisionPtr revIDLastSave="0" documentId="13_ncr:1_{1A6D7F59-04A2-44FC-9978-82D21A328DDE}" xr6:coauthVersionLast="47" xr6:coauthVersionMax="47" xr10:uidLastSave="{00000000-0000-0000-0000-000000000000}"/>
  <bookViews>
    <workbookView xWindow="-120" yWindow="-120" windowWidth="29040" windowHeight="15720" xr2:uid="{00000000-000D-0000-FFFF-FFFF00000000}"/>
  </bookViews>
  <sheets>
    <sheet name="CONTENTS" sheetId="1" r:id="rId1"/>
    <sheet name="About" sheetId="2" r:id="rId2"/>
    <sheet name="SummaryTables" sheetId="33" r:id="rId3"/>
    <sheet name="Table 1" sheetId="3" r:id="rId4"/>
    <sheet name="Table 2" sheetId="4" r:id="rId5"/>
    <sheet name="Table 3" sheetId="5" r:id="rId6"/>
    <sheet name="Table 4" sheetId="6" r:id="rId7"/>
    <sheet name="Table 5" sheetId="7" r:id="rId8"/>
    <sheet name="Table 6" sheetId="8" r:id="rId9"/>
    <sheet name="Table 7" sheetId="9" r:id="rId10"/>
    <sheet name="Table 8" sheetId="10" r:id="rId11"/>
    <sheet name="Table 9" sheetId="11" r:id="rId12"/>
    <sheet name="Table 10" sheetId="12" r:id="rId13"/>
    <sheet name="Table 11" sheetId="13" r:id="rId14"/>
    <sheet name="Table 12" sheetId="14" r:id="rId15"/>
    <sheet name="Table 13" sheetId="15" r:id="rId16"/>
    <sheet name="Table 14" sheetId="16" r:id="rId17"/>
    <sheet name="Table 15" sheetId="17" r:id="rId18"/>
    <sheet name="Table 16" sheetId="18" r:id="rId19"/>
    <sheet name="Table 17" sheetId="19" r:id="rId20"/>
    <sheet name="Table 18" sheetId="20" r:id="rId21"/>
    <sheet name="Table 19" sheetId="21" r:id="rId22"/>
    <sheet name="Table 20" sheetId="22" r:id="rId23"/>
    <sheet name="Table 21" sheetId="23" r:id="rId24"/>
    <sheet name="Table 22" sheetId="24" r:id="rId25"/>
    <sheet name="Table 23" sheetId="25" r:id="rId26"/>
    <sheet name="Table 24" sheetId="26" r:id="rId27"/>
    <sheet name="Table 25" sheetId="27" r:id="rId28"/>
    <sheet name="Table 26" sheetId="28" r:id="rId29"/>
    <sheet name="Table 27" sheetId="29" r:id="rId30"/>
    <sheet name="Table 28" sheetId="30" r:id="rId31"/>
    <sheet name="Table 29" sheetId="31" r:id="rId32"/>
    <sheet name="Table 30" sheetId="32" r:id="rId33"/>
  </sheets>
  <externalReferences>
    <externalReference r:id="rId34"/>
  </externalReferences>
  <definedNames>
    <definedName name="_xlnm.Print_Titles" localSheetId="1">About!HEADER:HEADER</definedName>
    <definedName name="_xlnm.Print_Titles" localSheetId="0">CONTENTS!HEADER:HEADER</definedName>
    <definedName name="_xlnm.Print_Titles" localSheetId="3">'Table 1'!$1:$7</definedName>
    <definedName name="_xlnm.Print_Titles" localSheetId="12">'Table 10'!$1:$9</definedName>
    <definedName name="_xlnm.Print_Titles" localSheetId="13">'Table 11'!$1:$9</definedName>
    <definedName name="_xlnm.Print_Titles" localSheetId="14">'Table 12'!$1:$7</definedName>
    <definedName name="_xlnm.Print_Titles" localSheetId="15">'Table 13'!$1:$7</definedName>
    <definedName name="_xlnm.Print_Titles" localSheetId="16">'Table 14'!$1:$9</definedName>
    <definedName name="_xlnm.Print_Titles" localSheetId="17">'Table 15'!$1:$9</definedName>
    <definedName name="_xlnm.Print_Titles" localSheetId="18">'Table 16'!$1:$7</definedName>
    <definedName name="_xlnm.Print_Titles" localSheetId="19">'Table 17'!$1:$7</definedName>
    <definedName name="_xlnm.Print_Titles" localSheetId="20">'Table 18'!$1:$8</definedName>
    <definedName name="_xlnm.Print_Titles" localSheetId="21">'Table 19'!$1:$8</definedName>
    <definedName name="_xlnm.Print_Titles" localSheetId="4">'Table 2'!$1:$7</definedName>
    <definedName name="_xlnm.Print_Titles" localSheetId="22">'Table 20'!$1:$8</definedName>
    <definedName name="_xlnm.Print_Titles" localSheetId="23">'Table 21'!$1:$8</definedName>
    <definedName name="_xlnm.Print_Titles" localSheetId="24">'Table 22'!$1:$8</definedName>
    <definedName name="_xlnm.Print_Titles" localSheetId="25">'Table 23'!$1:$8</definedName>
    <definedName name="_xlnm.Print_Titles" localSheetId="26">'Table 24'!$1:$8</definedName>
    <definedName name="_xlnm.Print_Titles" localSheetId="27">'Table 25'!$1:$8</definedName>
    <definedName name="_xlnm.Print_Titles" localSheetId="28">'Table 26'!$1:$8</definedName>
    <definedName name="_xlnm.Print_Titles" localSheetId="29">'Table 27'!$1:$8</definedName>
    <definedName name="_xlnm.Print_Titles" localSheetId="30">'Table 28'!$1:$8</definedName>
    <definedName name="_xlnm.Print_Titles" localSheetId="31">'Table 29'!$1:$8</definedName>
    <definedName name="_xlnm.Print_Titles" localSheetId="5">'Table 3'!$1:$7</definedName>
    <definedName name="_xlnm.Print_Titles" localSheetId="32">'Table 30'!$1:$8</definedName>
    <definedName name="_xlnm.Print_Titles" localSheetId="6">'Table 4'!$1:$7</definedName>
    <definedName name="_xlnm.Print_Titles" localSheetId="7">'Table 5'!$1:$7</definedName>
    <definedName name="_xlnm.Print_Titles" localSheetId="8">'Table 6'!$1:$7</definedName>
    <definedName name="_xlnm.Print_Titles" localSheetId="9">'Table 7'!$1:$7</definedName>
    <definedName name="_xlnm.Print_Titles" localSheetId="10">'Table 8'!$1:$7</definedName>
    <definedName name="_xlnm.Print_Titles" localSheetId="11">'Table 9'!$1:$9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64" i="33" l="1"/>
  <c r="Z58" i="33"/>
  <c r="Z59" i="33"/>
  <c r="Z60" i="33"/>
  <c r="Z62" i="33"/>
  <c r="Z63" i="33"/>
  <c r="Z47" i="33"/>
  <c r="Z48" i="33"/>
  <c r="Z49" i="33"/>
  <c r="Z51" i="33"/>
  <c r="Z52" i="33"/>
  <c r="AA34" i="33"/>
  <c r="AA35" i="33"/>
  <c r="AA36" i="33"/>
  <c r="AA37" i="33"/>
  <c r="AA38" i="33"/>
  <c r="AA40" i="33"/>
  <c r="AA41" i="33"/>
  <c r="Z27" i="33"/>
  <c r="AA5" i="33"/>
  <c r="AA6" i="33"/>
  <c r="AA7" i="33"/>
  <c r="AA8" i="33"/>
  <c r="AA9" i="33"/>
  <c r="Z12" i="33"/>
  <c r="Z11" i="33"/>
  <c r="AA11" i="33" s="1"/>
  <c r="Z10" i="33"/>
  <c r="AA42" i="33"/>
  <c r="AA33" i="33"/>
  <c r="AA19" i="33"/>
  <c r="AA20" i="33"/>
  <c r="AA21" i="33"/>
  <c r="AA22" i="33"/>
  <c r="AA23" i="33"/>
  <c r="AA24" i="33"/>
  <c r="AA25" i="33"/>
  <c r="AA26" i="33"/>
  <c r="AA18" i="33"/>
  <c r="AA4" i="33"/>
  <c r="Z57" i="33"/>
  <c r="Z53" i="33"/>
  <c r="Z46" i="33"/>
  <c r="Y64" i="33"/>
  <c r="X64" i="33"/>
  <c r="W64" i="33"/>
  <c r="V64" i="33"/>
  <c r="U64" i="33"/>
  <c r="T64" i="33"/>
  <c r="S64" i="33"/>
  <c r="R64" i="33"/>
  <c r="Q64" i="33"/>
  <c r="P64" i="33"/>
  <c r="O64" i="33"/>
  <c r="N64" i="33"/>
  <c r="M64" i="33"/>
  <c r="L64" i="33"/>
  <c r="K64" i="33"/>
  <c r="J64" i="33"/>
  <c r="I64" i="33"/>
  <c r="H64" i="33"/>
  <c r="G64" i="33"/>
  <c r="F64" i="33"/>
  <c r="E64" i="33"/>
  <c r="D64" i="33"/>
  <c r="C64" i="33"/>
  <c r="Y63" i="33"/>
  <c r="X63" i="33"/>
  <c r="W63" i="33"/>
  <c r="V63" i="33"/>
  <c r="U63" i="33"/>
  <c r="T63" i="33"/>
  <c r="S63" i="33"/>
  <c r="R63" i="33"/>
  <c r="Q63" i="33"/>
  <c r="P63" i="33"/>
  <c r="O63" i="33"/>
  <c r="N63" i="33"/>
  <c r="M63" i="33"/>
  <c r="L63" i="33"/>
  <c r="K63" i="33"/>
  <c r="J63" i="33"/>
  <c r="I63" i="33"/>
  <c r="H63" i="33"/>
  <c r="G63" i="33"/>
  <c r="F63" i="33"/>
  <c r="E63" i="33"/>
  <c r="D63" i="33"/>
  <c r="C63" i="33"/>
  <c r="Y62" i="33"/>
  <c r="X62" i="33"/>
  <c r="W62" i="33"/>
  <c r="V62" i="33"/>
  <c r="U62" i="33"/>
  <c r="T62" i="33"/>
  <c r="S62" i="33"/>
  <c r="R62" i="33"/>
  <c r="Q62" i="33"/>
  <c r="P62" i="33"/>
  <c r="O62" i="33"/>
  <c r="N62" i="33"/>
  <c r="M62" i="33"/>
  <c r="L62" i="33"/>
  <c r="K62" i="33"/>
  <c r="J62" i="33"/>
  <c r="I62" i="33"/>
  <c r="H62" i="33"/>
  <c r="G62" i="33"/>
  <c r="F62" i="33"/>
  <c r="E62" i="33"/>
  <c r="D62" i="33"/>
  <c r="C62" i="33"/>
  <c r="X61" i="33"/>
  <c r="W61" i="33"/>
  <c r="V61" i="33"/>
  <c r="U61" i="33"/>
  <c r="T61" i="33"/>
  <c r="S61" i="33"/>
  <c r="R61" i="33"/>
  <c r="Q61" i="33"/>
  <c r="P61" i="33"/>
  <c r="O61" i="33"/>
  <c r="N61" i="33"/>
  <c r="M61" i="33"/>
  <c r="L61" i="33"/>
  <c r="K61" i="33"/>
  <c r="J61" i="33"/>
  <c r="I61" i="33"/>
  <c r="H61" i="33"/>
  <c r="G61" i="33"/>
  <c r="F61" i="33"/>
  <c r="E61" i="33"/>
  <c r="D61" i="33"/>
  <c r="C61" i="33"/>
  <c r="Y60" i="33"/>
  <c r="X60" i="33"/>
  <c r="W60" i="33"/>
  <c r="V60" i="33"/>
  <c r="U60" i="33"/>
  <c r="T60" i="33"/>
  <c r="S60" i="33"/>
  <c r="R60" i="33"/>
  <c r="Q60" i="33"/>
  <c r="P60" i="33"/>
  <c r="O60" i="33"/>
  <c r="N60" i="33"/>
  <c r="M60" i="33"/>
  <c r="L60" i="33"/>
  <c r="K60" i="33"/>
  <c r="J60" i="33"/>
  <c r="I60" i="33"/>
  <c r="H60" i="33"/>
  <c r="G60" i="33"/>
  <c r="F60" i="33"/>
  <c r="E60" i="33"/>
  <c r="D60" i="33"/>
  <c r="C60" i="33"/>
  <c r="Y59" i="33"/>
  <c r="X59" i="33"/>
  <c r="W59" i="33"/>
  <c r="V59" i="33"/>
  <c r="U59" i="33"/>
  <c r="T59" i="33"/>
  <c r="S59" i="33"/>
  <c r="R59" i="33"/>
  <c r="Q59" i="33"/>
  <c r="P59" i="33"/>
  <c r="O59" i="33"/>
  <c r="N59" i="33"/>
  <c r="M59" i="33"/>
  <c r="L59" i="33"/>
  <c r="K59" i="33"/>
  <c r="J59" i="33"/>
  <c r="I59" i="33"/>
  <c r="H59" i="33"/>
  <c r="G59" i="33"/>
  <c r="F59" i="33"/>
  <c r="E59" i="33"/>
  <c r="D59" i="33"/>
  <c r="C59" i="33"/>
  <c r="Y58" i="33"/>
  <c r="X58" i="33"/>
  <c r="W58" i="33"/>
  <c r="V58" i="33"/>
  <c r="U58" i="33"/>
  <c r="T58" i="33"/>
  <c r="S58" i="33"/>
  <c r="R58" i="33"/>
  <c r="Q58" i="33"/>
  <c r="P58" i="33"/>
  <c r="O58" i="33"/>
  <c r="N58" i="33"/>
  <c r="M58" i="33"/>
  <c r="L58" i="33"/>
  <c r="K58" i="33"/>
  <c r="J58" i="33"/>
  <c r="I58" i="33"/>
  <c r="H58" i="33"/>
  <c r="G58" i="33"/>
  <c r="F58" i="33"/>
  <c r="E58" i="33"/>
  <c r="D58" i="33"/>
  <c r="C58" i="33"/>
  <c r="Y57" i="33"/>
  <c r="X57" i="33"/>
  <c r="W57" i="33"/>
  <c r="V57" i="33"/>
  <c r="U57" i="33"/>
  <c r="T57" i="33"/>
  <c r="S57" i="33"/>
  <c r="R57" i="33"/>
  <c r="Q57" i="33"/>
  <c r="P57" i="33"/>
  <c r="O57" i="33"/>
  <c r="N57" i="33"/>
  <c r="M57" i="33"/>
  <c r="L57" i="33"/>
  <c r="K57" i="33"/>
  <c r="J57" i="33"/>
  <c r="I57" i="33"/>
  <c r="H57" i="33"/>
  <c r="G57" i="33"/>
  <c r="F57" i="33"/>
  <c r="E57" i="33"/>
  <c r="D57" i="33"/>
  <c r="C57" i="33"/>
  <c r="Y53" i="33"/>
  <c r="X53" i="33"/>
  <c r="W53" i="33"/>
  <c r="V53" i="33"/>
  <c r="U53" i="33"/>
  <c r="T53" i="33"/>
  <c r="S53" i="33"/>
  <c r="R53" i="33"/>
  <c r="Q53" i="33"/>
  <c r="P53" i="33"/>
  <c r="O53" i="33"/>
  <c r="N53" i="33"/>
  <c r="M53" i="33"/>
  <c r="L53" i="33"/>
  <c r="K53" i="33"/>
  <c r="J53" i="33"/>
  <c r="I53" i="33"/>
  <c r="H53" i="33"/>
  <c r="G53" i="33"/>
  <c r="F53" i="33"/>
  <c r="E53" i="33"/>
  <c r="D53" i="33"/>
  <c r="C53" i="33"/>
  <c r="Y52" i="33"/>
  <c r="X52" i="33"/>
  <c r="W52" i="33"/>
  <c r="V52" i="33"/>
  <c r="U52" i="33"/>
  <c r="T52" i="33"/>
  <c r="S52" i="33"/>
  <c r="R52" i="33"/>
  <c r="Q52" i="33"/>
  <c r="P52" i="33"/>
  <c r="O52" i="33"/>
  <c r="N52" i="33"/>
  <c r="M52" i="33"/>
  <c r="L52" i="33"/>
  <c r="K52" i="33"/>
  <c r="J52" i="33"/>
  <c r="I52" i="33"/>
  <c r="H52" i="33"/>
  <c r="G52" i="33"/>
  <c r="F52" i="33"/>
  <c r="E52" i="33"/>
  <c r="D52" i="33"/>
  <c r="C52" i="33"/>
  <c r="Y51" i="33"/>
  <c r="X51" i="33"/>
  <c r="W51" i="33"/>
  <c r="V51" i="33"/>
  <c r="U51" i="33"/>
  <c r="T51" i="33"/>
  <c r="S51" i="33"/>
  <c r="R51" i="33"/>
  <c r="Q51" i="33"/>
  <c r="P51" i="33"/>
  <c r="O51" i="33"/>
  <c r="N51" i="33"/>
  <c r="M51" i="33"/>
  <c r="L51" i="33"/>
  <c r="K51" i="33"/>
  <c r="J51" i="33"/>
  <c r="I51" i="33"/>
  <c r="H51" i="33"/>
  <c r="G51" i="33"/>
  <c r="F51" i="33"/>
  <c r="E51" i="33"/>
  <c r="D51" i="33"/>
  <c r="C51" i="33"/>
  <c r="X50" i="33"/>
  <c r="W50" i="33"/>
  <c r="V50" i="33"/>
  <c r="U50" i="33"/>
  <c r="T50" i="33"/>
  <c r="S50" i="33"/>
  <c r="R50" i="33"/>
  <c r="Q50" i="33"/>
  <c r="P50" i="33"/>
  <c r="O50" i="33"/>
  <c r="N50" i="33"/>
  <c r="M50" i="33"/>
  <c r="L50" i="33"/>
  <c r="K50" i="33"/>
  <c r="J50" i="33"/>
  <c r="I50" i="33"/>
  <c r="H50" i="33"/>
  <c r="G50" i="33"/>
  <c r="F50" i="33"/>
  <c r="E50" i="33"/>
  <c r="D50" i="33"/>
  <c r="C50" i="33"/>
  <c r="Y49" i="33"/>
  <c r="X49" i="33"/>
  <c r="W49" i="33"/>
  <c r="V49" i="33"/>
  <c r="U49" i="33"/>
  <c r="T49" i="33"/>
  <c r="S49" i="33"/>
  <c r="R49" i="33"/>
  <c r="Q49" i="33"/>
  <c r="P49" i="33"/>
  <c r="O49" i="33"/>
  <c r="N49" i="33"/>
  <c r="M49" i="33"/>
  <c r="L49" i="33"/>
  <c r="K49" i="33"/>
  <c r="J49" i="33"/>
  <c r="I49" i="33"/>
  <c r="H49" i="33"/>
  <c r="G49" i="33"/>
  <c r="F49" i="33"/>
  <c r="E49" i="33"/>
  <c r="D49" i="33"/>
  <c r="C49" i="33"/>
  <c r="Y48" i="33"/>
  <c r="X48" i="33"/>
  <c r="W48" i="33"/>
  <c r="V48" i="33"/>
  <c r="U48" i="33"/>
  <c r="T48" i="33"/>
  <c r="S48" i="33"/>
  <c r="R48" i="33"/>
  <c r="Q48" i="33"/>
  <c r="P48" i="33"/>
  <c r="O48" i="33"/>
  <c r="N48" i="33"/>
  <c r="M48" i="33"/>
  <c r="L48" i="33"/>
  <c r="K48" i="33"/>
  <c r="J48" i="33"/>
  <c r="I48" i="33"/>
  <c r="H48" i="33"/>
  <c r="G48" i="33"/>
  <c r="F48" i="33"/>
  <c r="E48" i="33"/>
  <c r="D48" i="33"/>
  <c r="C48" i="33"/>
  <c r="Y47" i="33"/>
  <c r="X47" i="33"/>
  <c r="W47" i="33"/>
  <c r="V47" i="33"/>
  <c r="U47" i="33"/>
  <c r="T47" i="33"/>
  <c r="S47" i="33"/>
  <c r="R47" i="33"/>
  <c r="Q47" i="33"/>
  <c r="P47" i="33"/>
  <c r="O47" i="33"/>
  <c r="N47" i="33"/>
  <c r="M47" i="33"/>
  <c r="L47" i="33"/>
  <c r="K47" i="33"/>
  <c r="J47" i="33"/>
  <c r="I47" i="33"/>
  <c r="H47" i="33"/>
  <c r="G47" i="33"/>
  <c r="F47" i="33"/>
  <c r="E47" i="33"/>
  <c r="D47" i="33"/>
  <c r="C47" i="33"/>
  <c r="Y46" i="33"/>
  <c r="X46" i="33"/>
  <c r="W46" i="33"/>
  <c r="V46" i="33"/>
  <c r="U46" i="33"/>
  <c r="T46" i="33"/>
  <c r="S46" i="33"/>
  <c r="R46" i="33"/>
  <c r="Q46" i="33"/>
  <c r="P46" i="33"/>
  <c r="O46" i="33"/>
  <c r="N46" i="33"/>
  <c r="M46" i="33"/>
  <c r="L46" i="33"/>
  <c r="K46" i="33"/>
  <c r="J46" i="33"/>
  <c r="I46" i="33"/>
  <c r="H46" i="33"/>
  <c r="G46" i="33"/>
  <c r="F46" i="33"/>
  <c r="E46" i="33"/>
  <c r="D46" i="33"/>
  <c r="C46" i="33"/>
  <c r="Y27" i="33"/>
  <c r="X27" i="33"/>
  <c r="W27" i="33"/>
  <c r="V27" i="33"/>
  <c r="U27" i="33"/>
  <c r="T27" i="33"/>
  <c r="S27" i="33"/>
  <c r="R27" i="33"/>
  <c r="Q27" i="33"/>
  <c r="P27" i="33"/>
  <c r="O27" i="33"/>
  <c r="N27" i="33"/>
  <c r="M27" i="33"/>
  <c r="L27" i="33"/>
  <c r="K27" i="33"/>
  <c r="J27" i="33"/>
  <c r="I27" i="33"/>
  <c r="H27" i="33"/>
  <c r="G27" i="33"/>
  <c r="F27" i="33"/>
  <c r="E27" i="33"/>
  <c r="D27" i="33"/>
  <c r="C27" i="33"/>
  <c r="Y12" i="33"/>
  <c r="X12" i="33"/>
  <c r="W12" i="33"/>
  <c r="V12" i="33"/>
  <c r="U12" i="33"/>
  <c r="T12" i="33"/>
  <c r="S12" i="33"/>
  <c r="R12" i="33"/>
  <c r="Q12" i="33"/>
  <c r="P12" i="33"/>
  <c r="N12" i="33"/>
  <c r="L12" i="33"/>
  <c r="K12" i="33"/>
  <c r="J12" i="33"/>
  <c r="I12" i="33"/>
  <c r="H12" i="33"/>
  <c r="G12" i="33"/>
  <c r="F12" i="33"/>
  <c r="E12" i="33"/>
  <c r="D12" i="33"/>
  <c r="C12" i="33"/>
  <c r="Y11" i="33"/>
  <c r="X11" i="33"/>
  <c r="W11" i="33"/>
  <c r="V11" i="33"/>
  <c r="U11" i="33"/>
  <c r="T11" i="33"/>
  <c r="S11" i="33"/>
  <c r="R11" i="33"/>
  <c r="Q11" i="33"/>
  <c r="P11" i="33"/>
  <c r="N11" i="33"/>
  <c r="L11" i="33"/>
  <c r="K11" i="33"/>
  <c r="J11" i="33"/>
  <c r="I11" i="33"/>
  <c r="H11" i="33"/>
  <c r="G11" i="33"/>
  <c r="F11" i="33"/>
  <c r="E11" i="33"/>
  <c r="D11" i="33"/>
  <c r="C11" i="33"/>
  <c r="Y10" i="33"/>
  <c r="X10" i="33"/>
  <c r="W10" i="33"/>
  <c r="V10" i="33"/>
  <c r="U10" i="33"/>
  <c r="T10" i="33"/>
  <c r="S10" i="33"/>
  <c r="R10" i="33"/>
  <c r="Q10" i="33"/>
  <c r="P10" i="33"/>
  <c r="N10" i="33"/>
  <c r="M10" i="33"/>
  <c r="L10" i="33"/>
  <c r="K10" i="33"/>
  <c r="J10" i="33"/>
  <c r="I10" i="33"/>
  <c r="H10" i="33"/>
  <c r="G10" i="33"/>
  <c r="F10" i="33"/>
  <c r="E10" i="33"/>
  <c r="D10" i="33"/>
  <c r="C10" i="33"/>
  <c r="O9" i="33"/>
  <c r="O10" i="33" s="1"/>
  <c r="O8" i="33"/>
  <c r="M8" i="33"/>
  <c r="O7" i="33"/>
  <c r="M7" i="33"/>
  <c r="O6" i="33"/>
  <c r="O5" i="33"/>
  <c r="M5" i="33"/>
  <c r="M12" i="33" s="1"/>
  <c r="O4" i="33"/>
  <c r="O11" i="33" l="1"/>
  <c r="AA10" i="33"/>
  <c r="AA27" i="33"/>
  <c r="AA12" i="33"/>
  <c r="M11" i="33"/>
  <c r="O12" i="33"/>
</calcChain>
</file>

<file path=xl/sharedStrings.xml><?xml version="1.0" encoding="utf-8"?>
<sst xmlns="http://schemas.openxmlformats.org/spreadsheetml/2006/main" count="3558" uniqueCount="618">
  <si>
    <t>UTAH FEDERAL STATISTICS OF INCOME - Tax Year 2023</t>
  </si>
  <si>
    <t/>
  </si>
  <si>
    <t>Prepared by the Economics and Statistical Unit of the Utah State Tax Commission</t>
  </si>
  <si>
    <t>Table of Contents</t>
  </si>
  <si>
    <t>About</t>
  </si>
  <si>
    <t>Explanation of Federal Income Tax Data</t>
  </si>
  <si>
    <t>Table 1</t>
  </si>
  <si>
    <t>Summary Statistics by Adjusted Gross Income (AGI) Class</t>
  </si>
  <si>
    <t>Table 2</t>
  </si>
  <si>
    <t>Summary Statistics by Filing Status</t>
  </si>
  <si>
    <t>Table 3</t>
  </si>
  <si>
    <t>Summary Statistics by AGI Class and Filing Status</t>
  </si>
  <si>
    <t>Table 4</t>
  </si>
  <si>
    <t>Summary of Standard and Itemized Deductions by AGI Class</t>
  </si>
  <si>
    <t>Table 5</t>
  </si>
  <si>
    <t>Summary Statistics by AGI Class and Age</t>
  </si>
  <si>
    <t>Table 6</t>
  </si>
  <si>
    <t>Statistics of Income By County</t>
  </si>
  <si>
    <t>Table 7</t>
  </si>
  <si>
    <t>Statistics of Income By County and AGI Class</t>
  </si>
  <si>
    <t>Table 8</t>
  </si>
  <si>
    <t>Statistics of Income By County and Filing Status</t>
  </si>
  <si>
    <t>Table 9</t>
  </si>
  <si>
    <t>Statistics of Income By City</t>
  </si>
  <si>
    <t>Table 10</t>
  </si>
  <si>
    <t>Ranking of Utah Cities by Number of Returns, AGI, Federal Taxes, and Exemptions</t>
  </si>
  <si>
    <t>Table 11</t>
  </si>
  <si>
    <t>Statistics of Income By Zipcode</t>
  </si>
  <si>
    <t>Table 12</t>
  </si>
  <si>
    <t>Household Statistics of Income by County</t>
  </si>
  <si>
    <t>Table 13</t>
  </si>
  <si>
    <t>Household Statistics of Income by County and AGI Class</t>
  </si>
  <si>
    <t>Table 14</t>
  </si>
  <si>
    <t>Household Statistics of Income by City</t>
  </si>
  <si>
    <t>Table 15</t>
  </si>
  <si>
    <t>Household Statistics of Income by Zipcode</t>
  </si>
  <si>
    <t>Table 16</t>
  </si>
  <si>
    <t>Adjusted Gross Income Over Age 65 by AGI Class</t>
  </si>
  <si>
    <t>Table 17</t>
  </si>
  <si>
    <t>Adjusted Gross Income Over Age 65 by County</t>
  </si>
  <si>
    <t>Table 18</t>
  </si>
  <si>
    <t>Sources of Income by AGI Class, Total &amp; Average Values</t>
  </si>
  <si>
    <t>Table 19</t>
  </si>
  <si>
    <t>Miscellaneous Sources of Income by AGI Class, Total &amp; Average Values</t>
  </si>
  <si>
    <t>Table 20</t>
  </si>
  <si>
    <t>Adjustments to Income by AGI Class, Total &amp; Average Values</t>
  </si>
  <si>
    <t>Table 21</t>
  </si>
  <si>
    <t>Schedule A, Itemized Deductions, Total &amp; Average Values</t>
  </si>
  <si>
    <t>Table 22</t>
  </si>
  <si>
    <t>Schedule A, Detailed Itemized Deductions, Total &amp; Average Values</t>
  </si>
  <si>
    <t>Table 23</t>
  </si>
  <si>
    <t>Schedule C, Sole Proprietors Gross Receipts &amp; Profits, Total &amp; Average Values</t>
  </si>
  <si>
    <t>Table 24</t>
  </si>
  <si>
    <t>Schedule C, Sole Proprietors Detailed Business Expenses, Total &amp; Average Values</t>
  </si>
  <si>
    <t>Table 25</t>
  </si>
  <si>
    <t>Schedule D, Capital Gains and Losses, Total &amp; Average Values</t>
  </si>
  <si>
    <t>Table 26</t>
  </si>
  <si>
    <t>Schedule E, Supplemental Income from Rents, Royalties, Partnerships, Estates &amp; Trusts, Total &amp; Average Values</t>
  </si>
  <si>
    <t>Table 27</t>
  </si>
  <si>
    <t>Schedule F, Farm Income, Total &amp; Average Values</t>
  </si>
  <si>
    <t>Table 28</t>
  </si>
  <si>
    <t>Schedule F, Farm Detailed Expenses, Total &amp; Average Values</t>
  </si>
  <si>
    <t>Table 29</t>
  </si>
  <si>
    <t>Credits and Estimated Payments, Total &amp; Average Values</t>
  </si>
  <si>
    <t>Table 30</t>
  </si>
  <si>
    <t>Other Taxes, Total &amp; Average Values</t>
  </si>
  <si>
    <t>Report Date: August 7, 2025</t>
  </si>
  <si>
    <t>Back to Table of Contents</t>
  </si>
  <si>
    <t>About Federal Income Tax Data</t>
  </si>
  <si>
    <t>Various tables in this report include average values.  The average values are only averages for taxpayers using a particular form or line.</t>
  </si>
  <si>
    <t>FEDERAL STATISTICS OF INCOME - Tax Year 2023</t>
  </si>
  <si>
    <t>Adjusted Gross Income Class</t>
  </si>
  <si>
    <t>Number of Returns</t>
  </si>
  <si>
    <t>Total Federal Adjusted Gross Income</t>
  </si>
  <si>
    <t>Total Federal Tax</t>
  </si>
  <si>
    <t>Total Number of Exemptions</t>
  </si>
  <si>
    <t>Average Federal Adjusted Gross Income</t>
  </si>
  <si>
    <t>Average Federal Tax</t>
  </si>
  <si>
    <t>Average Number of Exemptions</t>
  </si>
  <si>
    <t>Under $1</t>
  </si>
  <si>
    <t>$1 - $5k</t>
  </si>
  <si>
    <t>&gt;$5k - $10k</t>
  </si>
  <si>
    <t>&gt;$10k - $15k</t>
  </si>
  <si>
    <t>&gt;$15k - $20k</t>
  </si>
  <si>
    <t>&gt;$20k - $25k</t>
  </si>
  <si>
    <t>&gt;$25k - $30k</t>
  </si>
  <si>
    <t>&gt;$30k - $35k</t>
  </si>
  <si>
    <t>&gt;$35k - $40k</t>
  </si>
  <si>
    <t>&gt;$40k - $45k</t>
  </si>
  <si>
    <t>&gt;$45k - $50k</t>
  </si>
  <si>
    <t>&gt;$50k - $75k</t>
  </si>
  <si>
    <t>&gt;$75k - $100k</t>
  </si>
  <si>
    <t>&gt;$100k - $250k</t>
  </si>
  <si>
    <t>&gt;$250k - $500k</t>
  </si>
  <si>
    <t>&gt;$500k - $1 million</t>
  </si>
  <si>
    <t>Over $1 million</t>
  </si>
  <si>
    <t>Total</t>
  </si>
  <si>
    <t>N/D = Non-disclosable</t>
  </si>
  <si>
    <t>Filing Status</t>
  </si>
  <si>
    <t>Median Federal Adjusted Gross Income (Rounded)</t>
  </si>
  <si>
    <t>Median Federal Tax (Rounded)</t>
  </si>
  <si>
    <t>Median Number of Exemptions</t>
  </si>
  <si>
    <t>Single</t>
  </si>
  <si>
    <t>Head of Household</t>
  </si>
  <si>
    <t>Married Filing Joint</t>
  </si>
  <si>
    <t>Married Filing Separate</t>
  </si>
  <si>
    <t>Adjusted Gross Income Class and Filing Status</t>
  </si>
  <si>
    <t>Under $10k</t>
  </si>
  <si>
    <t>Single/Married Filing Separate</t>
  </si>
  <si>
    <t>Head of Household</t>
  </si>
  <si>
    <t>Married Filing Joint</t>
  </si>
  <si>
    <t>$10k - $25k</t>
  </si>
  <si>
    <t>&gt;$25k - $50k</t>
  </si>
  <si>
    <t>&gt;$50k - $75k</t>
  </si>
  <si>
    <t>&gt;$75k - $100k</t>
  </si>
  <si>
    <t>&gt;$100k - $250k</t>
  </si>
  <si>
    <t>Over $250k</t>
  </si>
  <si>
    <t>All</t>
  </si>
  <si>
    <t>Federal Adjusted Gross Income</t>
  </si>
  <si>
    <t>Federal Taxable Income</t>
  </si>
  <si>
    <t>Standard Deductions</t>
  </si>
  <si>
    <t>Number of Standard Deduction Returns</t>
  </si>
  <si>
    <t>Itemized Deductions</t>
  </si>
  <si>
    <t>Number of Itemized Deduction Returns</t>
  </si>
  <si>
    <t>Standard Deduction Percent</t>
  </si>
  <si>
    <t>Adjusted Gross Income Class and Age Group</t>
  </si>
  <si>
    <t>24 AND UNDER</t>
  </si>
  <si>
    <t>25 TO 29</t>
  </si>
  <si>
    <t>30 TO 39</t>
  </si>
  <si>
    <t>40 TO 49</t>
  </si>
  <si>
    <t>50 TO 59</t>
  </si>
  <si>
    <t>60 TO 69</t>
  </si>
  <si>
    <t>70 TO 79</t>
  </si>
  <si>
    <t>80 AND OVER</t>
  </si>
  <si>
    <t>County</t>
  </si>
  <si>
    <t>BEAVER</t>
  </si>
  <si>
    <t>BOX ELDER</t>
  </si>
  <si>
    <t>CACHE</t>
  </si>
  <si>
    <t>CARBON</t>
  </si>
  <si>
    <t>DAGGETT</t>
  </si>
  <si>
    <t>DAVIS</t>
  </si>
  <si>
    <t>DUCHESNE</t>
  </si>
  <si>
    <t>EMERY</t>
  </si>
  <si>
    <t>GARFIELD</t>
  </si>
  <si>
    <t>GRAND</t>
  </si>
  <si>
    <t>IRON</t>
  </si>
  <si>
    <t>JUAB</t>
  </si>
  <si>
    <t>KANE</t>
  </si>
  <si>
    <t>MILLARD</t>
  </si>
  <si>
    <t>MORGAN</t>
  </si>
  <si>
    <t>PIUTE</t>
  </si>
  <si>
    <t>RICH</t>
  </si>
  <si>
    <t>SALT LAKE</t>
  </si>
  <si>
    <t>SAN JUAN</t>
  </si>
  <si>
    <t>SANPETE</t>
  </si>
  <si>
    <t>SEVIER</t>
  </si>
  <si>
    <t>SUMMIT</t>
  </si>
  <si>
    <t>TOOELE</t>
  </si>
  <si>
    <t>UINTAH</t>
  </si>
  <si>
    <t>UTAH</t>
  </si>
  <si>
    <t>WASATCH</t>
  </si>
  <si>
    <t>WASHINGTON</t>
  </si>
  <si>
    <t>WAYNE</t>
  </si>
  <si>
    <t>WEBER</t>
  </si>
  <si>
    <t>PRIOR YEAR</t>
  </si>
  <si>
    <t>Prior year returns included as a separate county</t>
  </si>
  <si>
    <t>County and Adjusted Gross Income Class</t>
  </si>
  <si>
    <t>County and Filing Status</t>
  </si>
  <si>
    <t>Includes cities with 1,000 or more returns</t>
  </si>
  <si>
    <t>City</t>
  </si>
  <si>
    <t>ALPINE</t>
  </si>
  <si>
    <t>AMERICAN FORK</t>
  </si>
  <si>
    <t>BEAVER</t>
  </si>
  <si>
    <t>BLANDING</t>
  </si>
  <si>
    <t>BLUFFDALE</t>
  </si>
  <si>
    <t>BOUNTIFUL</t>
  </si>
  <si>
    <t>BRIGHAM CITY</t>
  </si>
  <si>
    <t>CEDAR CITY</t>
  </si>
  <si>
    <t>CEDAR HILLS</t>
  </si>
  <si>
    <t>CENTERVILLE</t>
  </si>
  <si>
    <t>CLEARFIELD</t>
  </si>
  <si>
    <t>CLINTON</t>
  </si>
  <si>
    <t>COALVILLE</t>
  </si>
  <si>
    <t>COTTONWOOD HEIGHTS</t>
  </si>
  <si>
    <t>DELTA</t>
  </si>
  <si>
    <t>DRAPER</t>
  </si>
  <si>
    <t>DUCHESNE</t>
  </si>
  <si>
    <t>EAGLE MOUNTAIN</t>
  </si>
  <si>
    <t>EDEN</t>
  </si>
  <si>
    <t>ELK RIDGE</t>
  </si>
  <si>
    <t>ENOCH</t>
  </si>
  <si>
    <t>EPHRAIM</t>
  </si>
  <si>
    <t>ERDA</t>
  </si>
  <si>
    <t>FAIRVIEW</t>
  </si>
  <si>
    <t>FARMINGTON</t>
  </si>
  <si>
    <t>FARR WEST</t>
  </si>
  <si>
    <t>FILLMORE</t>
  </si>
  <si>
    <t>FRUIT HEIGHTS</t>
  </si>
  <si>
    <t>GARLAND</t>
  </si>
  <si>
    <t>GRANTSVILLE</t>
  </si>
  <si>
    <t>HARRISVILLE</t>
  </si>
  <si>
    <t>HEBER CITY</t>
  </si>
  <si>
    <t>HELPER</t>
  </si>
  <si>
    <t>HERRIMAN</t>
  </si>
  <si>
    <t>HIGHLAND</t>
  </si>
  <si>
    <t>HILL AIR FORCE BASE</t>
  </si>
  <si>
    <t>HOLLADAY</t>
  </si>
  <si>
    <t>HOOPER</t>
  </si>
  <si>
    <t>HUNTSVILLE</t>
  </si>
  <si>
    <t>HURRICANE</t>
  </si>
  <si>
    <t>HYDE PARK</t>
  </si>
  <si>
    <t>HYRUM</t>
  </si>
  <si>
    <t>IVINS</t>
  </si>
  <si>
    <t>KAMAS</t>
  </si>
  <si>
    <t>KANAB</t>
  </si>
  <si>
    <t>KAYSVILLE</t>
  </si>
  <si>
    <t>KEARNS</t>
  </si>
  <si>
    <t>LA VERKIN</t>
  </si>
  <si>
    <t>LAYTON</t>
  </si>
  <si>
    <t>LEHI</t>
  </si>
  <si>
    <t>LINDON</t>
  </si>
  <si>
    <t>LOGAN</t>
  </si>
  <si>
    <t>MAGNA</t>
  </si>
  <si>
    <t>MANTI</t>
  </si>
  <si>
    <t>MAPLETON</t>
  </si>
  <si>
    <t>MIDVALE</t>
  </si>
  <si>
    <t>MIDWAY</t>
  </si>
  <si>
    <t>MILLCREEK</t>
  </si>
  <si>
    <t>MOAB</t>
  </si>
  <si>
    <t>MONROE</t>
  </si>
  <si>
    <t>MORGAN</t>
  </si>
  <si>
    <t>MOUNT PLEASANT</t>
  </si>
  <si>
    <t>MURRAY</t>
  </si>
  <si>
    <t>NEPHI</t>
  </si>
  <si>
    <t>NIBLEY</t>
  </si>
  <si>
    <t>NORTH LOGAN</t>
  </si>
  <si>
    <t>NORTH OGDEN</t>
  </si>
  <si>
    <t>NORTH SALT LAKE</t>
  </si>
  <si>
    <t>OGDEN</t>
  </si>
  <si>
    <t>OREM</t>
  </si>
  <si>
    <t>PARK CITY</t>
  </si>
  <si>
    <t>PAROWAN</t>
  </si>
  <si>
    <t>PAYSON</t>
  </si>
  <si>
    <t>PERRY</t>
  </si>
  <si>
    <t>PLAIN CITY</t>
  </si>
  <si>
    <t>PLEASANT GROVE</t>
  </si>
  <si>
    <t>PLEASANT VIEW</t>
  </si>
  <si>
    <t>PRICE</t>
  </si>
  <si>
    <t>PROVIDENCE</t>
  </si>
  <si>
    <t>PROVO</t>
  </si>
  <si>
    <t>RICHFIELD</t>
  </si>
  <si>
    <t>RICHMOND</t>
  </si>
  <si>
    <t>RIVERDALE</t>
  </si>
  <si>
    <t>RIVERTON</t>
  </si>
  <si>
    <t>ROOSEVELT</t>
  </si>
  <si>
    <t>ROY</t>
  </si>
  <si>
    <t>SAINT GEORGE</t>
  </si>
  <si>
    <t>SALEM</t>
  </si>
  <si>
    <t>SALINA</t>
  </si>
  <si>
    <t>SALT LAKE CITY</t>
  </si>
  <si>
    <t>SANDY</t>
  </si>
  <si>
    <t>SANTA CLARA</t>
  </si>
  <si>
    <t>SANTAQUIN</t>
  </si>
  <si>
    <t>SARATOGA SPRINGS</t>
  </si>
  <si>
    <t>SMITHFIELD</t>
  </si>
  <si>
    <t>SOUTH JORDAN</t>
  </si>
  <si>
    <t>SOUTH OGDEN</t>
  </si>
  <si>
    <t>SOUTH SALT LAKE</t>
  </si>
  <si>
    <t>SOUTH WEBER</t>
  </si>
  <si>
    <t>SPANISH FORK</t>
  </si>
  <si>
    <t>SPRINGVILLE</t>
  </si>
  <si>
    <t>STANSBURY PARK</t>
  </si>
  <si>
    <t>SUNSET</t>
  </si>
  <si>
    <t>SYRACUSE</t>
  </si>
  <si>
    <t>TAYLORSVILLE</t>
  </si>
  <si>
    <t>TOOELE</t>
  </si>
  <si>
    <t>TREMONTON</t>
  </si>
  <si>
    <t>VERNAL</t>
  </si>
  <si>
    <t>VINEYARD</t>
  </si>
  <si>
    <t>WASHINGTON CITY</t>
  </si>
  <si>
    <t>WASHINGTON TERRACE</t>
  </si>
  <si>
    <t>WELLSVILLE</t>
  </si>
  <si>
    <t>WEST BOUNTIFUL</t>
  </si>
  <si>
    <t>WEST HAVEN</t>
  </si>
  <si>
    <t>WEST JORDAN</t>
  </si>
  <si>
    <t>WEST POINT</t>
  </si>
  <si>
    <t>WEST VALLEY CITY</t>
  </si>
  <si>
    <t>WILLARD</t>
  </si>
  <si>
    <t>WOODS CROSS</t>
  </si>
  <si>
    <t>Excludes prior year returns</t>
  </si>
  <si>
    <t>Rank - Returns</t>
  </si>
  <si>
    <t>Rank - AGI</t>
  </si>
  <si>
    <t>Rank - Federal Tax</t>
  </si>
  <si>
    <t>Rank - Exemptions</t>
  </si>
  <si>
    <t>Rank - Average AGI</t>
  </si>
  <si>
    <t>Rank - Average Federal Tax</t>
  </si>
  <si>
    <t>Rank - Average Exemptions</t>
  </si>
  <si>
    <t>ALPINE</t>
  </si>
  <si>
    <t>AMERICAN FORK</t>
  </si>
  <si>
    <t>BEAVER</t>
  </si>
  <si>
    <t>BLANDING</t>
  </si>
  <si>
    <t>BLUFFDALE</t>
  </si>
  <si>
    <t>BOUNTIFUL</t>
  </si>
  <si>
    <t>BRIGHAM CITY</t>
  </si>
  <si>
    <t>CEDAR CITY</t>
  </si>
  <si>
    <t>CEDAR HILLS</t>
  </si>
  <si>
    <t>CENTERVILLE</t>
  </si>
  <si>
    <t>CLEARFIELD</t>
  </si>
  <si>
    <t>CLINTON</t>
  </si>
  <si>
    <t>COALVILLE</t>
  </si>
  <si>
    <t>COTTONWOOD HEIGHTS</t>
  </si>
  <si>
    <t>DELTA</t>
  </si>
  <si>
    <t>DRAPER</t>
  </si>
  <si>
    <t>DUCHESNE</t>
  </si>
  <si>
    <t>EAGLE MOUNTAIN</t>
  </si>
  <si>
    <t>EDEN</t>
  </si>
  <si>
    <t>ELK RIDGE</t>
  </si>
  <si>
    <t>ENOCH</t>
  </si>
  <si>
    <t>EPHRAIM</t>
  </si>
  <si>
    <t>ERDA</t>
  </si>
  <si>
    <t>FAIRVIEW</t>
  </si>
  <si>
    <t>FARMINGTON</t>
  </si>
  <si>
    <t>FARR WEST</t>
  </si>
  <si>
    <t>FILLMORE</t>
  </si>
  <si>
    <t>FRUIT HEIGHTS</t>
  </si>
  <si>
    <t>GARLAND</t>
  </si>
  <si>
    <t>GRANTSVILLE</t>
  </si>
  <si>
    <t>HARRISVILLE</t>
  </si>
  <si>
    <t>HEBER CITY</t>
  </si>
  <si>
    <t>HELPER</t>
  </si>
  <si>
    <t>HERRIMAN</t>
  </si>
  <si>
    <t>HIGHLAND</t>
  </si>
  <si>
    <t>HILL AIR FORCE BASE</t>
  </si>
  <si>
    <t>HOLLADAY</t>
  </si>
  <si>
    <t>HOOPER</t>
  </si>
  <si>
    <t>HUNTSVILLE</t>
  </si>
  <si>
    <t>HURRICANE</t>
  </si>
  <si>
    <t>HYDE PARK</t>
  </si>
  <si>
    <t>HYRUM</t>
  </si>
  <si>
    <t>IVINS</t>
  </si>
  <si>
    <t>KAMAS</t>
  </si>
  <si>
    <t>KANAB</t>
  </si>
  <si>
    <t>KAYSVILLE</t>
  </si>
  <si>
    <t>KEARNS</t>
  </si>
  <si>
    <t>LA VERKIN</t>
  </si>
  <si>
    <t>LAYTON</t>
  </si>
  <si>
    <t>LEHI</t>
  </si>
  <si>
    <t>LINDON</t>
  </si>
  <si>
    <t>LOGAN</t>
  </si>
  <si>
    <t>MAGNA</t>
  </si>
  <si>
    <t>MANTI</t>
  </si>
  <si>
    <t>MAPLETON</t>
  </si>
  <si>
    <t>MIDVALE</t>
  </si>
  <si>
    <t>MIDWAY</t>
  </si>
  <si>
    <t>MILLCREEK</t>
  </si>
  <si>
    <t>MOAB</t>
  </si>
  <si>
    <t>MONROE</t>
  </si>
  <si>
    <t>MORGAN</t>
  </si>
  <si>
    <t>MOUNT PLEASANT</t>
  </si>
  <si>
    <t>MURRAY</t>
  </si>
  <si>
    <t>NEPHI</t>
  </si>
  <si>
    <t>NIBLEY</t>
  </si>
  <si>
    <t>NORTH LOGAN</t>
  </si>
  <si>
    <t>NORTH OGDEN</t>
  </si>
  <si>
    <t>NORTH SALT LAKE</t>
  </si>
  <si>
    <t>OGDEN</t>
  </si>
  <si>
    <t>OREM</t>
  </si>
  <si>
    <t>PARK CITY</t>
  </si>
  <si>
    <t>PAROWAN</t>
  </si>
  <si>
    <t>PAYSON</t>
  </si>
  <si>
    <t>PERRY</t>
  </si>
  <si>
    <t>PLAIN CITY</t>
  </si>
  <si>
    <t>PLEASANT GROVE</t>
  </si>
  <si>
    <t>PLEASANT VIEW</t>
  </si>
  <si>
    <t>PRICE</t>
  </si>
  <si>
    <t>PROVIDENCE</t>
  </si>
  <si>
    <t>PROVO</t>
  </si>
  <si>
    <t>RICHFIELD</t>
  </si>
  <si>
    <t>RICHMOND</t>
  </si>
  <si>
    <t>RIVERDALE</t>
  </si>
  <si>
    <t>RIVERTON</t>
  </si>
  <si>
    <t>ROOSEVELT</t>
  </si>
  <si>
    <t>ROY</t>
  </si>
  <si>
    <t>SAINT GEORGE</t>
  </si>
  <si>
    <t>SALEM</t>
  </si>
  <si>
    <t>SALINA</t>
  </si>
  <si>
    <t>SALT LAKE CITY</t>
  </si>
  <si>
    <t>SANDY</t>
  </si>
  <si>
    <t>SANTA CLARA</t>
  </si>
  <si>
    <t>SANTAQUIN</t>
  </si>
  <si>
    <t>SARATOGA SPRINGS</t>
  </si>
  <si>
    <t>SMITHFIELD</t>
  </si>
  <si>
    <t>SOUTH JORDAN</t>
  </si>
  <si>
    <t>SOUTH OGDEN</t>
  </si>
  <si>
    <t>SOUTH SALT LAKE</t>
  </si>
  <si>
    <t>SOUTH WEBER</t>
  </si>
  <si>
    <t>SPANISH FORK</t>
  </si>
  <si>
    <t>SPRINGVILLE</t>
  </si>
  <si>
    <t>STANSBURY PARK</t>
  </si>
  <si>
    <t>SUNSET</t>
  </si>
  <si>
    <t>SYRACUSE</t>
  </si>
  <si>
    <t>TAYLORSVILLE</t>
  </si>
  <si>
    <t>TOOELE</t>
  </si>
  <si>
    <t>TREMONTON</t>
  </si>
  <si>
    <t>VERNAL</t>
  </si>
  <si>
    <t>VINEYARD</t>
  </si>
  <si>
    <t>WASHINGTON CITY</t>
  </si>
  <si>
    <t>WASHINGTON TERRACE</t>
  </si>
  <si>
    <t>WELLSVILLE</t>
  </si>
  <si>
    <t>WEST BOUNTIFUL</t>
  </si>
  <si>
    <t>WEST HAVEN</t>
  </si>
  <si>
    <t>WEST JORDAN</t>
  </si>
  <si>
    <t>WEST POINT</t>
  </si>
  <si>
    <t>WEST VALLEY CITY</t>
  </si>
  <si>
    <t>WILLARD</t>
  </si>
  <si>
    <t>WOODS CROSS</t>
  </si>
  <si>
    <t>Includes zipcodes with 1,000 or more returns</t>
  </si>
  <si>
    <t>Zipcode</t>
  </si>
  <si>
    <t>Household Statistics of Income By County</t>
  </si>
  <si>
    <t>Number of Households</t>
  </si>
  <si>
    <t>Household Federal Adjusted Gross Income</t>
  </si>
  <si>
    <t>Household Federal Tax</t>
  </si>
  <si>
    <t>Household Number of Exemptions</t>
  </si>
  <si>
    <t>Household Average Federal Adjusted Gross Income</t>
  </si>
  <si>
    <t>Household Average Federal Tax</t>
  </si>
  <si>
    <t>Household Average Number of Exemptions</t>
  </si>
  <si>
    <t>Household Median Federal Adjusted Gross Income (Rounded)</t>
  </si>
  <si>
    <t>Household Median Federal Tax (Rounded)</t>
  </si>
  <si>
    <t>Household Median Number of Exemptions</t>
  </si>
  <si>
    <t>Household Statistics of Income By County and AGI Class</t>
  </si>
  <si>
    <t>Household Statistics of Income By City</t>
  </si>
  <si>
    <t>Includes cities with 1,000 or more households</t>
  </si>
  <si>
    <t>Household Statistics of Income By Zipcode</t>
  </si>
  <si>
    <t>Includes zipcodes with 1,000 or more households</t>
  </si>
  <si>
    <t>Adjusted Gross Income Class and Age Over 65</t>
  </si>
  <si>
    <t>Under $1</t>
  </si>
  <si>
    <t>NONE 65 OR OLDER</t>
  </si>
  <si>
    <t>ONE 65 OR OLDER</t>
  </si>
  <si>
    <t>TWO 65 OR OLDER</t>
  </si>
  <si>
    <t>$1 - $5k</t>
  </si>
  <si>
    <t>&gt;$5k - $10k</t>
  </si>
  <si>
    <t>&gt;$10k - $15k</t>
  </si>
  <si>
    <t>&gt;$15k - $20k</t>
  </si>
  <si>
    <t>&gt;$20k - $25k</t>
  </si>
  <si>
    <t>&gt;$25k - $30k</t>
  </si>
  <si>
    <t>&gt;$30k - $35k</t>
  </si>
  <si>
    <t>&gt;$35k - $40k</t>
  </si>
  <si>
    <t>&gt;$40k - $45k</t>
  </si>
  <si>
    <t>&gt;$45k - $50k</t>
  </si>
  <si>
    <t>&gt;$250k - $500k</t>
  </si>
  <si>
    <t>&gt;$500k - $1 million</t>
  </si>
  <si>
    <t>Over $1 million</t>
  </si>
  <si>
    <t>County and Age Over 65</t>
  </si>
  <si>
    <t>TOTAL INCOME</t>
  </si>
  <si>
    <t>WAGES</t>
  </si>
  <si>
    <t>INTEREST</t>
  </si>
  <si>
    <t>DIVIDENDS</t>
  </si>
  <si>
    <t>STATE TAX REFUND</t>
  </si>
  <si>
    <t>ALIMONY RECEIVED</t>
  </si>
  <si>
    <t>SCHEDULES C, D E, &amp; F</t>
  </si>
  <si>
    <t>OTHER GAINS</t>
  </si>
  <si>
    <t>TAXABLE IRAs</t>
  </si>
  <si>
    <t>TAXABLE PENSIONS &amp; ANNUITIES</t>
  </si>
  <si>
    <t>TAXABLE UNEMPLOYMENT</t>
  </si>
  <si>
    <t>TAXABLE SOCIAL SECURITY</t>
  </si>
  <si>
    <t>OTHER INCOME</t>
  </si>
  <si>
    <t>OTHER</t>
  </si>
  <si>
    <t>Number</t>
  </si>
  <si>
    <t>Average</t>
  </si>
  <si>
    <t>NON-TAXED INTEREST</t>
  </si>
  <si>
    <t>QUALIFIED DIVIDENDS</t>
  </si>
  <si>
    <t>IRA DISTRIBUTIONS</t>
  </si>
  <si>
    <t>PENSIONS &amp; ANNUITIES</t>
  </si>
  <si>
    <t>SOCIAL SECURITY</t>
  </si>
  <si>
    <t>NET OPERATING LOSS</t>
  </si>
  <si>
    <t>EDUCATOR EXPENSE</t>
  </si>
  <si>
    <t>RESERVIST BUSINESS EXPENSE</t>
  </si>
  <si>
    <t>HEALTH SAVING ACCOUNT</t>
  </si>
  <si>
    <t>MOVING EXPENSES</t>
  </si>
  <si>
    <t>SEP, SIMPLE, &amp; QUALIFIED PLANS</t>
  </si>
  <si>
    <t>SELF-EMPLOYED HEALTH INSURANCE</t>
  </si>
  <si>
    <t>SAVING WITHDRAWAL PENALTY</t>
  </si>
  <si>
    <t>ALIMONY PAID</t>
  </si>
  <si>
    <t>IRA DEDUCTION</t>
  </si>
  <si>
    <t>STUDENT LOAN INTEREST</t>
  </si>
  <si>
    <t>OTHER ADJUSTMENTS</t>
  </si>
  <si>
    <t>TOTAL ADJUSTMENTS</t>
  </si>
  <si>
    <t>QUALIFIED BUSINESS INCOME DEDUCTION</t>
  </si>
  <si>
    <t/>
  </si>
  <si>
    <t>ADJUSTED GROSS INCOME</t>
  </si>
  <si>
    <t>MEDICAL DEDUCTION</t>
  </si>
  <si>
    <t>TOTAL TAXES</t>
  </si>
  <si>
    <t>INTEREST DEDUCTION</t>
  </si>
  <si>
    <t>CONTRIBUTIONS</t>
  </si>
  <si>
    <t>NET CASUALTY LOSSES</t>
  </si>
  <si>
    <t>MISCELLANEOUS DEDUCTIONS</t>
  </si>
  <si>
    <t>LIMITED DEDUCTIONS</t>
  </si>
  <si>
    <t>TOTAL DEDUCTIONS</t>
  </si>
  <si>
    <t>Limited Deductions = itemized deductions that can be claimed on Form 1040, Schedule A Line 17.</t>
  </si>
  <si>
    <t>Total deductions = itemized deductions before limits are applied.</t>
  </si>
  <si>
    <t>TOTAL MEDICAL EXPENSES*</t>
  </si>
  <si>
    <t>STATE INCOME OR SALES TAXES*</t>
  </si>
  <si>
    <t>REAL ESTATE TAXES*</t>
  </si>
  <si>
    <t>PERSONAL PROPERTY TAXES*</t>
  </si>
  <si>
    <t>OTHER TAXES</t>
  </si>
  <si>
    <t>FINANCIAL MORTGAGE INTEREST</t>
  </si>
  <si>
    <t>PERSONAL MORTGAGE INTEREST</t>
  </si>
  <si>
    <t>MORTGAGE POINTS</t>
  </si>
  <si>
    <t>INVESTMENT INTEREST</t>
  </si>
  <si>
    <t>OTHER CONTRIBUTIONS</t>
  </si>
  <si>
    <t>CARRYOVER CONTRIBUTIONS</t>
  </si>
  <si>
    <t>OTHER MISCELLANEOUS</t>
  </si>
  <si>
    <t>*Includes non-deductible portions.</t>
  </si>
  <si>
    <t>GROSS RECEIPTS</t>
  </si>
  <si>
    <t>RETURNS &amp; ALLOWANCES</t>
  </si>
  <si>
    <t>COST OF GOODS SOLD</t>
  </si>
  <si>
    <t>GROSS PROFIT</t>
  </si>
  <si>
    <t>GROSS INCOME</t>
  </si>
  <si>
    <t>TOTAL EXPENSES</t>
  </si>
  <si>
    <t>NET PROFIT/LOSS</t>
  </si>
  <si>
    <t>CAR AND TRUCK</t>
  </si>
  <si>
    <t>HOME BUSINESS</t>
  </si>
  <si>
    <t>MORTGAGE INTEREST</t>
  </si>
  <si>
    <t>BUSINESS TRAVEL</t>
  </si>
  <si>
    <t>NET MEALS EXPENSE</t>
  </si>
  <si>
    <t>LEGAL EXPENSE</t>
  </si>
  <si>
    <t>DEPRECIATION</t>
  </si>
  <si>
    <t>NET SHORT GAIN OR LOSS</t>
  </si>
  <si>
    <t>NET LONG GAIN OR LOSS</t>
  </si>
  <si>
    <t>TOTAL NET</t>
  </si>
  <si>
    <t>NET TAXABLE</t>
  </si>
  <si>
    <t>LOSS CARRYOVER</t>
  </si>
  <si>
    <t>RENTAL/ROYALTY INCOME</t>
  </si>
  <si>
    <t>RENTAL/ROYALTY LOSS</t>
  </si>
  <si>
    <t>RENTAL/ROYALTY GAIN</t>
  </si>
  <si>
    <t>NET RENTAL/ROYALTY</t>
  </si>
  <si>
    <t>PARTNERSHIP LOSS</t>
  </si>
  <si>
    <t>PARTNERSHIP GAIN</t>
  </si>
  <si>
    <t>NET PARTNERSHIP</t>
  </si>
  <si>
    <t>ESTATE/TRUST LOSS</t>
  </si>
  <si>
    <t>ESTATE/TRUST GAIN</t>
  </si>
  <si>
    <t>NET ESTATE/TRUST</t>
  </si>
  <si>
    <t>GROSS FARM RENTAL INCOME</t>
  </si>
  <si>
    <t>REAL ESTATE MORTGAGE INVESTMENT CONDUITS (REMICs) INCOME</t>
  </si>
  <si>
    <t>TOTAL SCHEDULE E INCOME</t>
  </si>
  <si>
    <t>GROSS INCOME SCH F</t>
  </si>
  <si>
    <t>GROSS INCOME ACCRUED SCH F</t>
  </si>
  <si>
    <t>PROFIT/LOSS CASH OR ACCRUED SCH F</t>
  </si>
  <si>
    <t>TOTAL EXPENSES SCH F</t>
  </si>
  <si>
    <t>GASOLINE</t>
  </si>
  <si>
    <t>CUSTOM/HIRE</t>
  </si>
  <si>
    <t>MORTGAGE</t>
  </si>
  <si>
    <t>SUPPLIES</t>
  </si>
  <si>
    <t>REPAIRS</t>
  </si>
  <si>
    <t>FOREIGN TAX CREDIT</t>
  </si>
  <si>
    <t>CHILD &amp; DEPENDENT CARE CREDIT</t>
  </si>
  <si>
    <t>EDUCATION CREDIT</t>
  </si>
  <si>
    <t>RETIREMENT SAVINGS CREDIT</t>
  </si>
  <si>
    <t>CHILD &amp; OTHER DEPENDENT CREDIT</t>
  </si>
  <si>
    <t>GENERAL BUSINESS CREDIT</t>
  </si>
  <si>
    <t>ELDERLY CREDIT</t>
  </si>
  <si>
    <t>ADOPTION CREDIT</t>
  </si>
  <si>
    <t>ESTIMATED PAYMENTS</t>
  </si>
  <si>
    <t>EARNED INCOME CREDIT</t>
  </si>
  <si>
    <t>REFUNDABLE CHILD TAX CREDIT OR ADDITIONAL CHILD CREDIT</t>
  </si>
  <si>
    <t>EXTENSION PAYMENTS</t>
  </si>
  <si>
    <t>EXCESS SOCIAL SECURITY</t>
  </si>
  <si>
    <t>FUEL TAX CREDITS</t>
  </si>
  <si>
    <t>SELF-EMPLOYED SICK &amp; FAMILY LEAVE CREDIT (BEFORE 4/1/2021)</t>
  </si>
  <si>
    <t>SELF-EMPLOYED SICK &amp; FAMILY LEAVE CREDIT (AFTER 3/31/2021)</t>
  </si>
  <si>
    <t>ALTERNATIVE MINIMUM TAX</t>
  </si>
  <si>
    <t>SOCIAL SECURITY TAX ON TIPS</t>
  </si>
  <si>
    <t>ADDITIONAL TAX ON RETIREMENT PLANS</t>
  </si>
  <si>
    <t>HOUSEHOLD EMPLOYMENT TAXES</t>
  </si>
  <si>
    <t>OTHER ADDITIONAL TAXES</t>
  </si>
  <si>
    <t>SELF-EMPLOYMENT TAXES</t>
  </si>
  <si>
    <t>SECTION 965 NET TAX LIABILITY INSTALLMENT</t>
  </si>
  <si>
    <t>RETURNS</t>
  </si>
  <si>
    <t>ADJUSTED GROSS INCOME (AGI)</t>
  </si>
  <si>
    <t>($million)</t>
  </si>
  <si>
    <t>PERSONAL EXEMPTIONS</t>
  </si>
  <si>
    <t>FEDERAL TAXES</t>
  </si>
  <si>
    <t>ITEMIZED DEDUCTIONS  ($)</t>
  </si>
  <si>
    <t>ITEMIZED DEDUCTIONS  (#)</t>
  </si>
  <si>
    <t>SHARE ITEMIZED</t>
  </si>
  <si>
    <t>ITEMIZED/AGI</t>
  </si>
  <si>
    <t>AGI /RETURN</t>
  </si>
  <si>
    <r>
      <t xml:space="preserve">SOURCES OF INCOME </t>
    </r>
    <r>
      <rPr>
        <sz val="10"/>
        <color indexed="8"/>
        <rFont val="Calibri"/>
        <family val="2"/>
      </rPr>
      <t>(millions)</t>
    </r>
  </si>
  <si>
    <t xml:space="preserve">TOTAL INCOME </t>
  </si>
  <si>
    <t xml:space="preserve">  WAGES</t>
  </si>
  <si>
    <t xml:space="preserve">  INTEREST</t>
  </si>
  <si>
    <t xml:space="preserve">  DIVIDENDS</t>
  </si>
  <si>
    <t xml:space="preserve">  SOLE PROPRIETORS</t>
  </si>
  <si>
    <t xml:space="preserve">  CAPITAL GAINS</t>
  </si>
  <si>
    <t xml:space="preserve">  PARTNERSHIPS</t>
  </si>
  <si>
    <t xml:space="preserve">  TAXABLE PENSIONS &amp; IRAs</t>
  </si>
  <si>
    <t xml:space="preserve">  TAXABLE SS </t>
  </si>
  <si>
    <t xml:space="preserve">  OTHER</t>
  </si>
  <si>
    <r>
      <t xml:space="preserve">ITEMIZED DEDUCTIONS </t>
    </r>
    <r>
      <rPr>
        <sz val="8"/>
        <color theme="1"/>
        <rFont val="Calibri"/>
        <family val="2"/>
      </rPr>
      <t>(millions)</t>
    </r>
  </si>
  <si>
    <t>AGI</t>
  </si>
  <si>
    <t>MEDICAL</t>
  </si>
  <si>
    <t>TAXES</t>
  </si>
  <si>
    <t>CASUALTY LOSSES</t>
  </si>
  <si>
    <t>N/D</t>
  </si>
  <si>
    <t>MISCELLANEOUS</t>
  </si>
  <si>
    <t>TOTAL</t>
  </si>
  <si>
    <t>LIMITED TOTAL</t>
  </si>
  <si>
    <t>SHARES OF ITEMIZED DEDUCTIONS</t>
  </si>
  <si>
    <t>SHARES OF ADJUSTED GROSS INCOME</t>
  </si>
  <si>
    <t>SELECT RETURN DATA 2023</t>
  </si>
  <si>
    <t>2023 % CHANGE</t>
  </si>
  <si>
    <t>This report summarizes data from federal individual income tax returns listing a Utah mailing address.  The federal data contains information from tax returns processed during the past 12 months ending August 22, 2024. This includes tax  year 2023 returns that were filed before August 22, 2024, as well as some prior-year (tax year 2022) returns that were filed  late/with an extention. The state-level statistics in this report include the prior-year (tax year 2022) late/extention returns since their omission would result in a serious under-reporting of the various income and tax magnitudes.  In a sense, the prior-year data  is a proxy for tax year 2023 returns that will be filed late/with an extention (after August 22, 2024). Prior-year returns are included  as a separate 'county' in the county tables and are not included in either the city or zipcode data since we believe the inclusion at the  state level is reliable but that its allocation to lower level geographic units is questionable.</t>
  </si>
  <si>
    <t>The federal tax return data is available from the Internal Revenue Service (IRS) through the federal-state exchange program.  Two different data extracts are available from the IRS. The first contains very basic information  from the 1040 form, such as federal taxes, adjusted gross income (AGI), deductions and the number of exemptions claimed.  The second source contains most of the individual tax form lines, such as detail on deductions and sources of income. Totals from the two sources are generally not identical, although usually very close.  Differences in IRS processing speed or the timeliness of  taxpayers in filing returns will cause discrepancies, which may result in slight differences on some tables in items such as AGI, deductions, or the number of returns filed.</t>
  </si>
  <si>
    <t>In addition to state, county, city, and zipcode data on adjusted gross income, federal taxes, and exemptions by income level, this publication reports statewide data on itemized deductions, adjustments to income, sources of income, and other important    magnitudes from federal tax schedules C through F, as well as various credits and tax payments.</t>
  </si>
  <si>
    <t>The data on Utah’s income is AGI, which is not the same concept as either the census definition or personal income. AGI includes capital gains, which most definitions of income do not cover, and only captures the taxable portion of social security, pension, and IRA income. In addition, a list of adjustments,  such as IRA and Keogh plans, self-employed health insurance, health saving accounts, student loan interest, etc. are subtracted to arrive at AGI.  AGI also excludes the imputed income included in personal income measures. For more information on what is included in AGI, please consult the federal form 1040.</t>
  </si>
  <si>
    <t>The county, city, and zipcode statistics in this report are based on mailing addressess reported on tax returns. Some residents of smaller or    unincorporated communities may list a nearby larger city/town (for example, Salt Lake City rather than Millcreek or South Salt Lake). Some taxpayers use their professional address or post office box rather than their actual residence.</t>
  </si>
  <si>
    <t>Federal tax statistics are reported on various tables in this report. To understand what is included in federal taxes, please consult the federal form 1040.  Federal taxes include the alternative minimum tax as well as some other small items. Nonrefundable credits have been subtracted. The federal tax statistic in this report is the total tax line on the 1040, with one exception.  The 1040 total tax line includes self-employment taxes, while the federal tax variable in this report does not.</t>
  </si>
  <si>
    <t>This report includes family-based/household statistics calculated from individual tax returns. The household tables group returns with the same last name, zipcode, and mailing address into a unit. For example, this method adds minors with their parents if they use the same name and address.  Since the raw data  is based on tax returns and tax definitions of income, and since the aggregation is not perfect, this data should not be expected to conform to other sources of family or household data.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</si>
</sst>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3" formatCode="_(* #,##0.00_);_(* \(#,##0.00\);_(* &quot;-&quot;??_);_(@_)"/>
    <numFmt numFmtId="164" formatCode="###,###,##0"/>
    <numFmt numFmtId="165" formatCode="&quot;$&quot;##,###,###,###,###,###,###,##0"/>
    <numFmt numFmtId="166" formatCode="#,###,##0.0"/>
    <numFmt numFmtId="167" formatCode="###################0"/>
    <numFmt numFmtId="168" formatCode="###,###,###"/>
    <numFmt numFmtId="169" formatCode="&quot;$&quot;###,###,##0"/>
    <numFmt numFmtId="170" formatCode="0.0"/>
    <numFmt numFmtId="171" formatCode="#0.0%;\(#0.0%\)"/>
    <numFmt numFmtId="172" formatCode="###########0"/>
    <numFmt numFmtId="173" formatCode="###############0"/>
    <numFmt numFmtId="174" formatCode="_(* #,##0_);_(* \(#,##0\);_(* &quot;-&quot;??_);_(@_)"/>
    <numFmt numFmtId="175" formatCode="&quot;$&quot;#,##0.00"/>
    <numFmt numFmtId="176" formatCode="&quot;$&quot;#,##0"/>
  </numFmts>
  <fonts count="18" x14ac:knownFonts="1">
    <font>
      <sz val="10"/>
      <color rgb="FFFF0000"/>
      <name val="Thorndale AMT"/>
    </font>
    <font>
      <sz val="11"/>
      <color theme="1"/>
      <name val="Courier New"/>
      <family val="2"/>
      <scheme val="minor"/>
    </font>
    <font>
      <b/>
      <sz val="16"/>
      <color rgb="FF000000"/>
      <name val="Thorndale AMT"/>
      <family val="1"/>
    </font>
    <font>
      <b/>
      <i/>
      <sz val="13"/>
      <color rgb="FF000000"/>
      <name val="Thorndale AMT"/>
      <family val="1"/>
    </font>
    <font>
      <sz val="14"/>
      <color rgb="FF000000"/>
      <name val="Thorndale AMT"/>
      <family val="1"/>
    </font>
    <font>
      <u/>
      <sz val="10"/>
      <color rgb="FF0000FF"/>
      <name val="Thorndale AMT"/>
      <family val="1"/>
    </font>
    <font>
      <sz val="10"/>
      <color rgb="FF000000"/>
      <name val="Thorndale AMT"/>
      <family val="1"/>
    </font>
    <font>
      <sz val="11"/>
      <color rgb="FF0000FF"/>
      <name val="Thorndale AMT"/>
      <family val="1"/>
    </font>
    <font>
      <b/>
      <sz val="14"/>
      <color rgb="FF000000"/>
      <name val="Thorndale AMT"/>
      <family val="1"/>
    </font>
    <font>
      <b/>
      <sz val="11"/>
      <color rgb="FF000000"/>
      <name val="Thorndale AMT"/>
      <family val="1"/>
    </font>
    <font>
      <sz val="11"/>
      <color rgb="FF000000"/>
      <name val="Thorndale AMT"/>
      <family val="1"/>
    </font>
    <font>
      <sz val="10"/>
      <color rgb="FFFF0000"/>
      <name val="Thorndale AMT"/>
      <family val="1"/>
    </font>
    <font>
      <sz val="14"/>
      <color theme="1"/>
      <name val="Calibri"/>
      <family val="2"/>
    </font>
    <font>
      <sz val="11"/>
      <color theme="1"/>
      <name val="Calibri"/>
      <family val="2"/>
    </font>
    <font>
      <sz val="11"/>
      <name val="Calibri"/>
      <family val="2"/>
    </font>
    <font>
      <sz val="10"/>
      <color indexed="8"/>
      <name val="Calibri"/>
      <family val="2"/>
    </font>
    <font>
      <sz val="8"/>
      <color theme="1"/>
      <name val="Calibri"/>
      <family val="2"/>
    </font>
    <font>
      <sz val="10"/>
      <color rgb="FF000000"/>
      <name val="Thorndale AMT"/>
    </font>
  </fonts>
  <fills count="3">
    <fill>
      <patternFill patternType="none"/>
    </fill>
    <fill>
      <patternFill patternType="gray125"/>
    </fill>
    <fill>
      <patternFill patternType="solid">
        <fgColor rgb="FFFFFFFF"/>
        <bgColor indexed="64"/>
      </patternFill>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ck">
        <color indexed="64"/>
      </bottom>
      <diagonal/>
    </border>
    <border>
      <left/>
      <right/>
      <top style="thick">
        <color indexed="64"/>
      </top>
      <bottom style="thick">
        <color indexed="64"/>
      </bottom>
      <diagonal/>
    </border>
  </borders>
  <cellStyleXfs count="7">
    <xf numFmtId="0" fontId="0" fillId="0" borderId="0"/>
    <xf numFmtId="43" fontId="11" fillId="0" borderId="0" applyFont="0" applyFill="0" applyBorder="0" applyAlignment="0" applyProtection="0"/>
    <xf numFmtId="9" fontId="11" fillId="0" borderId="0" applyFont="0" applyFill="0" applyBorder="0" applyAlignment="0" applyProtection="0"/>
    <xf numFmtId="0" fontId="1" fillId="0" borderId="0"/>
    <xf numFmtId="43" fontId="1" fillId="0" borderId="0" applyFont="0" applyFill="0" applyBorder="0" applyAlignment="0" applyProtection="0"/>
    <xf numFmtId="0" fontId="11" fillId="0" borderId="0"/>
    <xf numFmtId="9" fontId="1" fillId="0" borderId="0" applyFont="0" applyFill="0" applyBorder="0" applyAlignment="0" applyProtection="0"/>
  </cellStyleXfs>
  <cellXfs count="75">
    <xf numFmtId="0" fontId="0" fillId="2" borderId="0" xfId="0" applyFill="1" applyAlignment="1">
      <alignment horizontal="left"/>
    </xf>
    <xf numFmtId="0" fontId="2" fillId="2" borderId="0" xfId="0" applyFont="1" applyFill="1" applyAlignment="1">
      <alignment horizontal="left" wrapText="1"/>
    </xf>
    <xf numFmtId="0" fontId="3" fillId="0" borderId="0" xfId="0" applyFont="1" applyAlignment="1">
      <alignment horizontal="center" wrapText="1"/>
    </xf>
    <xf numFmtId="0" fontId="5" fillId="2" borderId="1" xfId="0" applyFont="1" applyFill="1" applyBorder="1" applyAlignment="1">
      <alignment horizontal="left" wrapText="1"/>
    </xf>
    <xf numFmtId="0" fontId="6" fillId="2" borderId="1" xfId="0" applyFont="1" applyFill="1" applyBorder="1" applyAlignment="1">
      <alignment horizontal="left" wrapText="1"/>
    </xf>
    <xf numFmtId="0" fontId="6" fillId="2" borderId="0" xfId="0" applyFont="1" applyFill="1" applyAlignment="1">
      <alignment horizontal="left" wrapText="1"/>
    </xf>
    <xf numFmtId="0" fontId="7" fillId="2" borderId="0" xfId="0" applyFont="1" applyFill="1" applyAlignment="1">
      <alignment horizontal="left" wrapText="1"/>
    </xf>
    <xf numFmtId="0" fontId="8" fillId="2" borderId="0" xfId="0" applyFont="1" applyFill="1" applyAlignment="1">
      <alignment horizontal="left" wrapText="1"/>
    </xf>
    <xf numFmtId="0" fontId="6" fillId="2" borderId="1" xfId="0" applyFont="1" applyFill="1" applyBorder="1" applyAlignment="1">
      <alignment horizontal="left" vertical="top" wrapText="1"/>
    </xf>
    <xf numFmtId="0" fontId="9" fillId="0" borderId="1" xfId="0" applyFont="1" applyBorder="1" applyAlignment="1">
      <alignment horizontal="center" wrapText="1"/>
    </xf>
    <xf numFmtId="0" fontId="9" fillId="2" borderId="1" xfId="0" applyFont="1" applyFill="1" applyBorder="1" applyAlignment="1">
      <alignment horizontal="left" wrapText="1"/>
    </xf>
    <xf numFmtId="164" fontId="6" fillId="2" borderId="1" xfId="0" applyNumberFormat="1" applyFont="1" applyFill="1" applyBorder="1" applyAlignment="1">
      <alignment horizontal="right" wrapText="1"/>
    </xf>
    <xf numFmtId="165" fontId="6" fillId="2" borderId="1" xfId="0" applyNumberFormat="1" applyFont="1" applyFill="1" applyBorder="1" applyAlignment="1">
      <alignment horizontal="right" wrapText="1"/>
    </xf>
    <xf numFmtId="166" fontId="6" fillId="2" borderId="1" xfId="0" applyNumberFormat="1" applyFont="1" applyFill="1" applyBorder="1" applyAlignment="1">
      <alignment horizontal="right" wrapText="1"/>
    </xf>
    <xf numFmtId="0" fontId="9" fillId="0" borderId="1" xfId="0" applyFont="1" applyBorder="1" applyAlignment="1">
      <alignment horizontal="left" wrapText="1"/>
    </xf>
    <xf numFmtId="164" fontId="6" fillId="0" borderId="1" xfId="0" applyNumberFormat="1" applyFont="1" applyBorder="1" applyAlignment="1">
      <alignment horizontal="right" wrapText="1"/>
    </xf>
    <xf numFmtId="165" fontId="6" fillId="0" borderId="1" xfId="0" applyNumberFormat="1" applyFont="1" applyBorder="1" applyAlignment="1">
      <alignment horizontal="right" wrapText="1"/>
    </xf>
    <xf numFmtId="166" fontId="6" fillId="0" borderId="1" xfId="0" applyNumberFormat="1" applyFont="1" applyBorder="1" applyAlignment="1">
      <alignment horizontal="right" wrapText="1"/>
    </xf>
    <xf numFmtId="167" fontId="9" fillId="0" borderId="1" xfId="0" applyNumberFormat="1" applyFont="1" applyBorder="1" applyAlignment="1">
      <alignment horizontal="left" vertical="top" wrapText="1"/>
    </xf>
    <xf numFmtId="0" fontId="9" fillId="0" borderId="1" xfId="0" applyFont="1" applyBorder="1" applyAlignment="1">
      <alignment horizontal="left" vertical="top" wrapText="1"/>
    </xf>
    <xf numFmtId="168" fontId="6" fillId="2" borderId="1" xfId="0" applyNumberFormat="1" applyFont="1" applyFill="1" applyBorder="1" applyAlignment="1">
      <alignment horizontal="right" wrapText="1"/>
    </xf>
    <xf numFmtId="169" fontId="6" fillId="2" borderId="1" xfId="0" applyNumberFormat="1" applyFont="1" applyFill="1" applyBorder="1" applyAlignment="1">
      <alignment horizontal="right" wrapText="1"/>
    </xf>
    <xf numFmtId="170" fontId="6" fillId="2" borderId="1" xfId="0" applyNumberFormat="1" applyFont="1" applyFill="1" applyBorder="1" applyAlignment="1">
      <alignment horizontal="right" wrapText="1"/>
    </xf>
    <xf numFmtId="171" fontId="6" fillId="2" borderId="1" xfId="0" applyNumberFormat="1" applyFont="1" applyFill="1" applyBorder="1" applyAlignment="1">
      <alignment horizontal="right" wrapText="1"/>
    </xf>
    <xf numFmtId="171" fontId="6" fillId="0" borderId="1" xfId="0" applyNumberFormat="1" applyFont="1" applyBorder="1" applyAlignment="1">
      <alignment horizontal="right" wrapText="1"/>
    </xf>
    <xf numFmtId="172" fontId="9" fillId="0" borderId="1" xfId="0" applyNumberFormat="1" applyFont="1" applyBorder="1" applyAlignment="1">
      <alignment horizontal="left" vertical="top" wrapText="1"/>
    </xf>
    <xf numFmtId="173" fontId="9" fillId="0" borderId="1" xfId="0" applyNumberFormat="1" applyFont="1" applyBorder="1" applyAlignment="1">
      <alignment horizontal="left" vertical="top" wrapText="1"/>
    </xf>
    <xf numFmtId="0" fontId="6" fillId="2" borderId="1" xfId="0" applyFont="1" applyFill="1" applyBorder="1" applyAlignment="1">
      <alignment horizontal="right" wrapText="1"/>
    </xf>
    <xf numFmtId="0" fontId="1" fillId="0" borderId="0" xfId="3"/>
    <xf numFmtId="0" fontId="13" fillId="0" borderId="3" xfId="3" applyFont="1" applyBorder="1"/>
    <xf numFmtId="0" fontId="14" fillId="0" borderId="3" xfId="3" applyFont="1" applyBorder="1"/>
    <xf numFmtId="0" fontId="13" fillId="0" borderId="0" xfId="3" applyFont="1"/>
    <xf numFmtId="3" fontId="13" fillId="0" borderId="0" xfId="3" applyNumberFormat="1" applyFont="1"/>
    <xf numFmtId="174" fontId="14" fillId="0" borderId="0" xfId="4" applyNumberFormat="1" applyFont="1"/>
    <xf numFmtId="3" fontId="14" fillId="0" borderId="0" xfId="3" applyNumberFormat="1" applyFont="1"/>
    <xf numFmtId="10" fontId="14" fillId="0" borderId="0" xfId="3" applyNumberFormat="1" applyFont="1"/>
    <xf numFmtId="174" fontId="14" fillId="0" borderId="0" xfId="3" applyNumberFormat="1" applyFont="1"/>
    <xf numFmtId="174" fontId="14" fillId="0" borderId="0" xfId="5" applyNumberFormat="1" applyFont="1"/>
    <xf numFmtId="3" fontId="13" fillId="0" borderId="0" xfId="3" quotePrefix="1" applyNumberFormat="1" applyFont="1"/>
    <xf numFmtId="3" fontId="14" fillId="0" borderId="0" xfId="3" quotePrefix="1" applyNumberFormat="1" applyFont="1"/>
    <xf numFmtId="10" fontId="13" fillId="0" borderId="0" xfId="3" applyNumberFormat="1" applyFont="1"/>
    <xf numFmtId="0" fontId="13" fillId="0" borderId="2" xfId="3" applyFont="1" applyBorder="1"/>
    <xf numFmtId="3" fontId="13" fillId="0" borderId="2" xfId="3" applyNumberFormat="1" applyFont="1" applyBorder="1"/>
    <xf numFmtId="3" fontId="14" fillId="0" borderId="2" xfId="3" applyNumberFormat="1" applyFont="1" applyBorder="1"/>
    <xf numFmtId="10" fontId="14" fillId="0" borderId="2" xfId="6" applyNumberFormat="1" applyFont="1" applyBorder="1"/>
    <xf numFmtId="175" fontId="13" fillId="0" borderId="0" xfId="3" applyNumberFormat="1" applyFont="1"/>
    <xf numFmtId="10" fontId="13" fillId="0" borderId="0" xfId="2" applyNumberFormat="1" applyFont="1"/>
    <xf numFmtId="174" fontId="13" fillId="0" borderId="2" xfId="1" applyNumberFormat="1" applyFont="1" applyBorder="1"/>
    <xf numFmtId="4" fontId="13" fillId="0" borderId="0" xfId="3" applyNumberFormat="1" applyFont="1"/>
    <xf numFmtId="3" fontId="14" fillId="0" borderId="0" xfId="3" applyNumberFormat="1" applyFont="1" applyAlignment="1">
      <alignment horizontal="right"/>
    </xf>
    <xf numFmtId="10" fontId="14" fillId="0" borderId="2" xfId="3" applyNumberFormat="1" applyFont="1" applyBorder="1"/>
    <xf numFmtId="10" fontId="13" fillId="0" borderId="2" xfId="3" applyNumberFormat="1" applyFont="1" applyBorder="1"/>
    <xf numFmtId="174" fontId="13" fillId="0" borderId="0" xfId="1" applyNumberFormat="1" applyFont="1"/>
    <xf numFmtId="175" fontId="0" fillId="2" borderId="0" xfId="0" applyNumberFormat="1" applyFill="1" applyAlignment="1">
      <alignment horizontal="left"/>
    </xf>
    <xf numFmtId="168" fontId="17" fillId="2" borderId="1" xfId="0" applyNumberFormat="1" applyFont="1" applyFill="1" applyBorder="1" applyAlignment="1">
      <alignment horizontal="right" wrapText="1"/>
    </xf>
    <xf numFmtId="168" fontId="0" fillId="2" borderId="0" xfId="0" applyNumberFormat="1" applyFill="1" applyAlignment="1">
      <alignment horizontal="left"/>
    </xf>
    <xf numFmtId="169" fontId="0" fillId="2" borderId="0" xfId="0" applyNumberFormat="1" applyFill="1" applyAlignment="1">
      <alignment horizontal="left"/>
    </xf>
    <xf numFmtId="176" fontId="6" fillId="2" borderId="1" xfId="0" applyNumberFormat="1" applyFont="1" applyFill="1" applyBorder="1" applyAlignment="1">
      <alignment horizontal="right" wrapText="1"/>
    </xf>
    <xf numFmtId="169" fontId="17" fillId="2" borderId="1" xfId="0" applyNumberFormat="1" applyFont="1" applyFill="1" applyBorder="1" applyAlignment="1">
      <alignment horizontal="right" wrapText="1"/>
    </xf>
    <xf numFmtId="0" fontId="6" fillId="2" borderId="0" xfId="0" applyFont="1" applyFill="1" applyAlignment="1">
      <alignment horizontal="left" wrapText="1"/>
    </xf>
    <xf numFmtId="0" fontId="0" fillId="2" borderId="0" xfId="0" applyFill="1" applyAlignment="1">
      <alignment horizontal="left"/>
    </xf>
    <xf numFmtId="0" fontId="2" fillId="2" borderId="0" xfId="0" applyFont="1" applyFill="1" applyAlignment="1">
      <alignment horizontal="left" wrapText="1"/>
    </xf>
    <xf numFmtId="0" fontId="3" fillId="0" borderId="0" xfId="0" applyFont="1" applyAlignment="1">
      <alignment horizontal="center" wrapText="1"/>
    </xf>
    <xf numFmtId="0" fontId="4" fillId="2" borderId="0" xfId="0" applyFont="1" applyFill="1" applyAlignment="1">
      <alignment horizontal="left" wrapText="1"/>
    </xf>
    <xf numFmtId="0" fontId="12" fillId="0" borderId="2" xfId="3" applyFont="1" applyBorder="1" applyAlignment="1">
      <alignment horizontal="center"/>
    </xf>
    <xf numFmtId="0" fontId="13" fillId="0" borderId="2" xfId="3" applyFont="1" applyBorder="1" applyAlignment="1">
      <alignment horizontal="center"/>
    </xf>
    <xf numFmtId="0" fontId="12" fillId="0" borderId="0" xfId="3" applyFont="1" applyAlignment="1">
      <alignment horizontal="center"/>
    </xf>
    <xf numFmtId="0" fontId="7" fillId="2" borderId="0" xfId="0" applyFont="1" applyFill="1" applyAlignment="1">
      <alignment horizontal="left" wrapText="1"/>
    </xf>
    <xf numFmtId="0" fontId="8" fillId="2" borderId="0" xfId="0" applyFont="1" applyFill="1" applyAlignment="1">
      <alignment horizontal="left" wrapText="1"/>
    </xf>
    <xf numFmtId="167" fontId="9" fillId="0" borderId="1" xfId="0" applyNumberFormat="1" applyFont="1" applyBorder="1" applyAlignment="1">
      <alignment horizontal="left" vertical="top" wrapText="1"/>
    </xf>
    <xf numFmtId="0" fontId="9" fillId="0" borderId="1" xfId="0" applyFont="1" applyBorder="1" applyAlignment="1">
      <alignment horizontal="left" vertical="top"/>
    </xf>
    <xf numFmtId="0" fontId="9" fillId="0" borderId="1" xfId="0" applyFont="1" applyBorder="1" applyAlignment="1">
      <alignment horizontal="left" vertical="top" wrapText="1"/>
    </xf>
    <xf numFmtId="0" fontId="9" fillId="0" borderId="1" xfId="0" applyFont="1" applyBorder="1" applyAlignment="1">
      <alignment horizontal="center" wrapText="1"/>
    </xf>
    <xf numFmtId="0" fontId="10" fillId="2" borderId="0" xfId="0" applyFont="1" applyFill="1" applyAlignment="1">
      <alignment horizontal="left" wrapText="1"/>
    </xf>
    <xf numFmtId="0" fontId="9" fillId="0" borderId="1" xfId="0" applyFont="1" applyBorder="1" applyAlignment="1">
      <alignment horizontal="center"/>
    </xf>
  </cellXfs>
  <cellStyles count="7">
    <cellStyle name="Comma" xfId="1" builtinId="3"/>
    <cellStyle name="Comma 2" xfId="4" xr:uid="{36773BEB-4895-4B06-987B-D811A012B1D4}"/>
    <cellStyle name="Normal" xfId="0" builtinId="0"/>
    <cellStyle name="Normal 2" xfId="3" xr:uid="{7B0E212A-0244-46A8-8ECF-DC3E8953C2D2}"/>
    <cellStyle name="Normal 3" xfId="5" xr:uid="{498B2C74-5216-4655-A7DE-1C5424D05BB2}"/>
    <cellStyle name="Percent" xfId="2" builtinId="5"/>
    <cellStyle name="Percent 2" xfId="6" xr:uid="{6D25B0BA-5280-4867-A4FB-155348BAFB4B}"/>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ECON/Jacoba/Federal%20Statistics%20of%20Income/SOI12/Annual1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NNUAL"/>
      <sheetName val="Compare"/>
      <sheetName val="Sheet3"/>
    </sheetNames>
    <sheetDataSet>
      <sheetData sheetId="0" refreshError="1"/>
      <sheetData sheetId="1">
        <row r="2">
          <cell r="G2">
            <v>1159589</v>
          </cell>
        </row>
        <row r="3">
          <cell r="G3">
            <v>65094374807</v>
          </cell>
        </row>
        <row r="4">
          <cell r="G4">
            <v>2724605</v>
          </cell>
        </row>
        <row r="5">
          <cell r="G5">
            <v>6959480724</v>
          </cell>
        </row>
        <row r="8">
          <cell r="G8">
            <v>12865405456</v>
          </cell>
        </row>
        <row r="12">
          <cell r="G12">
            <v>437115</v>
          </cell>
        </row>
      </sheetData>
      <sheetData sheetId="2" refreshError="1"/>
    </sheetDataSet>
  </externalBook>
</externalLink>
</file>

<file path=xl/theme/theme1.xml><?xml version="1.0" encoding="utf-8"?>
<a:theme xmlns:a="http://schemas.openxmlformats.org/drawingml/2006/main" name="ODS Theme">
  <a:themeElements>
    <a:clrScheme name="ODS Them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DS Theme">
      <a:majorFont>
        <a:latin typeface="Courier New"/>
        <a:ea typeface=""/>
        <a:cs typeface=""/>
      </a:majorFont>
      <a:minorFont>
        <a:latin typeface="Courier New"/>
        <a:ea typeface=""/>
        <a:cs typeface=""/>
      </a:minorFont>
    </a:fontScheme>
    <a:fmtScheme name="ODS Theme">
      <a:fillStyleLst>
        <a:solidFill>
          <a:schemeClr val="phClr"/>
        </a:solidFill>
        <a:solidFill>
          <a:schemeClr val="phClr"/>
        </a:solidFill>
        <a:solidFill>
          <a:schemeClr val="phClr"/>
        </a:solidFill>
      </a:fillStyleLst>
      <a:lnStyleLst>
        <a:ln w="9525" cap="flat" cmpd="sng" algn="ctr">
          <a:solidFill>
            <a:schemeClr val="ph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00FF"/>
    <pageSetUpPr fitToPage="1"/>
  </sheetPr>
  <dimension ref="A1:B39"/>
  <sheetViews>
    <sheetView tabSelected="1" zoomScaleNormal="100" workbookViewId="0">
      <selection sqref="A1:B1"/>
    </sheetView>
  </sheetViews>
  <sheetFormatPr defaultColWidth="12" defaultRowHeight="12.95" customHeight="1" x14ac:dyDescent="0.2"/>
  <cols>
    <col min="1" max="1" width="10.6640625" bestFit="1" customWidth="1"/>
    <col min="2" max="2" width="110.6640625" bestFit="1" customWidth="1"/>
  </cols>
  <sheetData>
    <row r="1" spans="1:2" ht="24" customHeight="1" x14ac:dyDescent="0.3">
      <c r="A1" s="61" t="s">
        <v>0</v>
      </c>
      <c r="B1" s="60"/>
    </row>
    <row r="2" spans="1:2" ht="18.95" customHeight="1" x14ac:dyDescent="0.3">
      <c r="A2" s="62" t="s">
        <v>1</v>
      </c>
      <c r="B2" s="60"/>
    </row>
    <row r="3" spans="1:2" ht="21" customHeight="1" x14ac:dyDescent="0.3">
      <c r="A3" s="63" t="s">
        <v>2</v>
      </c>
      <c r="B3" s="60"/>
    </row>
    <row r="4" spans="1:2" ht="18.95" customHeight="1" x14ac:dyDescent="0.3">
      <c r="A4" s="62" t="s">
        <v>1</v>
      </c>
      <c r="B4" s="60"/>
    </row>
    <row r="5" spans="1:2" ht="21" customHeight="1" x14ac:dyDescent="0.3">
      <c r="A5" s="63" t="s">
        <v>3</v>
      </c>
      <c r="B5" s="60"/>
    </row>
    <row r="7" spans="1:2" ht="15" customHeight="1" x14ac:dyDescent="0.2">
      <c r="A7" s="3" t="s">
        <v>4</v>
      </c>
      <c r="B7" s="4" t="s">
        <v>5</v>
      </c>
    </row>
    <row r="8" spans="1:2" ht="15" customHeight="1" x14ac:dyDescent="0.2">
      <c r="A8" s="3" t="s">
        <v>6</v>
      </c>
      <c r="B8" s="4" t="s">
        <v>7</v>
      </c>
    </row>
    <row r="9" spans="1:2" ht="15" customHeight="1" x14ac:dyDescent="0.2">
      <c r="A9" s="3" t="s">
        <v>8</v>
      </c>
      <c r="B9" s="4" t="s">
        <v>9</v>
      </c>
    </row>
    <row r="10" spans="1:2" ht="15" customHeight="1" x14ac:dyDescent="0.2">
      <c r="A10" s="3" t="s">
        <v>10</v>
      </c>
      <c r="B10" s="4" t="s">
        <v>11</v>
      </c>
    </row>
    <row r="11" spans="1:2" ht="15" customHeight="1" x14ac:dyDescent="0.2">
      <c r="A11" s="3" t="s">
        <v>12</v>
      </c>
      <c r="B11" s="4" t="s">
        <v>13</v>
      </c>
    </row>
    <row r="12" spans="1:2" ht="15" customHeight="1" x14ac:dyDescent="0.2">
      <c r="A12" s="3" t="s">
        <v>14</v>
      </c>
      <c r="B12" s="4" t="s">
        <v>15</v>
      </c>
    </row>
    <row r="13" spans="1:2" ht="15" customHeight="1" x14ac:dyDescent="0.2">
      <c r="A13" s="3" t="s">
        <v>16</v>
      </c>
      <c r="B13" s="4" t="s">
        <v>17</v>
      </c>
    </row>
    <row r="14" spans="1:2" ht="15" customHeight="1" x14ac:dyDescent="0.2">
      <c r="A14" s="3" t="s">
        <v>18</v>
      </c>
      <c r="B14" s="4" t="s">
        <v>19</v>
      </c>
    </row>
    <row r="15" spans="1:2" ht="15" customHeight="1" x14ac:dyDescent="0.2">
      <c r="A15" s="3" t="s">
        <v>20</v>
      </c>
      <c r="B15" s="4" t="s">
        <v>21</v>
      </c>
    </row>
    <row r="16" spans="1:2" ht="15" customHeight="1" x14ac:dyDescent="0.2">
      <c r="A16" s="3" t="s">
        <v>22</v>
      </c>
      <c r="B16" s="4" t="s">
        <v>23</v>
      </c>
    </row>
    <row r="17" spans="1:2" ht="15" customHeight="1" x14ac:dyDescent="0.2">
      <c r="A17" s="3" t="s">
        <v>24</v>
      </c>
      <c r="B17" s="4" t="s">
        <v>25</v>
      </c>
    </row>
    <row r="18" spans="1:2" ht="15" customHeight="1" x14ac:dyDescent="0.2">
      <c r="A18" s="3" t="s">
        <v>26</v>
      </c>
      <c r="B18" s="4" t="s">
        <v>27</v>
      </c>
    </row>
    <row r="19" spans="1:2" ht="15" customHeight="1" x14ac:dyDescent="0.2">
      <c r="A19" s="3" t="s">
        <v>28</v>
      </c>
      <c r="B19" s="4" t="s">
        <v>29</v>
      </c>
    </row>
    <row r="20" spans="1:2" ht="15" customHeight="1" x14ac:dyDescent="0.2">
      <c r="A20" s="3" t="s">
        <v>30</v>
      </c>
      <c r="B20" s="4" t="s">
        <v>31</v>
      </c>
    </row>
    <row r="21" spans="1:2" ht="15" customHeight="1" x14ac:dyDescent="0.2">
      <c r="A21" s="3" t="s">
        <v>32</v>
      </c>
      <c r="B21" s="4" t="s">
        <v>33</v>
      </c>
    </row>
    <row r="22" spans="1:2" ht="15" customHeight="1" x14ac:dyDescent="0.2">
      <c r="A22" s="3" t="s">
        <v>34</v>
      </c>
      <c r="B22" s="4" t="s">
        <v>35</v>
      </c>
    </row>
    <row r="23" spans="1:2" ht="15" customHeight="1" x14ac:dyDescent="0.2">
      <c r="A23" s="3" t="s">
        <v>36</v>
      </c>
      <c r="B23" s="4" t="s">
        <v>37</v>
      </c>
    </row>
    <row r="24" spans="1:2" ht="15" customHeight="1" x14ac:dyDescent="0.2">
      <c r="A24" s="3" t="s">
        <v>38</v>
      </c>
      <c r="B24" s="4" t="s">
        <v>39</v>
      </c>
    </row>
    <row r="25" spans="1:2" ht="15" customHeight="1" x14ac:dyDescent="0.2">
      <c r="A25" s="3" t="s">
        <v>40</v>
      </c>
      <c r="B25" s="4" t="s">
        <v>41</v>
      </c>
    </row>
    <row r="26" spans="1:2" ht="15" customHeight="1" x14ac:dyDescent="0.2">
      <c r="A26" s="3" t="s">
        <v>42</v>
      </c>
      <c r="B26" s="4" t="s">
        <v>43</v>
      </c>
    </row>
    <row r="27" spans="1:2" ht="15" customHeight="1" x14ac:dyDescent="0.2">
      <c r="A27" s="3" t="s">
        <v>44</v>
      </c>
      <c r="B27" s="4" t="s">
        <v>45</v>
      </c>
    </row>
    <row r="28" spans="1:2" ht="15" customHeight="1" x14ac:dyDescent="0.2">
      <c r="A28" s="3" t="s">
        <v>46</v>
      </c>
      <c r="B28" s="4" t="s">
        <v>47</v>
      </c>
    </row>
    <row r="29" spans="1:2" ht="15" customHeight="1" x14ac:dyDescent="0.2">
      <c r="A29" s="3" t="s">
        <v>48</v>
      </c>
      <c r="B29" s="4" t="s">
        <v>49</v>
      </c>
    </row>
    <row r="30" spans="1:2" ht="15" customHeight="1" x14ac:dyDescent="0.2">
      <c r="A30" s="3" t="s">
        <v>50</v>
      </c>
      <c r="B30" s="4" t="s">
        <v>51</v>
      </c>
    </row>
    <row r="31" spans="1:2" ht="15" customHeight="1" x14ac:dyDescent="0.2">
      <c r="A31" s="3" t="s">
        <v>52</v>
      </c>
      <c r="B31" s="4" t="s">
        <v>53</v>
      </c>
    </row>
    <row r="32" spans="1:2" ht="15" customHeight="1" x14ac:dyDescent="0.2">
      <c r="A32" s="3" t="s">
        <v>54</v>
      </c>
      <c r="B32" s="4" t="s">
        <v>55</v>
      </c>
    </row>
    <row r="33" spans="1:2" ht="15" customHeight="1" x14ac:dyDescent="0.2">
      <c r="A33" s="3" t="s">
        <v>56</v>
      </c>
      <c r="B33" s="4" t="s">
        <v>57</v>
      </c>
    </row>
    <row r="34" spans="1:2" ht="15" customHeight="1" x14ac:dyDescent="0.2">
      <c r="A34" s="3" t="s">
        <v>58</v>
      </c>
      <c r="B34" s="4" t="s">
        <v>59</v>
      </c>
    </row>
    <row r="35" spans="1:2" ht="15" customHeight="1" x14ac:dyDescent="0.2">
      <c r="A35" s="3" t="s">
        <v>60</v>
      </c>
      <c r="B35" s="4" t="s">
        <v>61</v>
      </c>
    </row>
    <row r="36" spans="1:2" ht="15" customHeight="1" x14ac:dyDescent="0.2">
      <c r="A36" s="3" t="s">
        <v>62</v>
      </c>
      <c r="B36" s="4" t="s">
        <v>63</v>
      </c>
    </row>
    <row r="37" spans="1:2" ht="15" customHeight="1" x14ac:dyDescent="0.2">
      <c r="A37" s="3" t="s">
        <v>64</v>
      </c>
      <c r="B37" s="4" t="s">
        <v>65</v>
      </c>
    </row>
    <row r="39" spans="1:2" ht="15" customHeight="1" x14ac:dyDescent="0.2">
      <c r="A39" s="59" t="s">
        <v>66</v>
      </c>
      <c r="B39" s="60"/>
    </row>
  </sheetData>
  <mergeCells count="6">
    <mergeCell ref="A39:B39"/>
    <mergeCell ref="A1:B1"/>
    <mergeCell ref="A2:B2"/>
    <mergeCell ref="A3:B3"/>
    <mergeCell ref="A4:B4"/>
    <mergeCell ref="A5:B5"/>
  </mergeCells>
  <hyperlinks>
    <hyperlink ref="A7" location="'About'!A1" display="#'About'!A1" xr:uid="{00000000-0004-0000-0000-000000000000}"/>
    <hyperlink ref="A8" location="'Table 1'!A1" display="#'Table 1'!A1" xr:uid="{00000000-0004-0000-0000-000001000000}"/>
    <hyperlink ref="A9" location="'Table 2'!A1" display="#'Table 2'!A1" xr:uid="{00000000-0004-0000-0000-000002000000}"/>
    <hyperlink ref="A10" location="'Table 3'!A1" display="#'Table 3'!A1" xr:uid="{00000000-0004-0000-0000-000003000000}"/>
    <hyperlink ref="A11" location="'Table 4'!A1" display="#'Table 4'!A1" xr:uid="{00000000-0004-0000-0000-000004000000}"/>
    <hyperlink ref="A12" location="'Table 5'!A1" display="#'Table 5'!A1" xr:uid="{00000000-0004-0000-0000-000005000000}"/>
    <hyperlink ref="A13" location="'Table 6'!A1" display="#'Table 6'!A1" xr:uid="{00000000-0004-0000-0000-000006000000}"/>
    <hyperlink ref="A14" location="'Table 7'!A1" display="#'Table 7'!A1" xr:uid="{00000000-0004-0000-0000-000007000000}"/>
    <hyperlink ref="A15" location="'Table 8'!A1" display="#'Table 8'!A1" xr:uid="{00000000-0004-0000-0000-000008000000}"/>
    <hyperlink ref="A16" location="'Table 9'!A1" display="#'Table 9'!A1" xr:uid="{00000000-0004-0000-0000-000009000000}"/>
    <hyperlink ref="A17" location="'Table 10'!A1" display="#'Table 10'!A1" xr:uid="{00000000-0004-0000-0000-00000A000000}"/>
    <hyperlink ref="A18" location="'Table 11'!A1" display="#'Table 11'!A1" xr:uid="{00000000-0004-0000-0000-00000B000000}"/>
    <hyperlink ref="A19" location="'Table 12'!A1" display="#'Table 12'!A1" xr:uid="{00000000-0004-0000-0000-00000C000000}"/>
    <hyperlink ref="A20" location="'Table 13'!A1" display="#'Table 13'!A1" xr:uid="{00000000-0004-0000-0000-00000D000000}"/>
    <hyperlink ref="A21" location="'Table 14'!A1" display="#'Table 14'!A1" xr:uid="{00000000-0004-0000-0000-00000E000000}"/>
    <hyperlink ref="A22" location="'Table 15'!A1" display="#'Table 15'!A1" xr:uid="{00000000-0004-0000-0000-00000F000000}"/>
    <hyperlink ref="A23" location="'Table 16'!A1" display="#'Table 16'!A1" xr:uid="{00000000-0004-0000-0000-000010000000}"/>
    <hyperlink ref="A24" location="'Table 17'!A1" display="#'Table 17'!A1" xr:uid="{00000000-0004-0000-0000-000011000000}"/>
    <hyperlink ref="A25" location="'Table 18'!A1" display="#'Table 18'!A1" xr:uid="{00000000-0004-0000-0000-000012000000}"/>
    <hyperlink ref="A26" location="'Table 19'!A1" display="#'Table 19'!A1" xr:uid="{00000000-0004-0000-0000-000013000000}"/>
    <hyperlink ref="A27" location="'Table 20'!A1" display="#'Table 20'!A1" xr:uid="{00000000-0004-0000-0000-000014000000}"/>
    <hyperlink ref="A28" location="'Table 21'!A1" display="#'Table 21'!A1" xr:uid="{00000000-0004-0000-0000-000015000000}"/>
    <hyperlink ref="A29" location="'Table 22'!A1" display="#'Table 22'!A1" xr:uid="{00000000-0004-0000-0000-000016000000}"/>
    <hyperlink ref="A30" location="'Table 23'!A1" display="#'Table 23'!A1" xr:uid="{00000000-0004-0000-0000-000017000000}"/>
    <hyperlink ref="A31" location="'Table 24'!A1" display="#'Table 24'!A1" xr:uid="{00000000-0004-0000-0000-000018000000}"/>
    <hyperlink ref="A32" location="'Table 25'!A1" display="#'Table 25'!A1" xr:uid="{00000000-0004-0000-0000-000019000000}"/>
    <hyperlink ref="A33" location="'Table 26'!A1" display="#'Table 26'!A1" xr:uid="{00000000-0004-0000-0000-00001A000000}"/>
    <hyperlink ref="A34" location="'Table 27'!A1" display="#'Table 27'!A1" xr:uid="{00000000-0004-0000-0000-00001B000000}"/>
    <hyperlink ref="A35" location="'Table 28'!A1" display="#'Table 28'!A1" xr:uid="{00000000-0004-0000-0000-00001C000000}"/>
    <hyperlink ref="A36" location="'Table 29'!A1" display="#'Table 29'!A1" xr:uid="{00000000-0004-0000-0000-00001D000000}"/>
    <hyperlink ref="A37" location="'Table 30'!A1" display="#'Table 30'!A1" xr:uid="{00000000-0004-0000-0000-00001E000000}"/>
  </hyperlinks>
  <printOptions horizontalCentered="1"/>
  <pageMargins left="0.5" right="0.5" top="0.5" bottom="0.5" header="0" footer="0"/>
  <pageSetup fitToHeight="10" orientation="portrait" horizontalDpi="300" verticalDpi="30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I221"/>
  <sheetViews>
    <sheetView zoomScaleNormal="100" workbookViewId="0">
      <pane ySplit="7" topLeftCell="A8" activePane="bottomLeft" state="frozen"/>
      <selection pane="bottomLeft" sqref="A1:I1"/>
    </sheetView>
  </sheetViews>
  <sheetFormatPr defaultColWidth="12" defaultRowHeight="12.95" customHeight="1" x14ac:dyDescent="0.2"/>
  <cols>
    <col min="1" max="2" width="23.6640625" bestFit="1" customWidth="1"/>
    <col min="3" max="9" width="19.6640625" bestFit="1" customWidth="1"/>
  </cols>
  <sheetData>
    <row r="1" spans="1:9" ht="17.100000000000001" customHeight="1" x14ac:dyDescent="0.25">
      <c r="A1" s="67" t="s">
        <v>67</v>
      </c>
      <c r="B1" s="60"/>
      <c r="C1" s="60"/>
      <c r="D1" s="60"/>
      <c r="E1" s="60"/>
      <c r="F1" s="60"/>
      <c r="G1" s="60"/>
      <c r="H1" s="60"/>
      <c r="I1" s="60"/>
    </row>
    <row r="2" spans="1:9" ht="17.100000000000001" customHeight="1" x14ac:dyDescent="0.3">
      <c r="A2" s="62" t="s">
        <v>1</v>
      </c>
      <c r="B2" s="60"/>
      <c r="C2" s="60"/>
      <c r="D2" s="60"/>
      <c r="E2" s="60"/>
      <c r="F2" s="60"/>
      <c r="G2" s="60"/>
      <c r="H2" s="60"/>
      <c r="I2" s="60"/>
    </row>
    <row r="3" spans="1:9" ht="17.100000000000001" customHeight="1" x14ac:dyDescent="0.3">
      <c r="A3" s="61" t="s">
        <v>70</v>
      </c>
      <c r="B3" s="60"/>
      <c r="C3" s="60"/>
      <c r="D3" s="60"/>
      <c r="E3" s="60"/>
      <c r="F3" s="60"/>
      <c r="G3" s="60"/>
      <c r="H3" s="60"/>
      <c r="I3" s="60"/>
    </row>
    <row r="4" spans="1:9" ht="17.100000000000001" customHeight="1" x14ac:dyDescent="0.3">
      <c r="A4" s="62" t="s">
        <v>1</v>
      </c>
      <c r="B4" s="60"/>
      <c r="C4" s="60"/>
      <c r="D4" s="60"/>
      <c r="E4" s="60"/>
      <c r="F4" s="60"/>
      <c r="G4" s="60"/>
      <c r="H4" s="60"/>
      <c r="I4" s="60"/>
    </row>
    <row r="5" spans="1:9" ht="17.100000000000001" customHeight="1" x14ac:dyDescent="0.3">
      <c r="A5" s="68" t="s">
        <v>19</v>
      </c>
      <c r="B5" s="60"/>
      <c r="C5" s="60"/>
      <c r="D5" s="60"/>
      <c r="E5" s="60"/>
      <c r="F5" s="60"/>
      <c r="G5" s="60"/>
      <c r="H5" s="60"/>
      <c r="I5" s="60"/>
    </row>
    <row r="6" spans="1:9" ht="12.95" customHeight="1" x14ac:dyDescent="0.2">
      <c r="C6" s="55"/>
      <c r="G6" s="56"/>
    </row>
    <row r="7" spans="1:9" ht="45" customHeight="1" x14ac:dyDescent="0.2">
      <c r="A7" s="72" t="s">
        <v>166</v>
      </c>
      <c r="B7" s="72"/>
      <c r="C7" s="9" t="s">
        <v>72</v>
      </c>
      <c r="D7" s="9" t="s">
        <v>73</v>
      </c>
      <c r="E7" s="9" t="s">
        <v>74</v>
      </c>
      <c r="F7" s="9" t="s">
        <v>75</v>
      </c>
      <c r="G7" s="9" t="s">
        <v>76</v>
      </c>
      <c r="H7" s="9" t="s">
        <v>77</v>
      </c>
      <c r="I7" s="9" t="s">
        <v>78</v>
      </c>
    </row>
    <row r="8" spans="1:9" ht="15" customHeight="1" x14ac:dyDescent="0.2">
      <c r="A8" s="71" t="s">
        <v>135</v>
      </c>
      <c r="B8" s="18" t="s">
        <v>107</v>
      </c>
      <c r="C8" s="20">
        <v>338</v>
      </c>
      <c r="D8" s="21">
        <v>-578063</v>
      </c>
      <c r="E8" s="21">
        <v>5509</v>
      </c>
      <c r="F8" s="20">
        <v>340</v>
      </c>
      <c r="G8" s="21">
        <v>-1710.25</v>
      </c>
      <c r="H8" s="21">
        <v>16.3</v>
      </c>
      <c r="I8" s="22">
        <v>1.01</v>
      </c>
    </row>
    <row r="9" spans="1:9" ht="15" customHeight="1" x14ac:dyDescent="0.2">
      <c r="A9" s="70"/>
      <c r="B9" s="18" t="s">
        <v>111</v>
      </c>
      <c r="C9" s="20">
        <v>533</v>
      </c>
      <c r="D9" s="21">
        <v>9199470</v>
      </c>
      <c r="E9" s="21">
        <v>112180</v>
      </c>
      <c r="F9" s="20">
        <v>783</v>
      </c>
      <c r="G9" s="21">
        <v>17259.79</v>
      </c>
      <c r="H9" s="21">
        <v>210.47</v>
      </c>
      <c r="I9" s="22">
        <v>1.47</v>
      </c>
    </row>
    <row r="10" spans="1:9" ht="15" customHeight="1" x14ac:dyDescent="0.2">
      <c r="A10" s="70"/>
      <c r="B10" s="18" t="s">
        <v>112</v>
      </c>
      <c r="C10" s="20">
        <v>685</v>
      </c>
      <c r="D10" s="21">
        <v>24750822</v>
      </c>
      <c r="E10" s="21">
        <v>876027</v>
      </c>
      <c r="F10" s="20">
        <v>1385</v>
      </c>
      <c r="G10" s="21">
        <v>36132.589999999997</v>
      </c>
      <c r="H10" s="21">
        <v>1278.8699999999999</v>
      </c>
      <c r="I10" s="22">
        <v>2.02</v>
      </c>
    </row>
    <row r="11" spans="1:9" ht="15" customHeight="1" x14ac:dyDescent="0.2">
      <c r="A11" s="70"/>
      <c r="B11" s="18" t="s">
        <v>113</v>
      </c>
      <c r="C11" s="20">
        <v>469</v>
      </c>
      <c r="D11" s="21">
        <v>28881366</v>
      </c>
      <c r="E11" s="21">
        <v>1460388</v>
      </c>
      <c r="F11" s="20">
        <v>1146</v>
      </c>
      <c r="G11" s="21">
        <v>61580.74</v>
      </c>
      <c r="H11" s="21">
        <v>3113.83</v>
      </c>
      <c r="I11" s="22">
        <v>2.44</v>
      </c>
    </row>
    <row r="12" spans="1:9" ht="15" customHeight="1" x14ac:dyDescent="0.2">
      <c r="A12" s="70"/>
      <c r="B12" s="18" t="s">
        <v>114</v>
      </c>
      <c r="C12" s="20">
        <v>315</v>
      </c>
      <c r="D12" s="21">
        <v>27272564</v>
      </c>
      <c r="E12" s="21">
        <v>1582407</v>
      </c>
      <c r="F12" s="20">
        <v>918</v>
      </c>
      <c r="G12" s="21">
        <v>86579.57</v>
      </c>
      <c r="H12" s="21">
        <v>5023.51</v>
      </c>
      <c r="I12" s="22">
        <v>2.91</v>
      </c>
    </row>
    <row r="13" spans="1:9" ht="15" customHeight="1" x14ac:dyDescent="0.2">
      <c r="A13" s="70"/>
      <c r="B13" s="18" t="s">
        <v>115</v>
      </c>
      <c r="C13" s="20">
        <v>538</v>
      </c>
      <c r="D13" s="21">
        <v>74194237</v>
      </c>
      <c r="E13" s="21">
        <v>6730392</v>
      </c>
      <c r="F13" s="20">
        <v>1675</v>
      </c>
      <c r="G13" s="21">
        <v>137907.5</v>
      </c>
      <c r="H13" s="21">
        <v>12510.02</v>
      </c>
      <c r="I13" s="22">
        <v>3.11</v>
      </c>
    </row>
    <row r="14" spans="1:9" ht="15" customHeight="1" x14ac:dyDescent="0.2">
      <c r="A14" s="70"/>
      <c r="B14" s="18" t="s">
        <v>116</v>
      </c>
      <c r="C14" s="20">
        <v>44</v>
      </c>
      <c r="D14" s="21">
        <v>20406855</v>
      </c>
      <c r="E14" s="21">
        <v>3546365</v>
      </c>
      <c r="F14" s="20">
        <v>128</v>
      </c>
      <c r="G14" s="21">
        <v>463792.16</v>
      </c>
      <c r="H14" s="21">
        <v>80599.199999999997</v>
      </c>
      <c r="I14" s="22">
        <v>2.91</v>
      </c>
    </row>
    <row r="15" spans="1:9" ht="15" customHeight="1" x14ac:dyDescent="0.2">
      <c r="A15" s="71" t="s">
        <v>136</v>
      </c>
      <c r="B15" s="18" t="s">
        <v>107</v>
      </c>
      <c r="C15" s="20">
        <v>2336</v>
      </c>
      <c r="D15" s="21">
        <v>4445493</v>
      </c>
      <c r="E15" s="21">
        <v>20539</v>
      </c>
      <c r="F15" s="20">
        <v>2010</v>
      </c>
      <c r="G15" s="21">
        <v>1903.04</v>
      </c>
      <c r="H15" s="21">
        <v>8.7899999999999991</v>
      </c>
      <c r="I15" s="22">
        <v>0.86</v>
      </c>
    </row>
    <row r="16" spans="1:9" ht="15" customHeight="1" x14ac:dyDescent="0.2">
      <c r="A16" s="70"/>
      <c r="B16" s="18" t="s">
        <v>111</v>
      </c>
      <c r="C16" s="20">
        <v>3448</v>
      </c>
      <c r="D16" s="21">
        <v>59489084</v>
      </c>
      <c r="E16" s="21">
        <v>788812</v>
      </c>
      <c r="F16" s="20">
        <v>4276</v>
      </c>
      <c r="G16" s="21">
        <v>17253.21</v>
      </c>
      <c r="H16" s="21">
        <v>228.77</v>
      </c>
      <c r="I16" s="22">
        <v>1.24</v>
      </c>
    </row>
    <row r="17" spans="1:9" ht="15" customHeight="1" x14ac:dyDescent="0.2">
      <c r="A17" s="70"/>
      <c r="B17" s="18" t="s">
        <v>112</v>
      </c>
      <c r="C17" s="20">
        <v>5363</v>
      </c>
      <c r="D17" s="21">
        <v>200341503</v>
      </c>
      <c r="E17" s="21">
        <v>8590442</v>
      </c>
      <c r="F17" s="20">
        <v>9163</v>
      </c>
      <c r="G17" s="21">
        <v>37356.239999999998</v>
      </c>
      <c r="H17" s="21">
        <v>1601.8</v>
      </c>
      <c r="I17" s="22">
        <v>1.71</v>
      </c>
    </row>
    <row r="18" spans="1:9" ht="15" customHeight="1" x14ac:dyDescent="0.2">
      <c r="A18" s="70"/>
      <c r="B18" s="18" t="s">
        <v>113</v>
      </c>
      <c r="C18" s="20">
        <v>4322</v>
      </c>
      <c r="D18" s="21">
        <v>267814698</v>
      </c>
      <c r="E18" s="21">
        <v>15415521</v>
      </c>
      <c r="F18" s="20">
        <v>9456</v>
      </c>
      <c r="G18" s="21">
        <v>61965.46</v>
      </c>
      <c r="H18" s="21">
        <v>3566.76</v>
      </c>
      <c r="I18" s="22">
        <v>2.19</v>
      </c>
    </row>
    <row r="19" spans="1:9" ht="15" customHeight="1" x14ac:dyDescent="0.2">
      <c r="A19" s="70"/>
      <c r="B19" s="18" t="s">
        <v>114</v>
      </c>
      <c r="C19" s="20">
        <v>3346</v>
      </c>
      <c r="D19" s="21">
        <v>290964170</v>
      </c>
      <c r="E19" s="21">
        <v>18505158</v>
      </c>
      <c r="F19" s="20">
        <v>9467</v>
      </c>
      <c r="G19" s="21">
        <v>86958.81</v>
      </c>
      <c r="H19" s="21">
        <v>5530.53</v>
      </c>
      <c r="I19" s="22">
        <v>2.83</v>
      </c>
    </row>
    <row r="20" spans="1:9" ht="15" customHeight="1" x14ac:dyDescent="0.2">
      <c r="A20" s="70"/>
      <c r="B20" s="18" t="s">
        <v>115</v>
      </c>
      <c r="C20" s="20">
        <v>6065</v>
      </c>
      <c r="D20" s="21">
        <v>854902670</v>
      </c>
      <c r="E20" s="21">
        <v>79746527</v>
      </c>
      <c r="F20" s="20">
        <v>19554</v>
      </c>
      <c r="G20" s="21">
        <v>140956.75</v>
      </c>
      <c r="H20" s="21">
        <v>13148.64</v>
      </c>
      <c r="I20" s="22">
        <v>3.22</v>
      </c>
    </row>
    <row r="21" spans="1:9" ht="15" customHeight="1" x14ac:dyDescent="0.2">
      <c r="A21" s="70"/>
      <c r="B21" s="18" t="s">
        <v>116</v>
      </c>
      <c r="C21" s="20">
        <v>490</v>
      </c>
      <c r="D21" s="21">
        <v>219529378</v>
      </c>
      <c r="E21" s="21">
        <v>39784530</v>
      </c>
      <c r="F21" s="20">
        <v>1566</v>
      </c>
      <c r="G21" s="21">
        <v>448019.14</v>
      </c>
      <c r="H21" s="21">
        <v>81192.92</v>
      </c>
      <c r="I21" s="22">
        <v>3.2</v>
      </c>
    </row>
    <row r="22" spans="1:9" ht="15" customHeight="1" x14ac:dyDescent="0.2">
      <c r="A22" s="71" t="s">
        <v>137</v>
      </c>
      <c r="B22" s="18" t="s">
        <v>107</v>
      </c>
      <c r="C22" s="20">
        <v>5771</v>
      </c>
      <c r="D22" s="21">
        <v>5686314</v>
      </c>
      <c r="E22" s="21">
        <v>64486</v>
      </c>
      <c r="F22" s="20">
        <v>4964</v>
      </c>
      <c r="G22" s="21">
        <v>985.33</v>
      </c>
      <c r="H22" s="21">
        <v>11.17</v>
      </c>
      <c r="I22" s="22">
        <v>0.86</v>
      </c>
    </row>
    <row r="23" spans="1:9" ht="15" customHeight="1" x14ac:dyDescent="0.2">
      <c r="A23" s="70"/>
      <c r="B23" s="18" t="s">
        <v>111</v>
      </c>
      <c r="C23" s="20">
        <v>9104</v>
      </c>
      <c r="D23" s="21">
        <v>157221929</v>
      </c>
      <c r="E23" s="21">
        <v>2170080</v>
      </c>
      <c r="F23" s="20">
        <v>10584</v>
      </c>
      <c r="G23" s="21">
        <v>17269.54</v>
      </c>
      <c r="H23" s="21">
        <v>238.37</v>
      </c>
      <c r="I23" s="22">
        <v>1.1599999999999999</v>
      </c>
    </row>
    <row r="24" spans="1:9" ht="15" customHeight="1" x14ac:dyDescent="0.2">
      <c r="A24" s="70"/>
      <c r="B24" s="18" t="s">
        <v>112</v>
      </c>
      <c r="C24" s="20">
        <v>12292</v>
      </c>
      <c r="D24" s="21">
        <v>455067168</v>
      </c>
      <c r="E24" s="21">
        <v>28510536</v>
      </c>
      <c r="F24" s="20">
        <v>20781</v>
      </c>
      <c r="G24" s="21">
        <v>37021.410000000003</v>
      </c>
      <c r="H24" s="21">
        <v>2319.44</v>
      </c>
      <c r="I24" s="22">
        <v>1.69</v>
      </c>
    </row>
    <row r="25" spans="1:9" ht="15" customHeight="1" x14ac:dyDescent="0.2">
      <c r="A25" s="70"/>
      <c r="B25" s="18" t="s">
        <v>113</v>
      </c>
      <c r="C25" s="20">
        <v>8490</v>
      </c>
      <c r="D25" s="21">
        <v>523353316</v>
      </c>
      <c r="E25" s="21">
        <v>28522411</v>
      </c>
      <c r="F25" s="20">
        <v>19101</v>
      </c>
      <c r="G25" s="21">
        <v>61643.5</v>
      </c>
      <c r="H25" s="21">
        <v>3359.53</v>
      </c>
      <c r="I25" s="22">
        <v>2.25</v>
      </c>
    </row>
    <row r="26" spans="1:9" ht="15" customHeight="1" x14ac:dyDescent="0.2">
      <c r="A26" s="70"/>
      <c r="B26" s="18" t="s">
        <v>114</v>
      </c>
      <c r="C26" s="20">
        <v>6058</v>
      </c>
      <c r="D26" s="21">
        <v>525957978</v>
      </c>
      <c r="E26" s="21">
        <v>32286066</v>
      </c>
      <c r="F26" s="20">
        <v>17428</v>
      </c>
      <c r="G26" s="21">
        <v>86820.4</v>
      </c>
      <c r="H26" s="21">
        <v>5329.49</v>
      </c>
      <c r="I26" s="22">
        <v>2.88</v>
      </c>
    </row>
    <row r="27" spans="1:9" ht="15" customHeight="1" x14ac:dyDescent="0.2">
      <c r="A27" s="70"/>
      <c r="B27" s="18" t="s">
        <v>115</v>
      </c>
      <c r="C27" s="20">
        <v>11264</v>
      </c>
      <c r="D27" s="21">
        <v>1620548294</v>
      </c>
      <c r="E27" s="21">
        <v>150154466</v>
      </c>
      <c r="F27" s="20">
        <v>37087</v>
      </c>
      <c r="G27" s="21">
        <v>143869.70000000001</v>
      </c>
      <c r="H27" s="21">
        <v>13330.47</v>
      </c>
      <c r="I27" s="22">
        <v>3.29</v>
      </c>
    </row>
    <row r="28" spans="1:9" ht="15" customHeight="1" x14ac:dyDescent="0.2">
      <c r="A28" s="70"/>
      <c r="B28" s="18" t="s">
        <v>116</v>
      </c>
      <c r="C28" s="20">
        <v>1363</v>
      </c>
      <c r="D28" s="21">
        <v>622816018</v>
      </c>
      <c r="E28" s="21">
        <v>115489700</v>
      </c>
      <c r="F28" s="20">
        <v>4609</v>
      </c>
      <c r="G28" s="21">
        <v>456944.99</v>
      </c>
      <c r="H28" s="21">
        <v>84731.99</v>
      </c>
      <c r="I28" s="22">
        <v>3.38</v>
      </c>
    </row>
    <row r="29" spans="1:9" ht="15" customHeight="1" x14ac:dyDescent="0.2">
      <c r="A29" s="71" t="s">
        <v>138</v>
      </c>
      <c r="B29" s="18" t="s">
        <v>107</v>
      </c>
      <c r="C29" s="20">
        <v>934</v>
      </c>
      <c r="D29" s="21">
        <v>2998177</v>
      </c>
      <c r="E29" s="21">
        <v>12556</v>
      </c>
      <c r="F29" s="20">
        <v>1031</v>
      </c>
      <c r="G29" s="21">
        <v>3210.04</v>
      </c>
      <c r="H29" s="21">
        <v>13.44</v>
      </c>
      <c r="I29" s="22">
        <v>1.1000000000000001</v>
      </c>
    </row>
    <row r="30" spans="1:9" ht="15" customHeight="1" x14ac:dyDescent="0.2">
      <c r="A30" s="70"/>
      <c r="B30" s="18" t="s">
        <v>111</v>
      </c>
      <c r="C30" s="20">
        <v>1499</v>
      </c>
      <c r="D30" s="21">
        <v>25448999</v>
      </c>
      <c r="E30" s="21">
        <v>284348</v>
      </c>
      <c r="F30" s="20">
        <v>2147</v>
      </c>
      <c r="G30" s="21">
        <v>16977.32</v>
      </c>
      <c r="H30" s="21">
        <v>189.69</v>
      </c>
      <c r="I30" s="22">
        <v>1.43</v>
      </c>
    </row>
    <row r="31" spans="1:9" ht="15" customHeight="1" x14ac:dyDescent="0.2">
      <c r="A31" s="70"/>
      <c r="B31" s="18" t="s">
        <v>112</v>
      </c>
      <c r="C31" s="20">
        <v>1966</v>
      </c>
      <c r="D31" s="21">
        <v>72400359</v>
      </c>
      <c r="E31" s="21">
        <v>3010290</v>
      </c>
      <c r="F31" s="20">
        <v>3398</v>
      </c>
      <c r="G31" s="21">
        <v>36826.230000000003</v>
      </c>
      <c r="H31" s="21">
        <v>1531.17</v>
      </c>
      <c r="I31" s="22">
        <v>1.73</v>
      </c>
    </row>
    <row r="32" spans="1:9" ht="15" customHeight="1" x14ac:dyDescent="0.2">
      <c r="A32" s="70"/>
      <c r="B32" s="18" t="s">
        <v>113</v>
      </c>
      <c r="C32" s="20">
        <v>1411</v>
      </c>
      <c r="D32" s="21">
        <v>86923806</v>
      </c>
      <c r="E32" s="21">
        <v>5126481</v>
      </c>
      <c r="F32" s="20">
        <v>3029</v>
      </c>
      <c r="G32" s="21">
        <v>61604.4</v>
      </c>
      <c r="H32" s="21">
        <v>3633.23</v>
      </c>
      <c r="I32" s="22">
        <v>2.15</v>
      </c>
    </row>
    <row r="33" spans="1:9" ht="15" customHeight="1" x14ac:dyDescent="0.2">
      <c r="A33" s="70"/>
      <c r="B33" s="18" t="s">
        <v>114</v>
      </c>
      <c r="C33" s="20">
        <v>915</v>
      </c>
      <c r="D33" s="21">
        <v>79217813</v>
      </c>
      <c r="E33" s="21">
        <v>5607331</v>
      </c>
      <c r="F33" s="20">
        <v>2354</v>
      </c>
      <c r="G33" s="21">
        <v>86576.84</v>
      </c>
      <c r="H33" s="21">
        <v>6128.23</v>
      </c>
      <c r="I33" s="22">
        <v>2.57</v>
      </c>
    </row>
    <row r="34" spans="1:9" ht="15" customHeight="1" x14ac:dyDescent="0.2">
      <c r="A34" s="70"/>
      <c r="B34" s="18" t="s">
        <v>115</v>
      </c>
      <c r="C34" s="20">
        <v>1530</v>
      </c>
      <c r="D34" s="21">
        <v>213901919</v>
      </c>
      <c r="E34" s="21">
        <v>21479234</v>
      </c>
      <c r="F34" s="20">
        <v>4402</v>
      </c>
      <c r="G34" s="21">
        <v>139805.18</v>
      </c>
      <c r="H34" s="21">
        <v>14038.72</v>
      </c>
      <c r="I34" s="22">
        <v>2.88</v>
      </c>
    </row>
    <row r="35" spans="1:9" ht="15" customHeight="1" x14ac:dyDescent="0.2">
      <c r="A35" s="70"/>
      <c r="B35" s="18" t="s">
        <v>116</v>
      </c>
      <c r="C35" s="20">
        <v>110</v>
      </c>
      <c r="D35" s="21">
        <v>43000327</v>
      </c>
      <c r="E35" s="21">
        <v>7780527</v>
      </c>
      <c r="F35" s="20">
        <v>305</v>
      </c>
      <c r="G35" s="21">
        <v>390912.06</v>
      </c>
      <c r="H35" s="21">
        <v>70732.06</v>
      </c>
      <c r="I35" s="22">
        <v>2.77</v>
      </c>
    </row>
    <row r="36" spans="1:9" ht="15" customHeight="1" x14ac:dyDescent="0.2">
      <c r="A36" s="71" t="s">
        <v>139</v>
      </c>
      <c r="B36" s="18" t="s">
        <v>107</v>
      </c>
      <c r="C36" s="54" t="s">
        <v>603</v>
      </c>
      <c r="D36" s="54" t="s">
        <v>603</v>
      </c>
      <c r="E36" s="54" t="s">
        <v>603</v>
      </c>
      <c r="F36" s="54" t="s">
        <v>603</v>
      </c>
      <c r="G36" s="54" t="s">
        <v>603</v>
      </c>
      <c r="H36" s="54" t="s">
        <v>603</v>
      </c>
      <c r="I36" s="54" t="s">
        <v>603</v>
      </c>
    </row>
    <row r="37" spans="1:9" ht="15" customHeight="1" x14ac:dyDescent="0.2">
      <c r="A37" s="70"/>
      <c r="B37" s="18" t="s">
        <v>111</v>
      </c>
      <c r="C37" s="54" t="s">
        <v>603</v>
      </c>
      <c r="D37" s="54" t="s">
        <v>603</v>
      </c>
      <c r="E37" s="54" t="s">
        <v>603</v>
      </c>
      <c r="F37" s="54" t="s">
        <v>603</v>
      </c>
      <c r="G37" s="54" t="s">
        <v>603</v>
      </c>
      <c r="H37" s="54" t="s">
        <v>603</v>
      </c>
      <c r="I37" s="54" t="s">
        <v>603</v>
      </c>
    </row>
    <row r="38" spans="1:9" ht="15" customHeight="1" x14ac:dyDescent="0.2">
      <c r="A38" s="70"/>
      <c r="B38" s="18" t="s">
        <v>112</v>
      </c>
      <c r="C38" s="54" t="s">
        <v>603</v>
      </c>
      <c r="D38" s="54" t="s">
        <v>603</v>
      </c>
      <c r="E38" s="54" t="s">
        <v>603</v>
      </c>
      <c r="F38" s="54" t="s">
        <v>603</v>
      </c>
      <c r="G38" s="54" t="s">
        <v>603</v>
      </c>
      <c r="H38" s="54" t="s">
        <v>603</v>
      </c>
      <c r="I38" s="54" t="s">
        <v>603</v>
      </c>
    </row>
    <row r="39" spans="1:9" ht="15" customHeight="1" x14ac:dyDescent="0.2">
      <c r="A39" s="70"/>
      <c r="B39" s="18" t="s">
        <v>113</v>
      </c>
      <c r="C39" s="54" t="s">
        <v>603</v>
      </c>
      <c r="D39" s="54" t="s">
        <v>603</v>
      </c>
      <c r="E39" s="54" t="s">
        <v>603</v>
      </c>
      <c r="F39" s="54" t="s">
        <v>603</v>
      </c>
      <c r="G39" s="54" t="s">
        <v>603</v>
      </c>
      <c r="H39" s="54" t="s">
        <v>603</v>
      </c>
      <c r="I39" s="54" t="s">
        <v>603</v>
      </c>
    </row>
    <row r="40" spans="1:9" ht="15" customHeight="1" x14ac:dyDescent="0.2">
      <c r="A40" s="70"/>
      <c r="B40" s="18" t="s">
        <v>114</v>
      </c>
      <c r="C40" s="54" t="s">
        <v>603</v>
      </c>
      <c r="D40" s="54" t="s">
        <v>603</v>
      </c>
      <c r="E40" s="54" t="s">
        <v>603</v>
      </c>
      <c r="F40" s="54" t="s">
        <v>603</v>
      </c>
      <c r="G40" s="54" t="s">
        <v>603</v>
      </c>
      <c r="H40" s="54" t="s">
        <v>603</v>
      </c>
      <c r="I40" s="54" t="s">
        <v>603</v>
      </c>
    </row>
    <row r="41" spans="1:9" ht="15" customHeight="1" x14ac:dyDescent="0.2">
      <c r="A41" s="70"/>
      <c r="B41" s="18" t="s">
        <v>115</v>
      </c>
      <c r="C41" s="54" t="s">
        <v>603</v>
      </c>
      <c r="D41" s="54" t="s">
        <v>603</v>
      </c>
      <c r="E41" s="54" t="s">
        <v>603</v>
      </c>
      <c r="F41" s="54" t="s">
        <v>603</v>
      </c>
      <c r="G41" s="54" t="s">
        <v>603</v>
      </c>
      <c r="H41" s="54" t="s">
        <v>603</v>
      </c>
      <c r="I41" s="54" t="s">
        <v>603</v>
      </c>
    </row>
    <row r="42" spans="1:9" ht="15" customHeight="1" x14ac:dyDescent="0.2">
      <c r="A42" s="70"/>
      <c r="B42" s="18" t="s">
        <v>116</v>
      </c>
      <c r="C42" s="54" t="s">
        <v>603</v>
      </c>
      <c r="D42" s="54" t="s">
        <v>603</v>
      </c>
      <c r="E42" s="54" t="s">
        <v>603</v>
      </c>
      <c r="F42" s="54" t="s">
        <v>603</v>
      </c>
      <c r="G42" s="54" t="s">
        <v>603</v>
      </c>
      <c r="H42" s="54" t="s">
        <v>603</v>
      </c>
      <c r="I42" s="54" t="s">
        <v>603</v>
      </c>
    </row>
    <row r="43" spans="1:9" ht="15" customHeight="1" x14ac:dyDescent="0.2">
      <c r="A43" s="71" t="s">
        <v>140</v>
      </c>
      <c r="B43" s="18" t="s">
        <v>107</v>
      </c>
      <c r="C43" s="20">
        <v>13496</v>
      </c>
      <c r="D43" s="21">
        <v>20634978</v>
      </c>
      <c r="E43" s="21">
        <v>157263</v>
      </c>
      <c r="F43" s="20">
        <v>10872</v>
      </c>
      <c r="G43" s="21">
        <v>1528.97</v>
      </c>
      <c r="H43" s="21">
        <v>11.65</v>
      </c>
      <c r="I43" s="22">
        <v>0.81</v>
      </c>
    </row>
    <row r="44" spans="1:9" ht="15" customHeight="1" x14ac:dyDescent="0.2">
      <c r="A44" s="70"/>
      <c r="B44" s="18" t="s">
        <v>111</v>
      </c>
      <c r="C44" s="20">
        <v>19265</v>
      </c>
      <c r="D44" s="21">
        <v>331210189</v>
      </c>
      <c r="E44" s="21">
        <v>4625843</v>
      </c>
      <c r="F44" s="20">
        <v>21880</v>
      </c>
      <c r="G44" s="21">
        <v>17192.330000000002</v>
      </c>
      <c r="H44" s="21">
        <v>240.12</v>
      </c>
      <c r="I44" s="22">
        <v>1.1399999999999999</v>
      </c>
    </row>
    <row r="45" spans="1:9" ht="15" customHeight="1" x14ac:dyDescent="0.2">
      <c r="A45" s="70"/>
      <c r="B45" s="18" t="s">
        <v>112</v>
      </c>
      <c r="C45" s="20">
        <v>29410</v>
      </c>
      <c r="D45" s="21">
        <v>1094546300</v>
      </c>
      <c r="E45" s="21">
        <v>50496445</v>
      </c>
      <c r="F45" s="20">
        <v>45675</v>
      </c>
      <c r="G45" s="21">
        <v>37216.81</v>
      </c>
      <c r="H45" s="21">
        <v>1716.98</v>
      </c>
      <c r="I45" s="22">
        <v>1.55</v>
      </c>
    </row>
    <row r="46" spans="1:9" ht="15" customHeight="1" x14ac:dyDescent="0.2">
      <c r="A46" s="70"/>
      <c r="B46" s="18" t="s">
        <v>113</v>
      </c>
      <c r="C46" s="20">
        <v>22060</v>
      </c>
      <c r="D46" s="21">
        <v>1366901478</v>
      </c>
      <c r="E46" s="21">
        <v>86161160</v>
      </c>
      <c r="F46" s="20">
        <v>43375</v>
      </c>
      <c r="G46" s="21">
        <v>61962.9</v>
      </c>
      <c r="H46" s="21">
        <v>3905.76</v>
      </c>
      <c r="I46" s="22">
        <v>1.97</v>
      </c>
    </row>
    <row r="47" spans="1:9" ht="15" customHeight="1" x14ac:dyDescent="0.2">
      <c r="A47" s="70"/>
      <c r="B47" s="18" t="s">
        <v>114</v>
      </c>
      <c r="C47" s="20">
        <v>17173</v>
      </c>
      <c r="D47" s="21">
        <v>1494449826</v>
      </c>
      <c r="E47" s="21">
        <v>108605322</v>
      </c>
      <c r="F47" s="20">
        <v>42801</v>
      </c>
      <c r="G47" s="21">
        <v>87023.22</v>
      </c>
      <c r="H47" s="21">
        <v>6324.19</v>
      </c>
      <c r="I47" s="22">
        <v>2.4900000000000002</v>
      </c>
    </row>
    <row r="48" spans="1:9" ht="15" customHeight="1" x14ac:dyDescent="0.2">
      <c r="A48" s="70"/>
      <c r="B48" s="18" t="s">
        <v>115</v>
      </c>
      <c r="C48" s="20">
        <v>40727</v>
      </c>
      <c r="D48" s="21">
        <v>6080088619</v>
      </c>
      <c r="E48" s="21">
        <v>612129693</v>
      </c>
      <c r="F48" s="20">
        <v>127532</v>
      </c>
      <c r="G48" s="21">
        <v>149288.89000000001</v>
      </c>
      <c r="H48" s="21">
        <v>15030.07</v>
      </c>
      <c r="I48" s="22">
        <v>3.13</v>
      </c>
    </row>
    <row r="49" spans="1:9" ht="15" customHeight="1" x14ac:dyDescent="0.2">
      <c r="A49" s="70"/>
      <c r="B49" s="18" t="s">
        <v>116</v>
      </c>
      <c r="C49" s="20">
        <v>6442</v>
      </c>
      <c r="D49" s="21">
        <v>2999365944</v>
      </c>
      <c r="E49" s="21">
        <v>570971595</v>
      </c>
      <c r="F49" s="20">
        <v>21956</v>
      </c>
      <c r="G49" s="21">
        <v>465595.46</v>
      </c>
      <c r="H49" s="21">
        <v>88632.66</v>
      </c>
      <c r="I49" s="22">
        <v>3.41</v>
      </c>
    </row>
    <row r="50" spans="1:9" ht="15" customHeight="1" x14ac:dyDescent="0.2">
      <c r="A50" s="71" t="s">
        <v>141</v>
      </c>
      <c r="B50" s="18" t="s">
        <v>107</v>
      </c>
      <c r="C50" s="20">
        <v>947</v>
      </c>
      <c r="D50" s="21">
        <v>-3178535</v>
      </c>
      <c r="E50" s="21">
        <v>33988</v>
      </c>
      <c r="F50" s="20">
        <v>1101</v>
      </c>
      <c r="G50" s="21">
        <v>-3356.43</v>
      </c>
      <c r="H50" s="21">
        <v>35.89</v>
      </c>
      <c r="I50" s="22">
        <v>1.1599999999999999</v>
      </c>
    </row>
    <row r="51" spans="1:9" ht="15" customHeight="1" x14ac:dyDescent="0.2">
      <c r="A51" s="70"/>
      <c r="B51" s="18" t="s">
        <v>111</v>
      </c>
      <c r="C51" s="20">
        <v>1228</v>
      </c>
      <c r="D51" s="21">
        <v>20898052</v>
      </c>
      <c r="E51" s="21">
        <v>260733</v>
      </c>
      <c r="F51" s="20">
        <v>1842</v>
      </c>
      <c r="G51" s="21">
        <v>17017.96</v>
      </c>
      <c r="H51" s="21">
        <v>212.32</v>
      </c>
      <c r="I51" s="22">
        <v>1.5</v>
      </c>
    </row>
    <row r="52" spans="1:9" ht="15" customHeight="1" x14ac:dyDescent="0.2">
      <c r="A52" s="70"/>
      <c r="B52" s="18" t="s">
        <v>112</v>
      </c>
      <c r="C52" s="20">
        <v>1627</v>
      </c>
      <c r="D52" s="21">
        <v>60074674</v>
      </c>
      <c r="E52" s="21">
        <v>2222211</v>
      </c>
      <c r="F52" s="20">
        <v>3151</v>
      </c>
      <c r="G52" s="21">
        <v>36923.589999999997</v>
      </c>
      <c r="H52" s="21">
        <v>1365.83</v>
      </c>
      <c r="I52" s="22">
        <v>1.94</v>
      </c>
    </row>
    <row r="53" spans="1:9" ht="15" customHeight="1" x14ac:dyDescent="0.2">
      <c r="A53" s="70"/>
      <c r="B53" s="18" t="s">
        <v>113</v>
      </c>
      <c r="C53" s="20">
        <v>1286</v>
      </c>
      <c r="D53" s="21">
        <v>80360028</v>
      </c>
      <c r="E53" s="21">
        <v>4401033</v>
      </c>
      <c r="F53" s="20">
        <v>3081</v>
      </c>
      <c r="G53" s="21">
        <v>62488.36</v>
      </c>
      <c r="H53" s="21">
        <v>3422.27</v>
      </c>
      <c r="I53" s="22">
        <v>2.4</v>
      </c>
    </row>
    <row r="54" spans="1:9" ht="15" customHeight="1" x14ac:dyDescent="0.2">
      <c r="A54" s="70"/>
      <c r="B54" s="18" t="s">
        <v>114</v>
      </c>
      <c r="C54" s="20">
        <v>1060</v>
      </c>
      <c r="D54" s="21">
        <v>92570836</v>
      </c>
      <c r="E54" s="21">
        <v>6147026</v>
      </c>
      <c r="F54" s="20">
        <v>2986</v>
      </c>
      <c r="G54" s="21">
        <v>87330.98</v>
      </c>
      <c r="H54" s="21">
        <v>5799.08</v>
      </c>
      <c r="I54" s="22">
        <v>2.82</v>
      </c>
    </row>
    <row r="55" spans="1:9" ht="15" customHeight="1" x14ac:dyDescent="0.2">
      <c r="A55" s="70"/>
      <c r="B55" s="18" t="s">
        <v>115</v>
      </c>
      <c r="C55" s="20">
        <v>1858</v>
      </c>
      <c r="D55" s="21">
        <v>260644572</v>
      </c>
      <c r="E55" s="21">
        <v>24638412</v>
      </c>
      <c r="F55" s="20">
        <v>6059</v>
      </c>
      <c r="G55" s="21">
        <v>140282.32999999999</v>
      </c>
      <c r="H55" s="21">
        <v>13260.72</v>
      </c>
      <c r="I55" s="22">
        <v>3.26</v>
      </c>
    </row>
    <row r="56" spans="1:9" ht="15" customHeight="1" x14ac:dyDescent="0.2">
      <c r="A56" s="70"/>
      <c r="B56" s="18" t="s">
        <v>116</v>
      </c>
      <c r="C56" s="20">
        <v>226</v>
      </c>
      <c r="D56" s="21">
        <v>132938227</v>
      </c>
      <c r="E56" s="21">
        <v>31114996</v>
      </c>
      <c r="F56" s="20">
        <v>666</v>
      </c>
      <c r="G56" s="21">
        <v>588222.24</v>
      </c>
      <c r="H56" s="21">
        <v>137676.97</v>
      </c>
      <c r="I56" s="22">
        <v>2.95</v>
      </c>
    </row>
    <row r="57" spans="1:9" ht="15" customHeight="1" x14ac:dyDescent="0.2">
      <c r="A57" s="71" t="s">
        <v>142</v>
      </c>
      <c r="B57" s="18" t="s">
        <v>107</v>
      </c>
      <c r="C57" s="20">
        <v>403</v>
      </c>
      <c r="D57" s="21">
        <v>1688388</v>
      </c>
      <c r="E57" s="21">
        <v>465</v>
      </c>
      <c r="F57" s="20">
        <v>361</v>
      </c>
      <c r="G57" s="21">
        <v>4189.55</v>
      </c>
      <c r="H57" s="21">
        <v>1.1499999999999999</v>
      </c>
      <c r="I57" s="22">
        <v>0.9</v>
      </c>
    </row>
    <row r="58" spans="1:9" ht="15" customHeight="1" x14ac:dyDescent="0.2">
      <c r="A58" s="70"/>
      <c r="B58" s="18" t="s">
        <v>111</v>
      </c>
      <c r="C58" s="20">
        <v>600</v>
      </c>
      <c r="D58" s="21">
        <v>10423100</v>
      </c>
      <c r="E58" s="21">
        <v>135782</v>
      </c>
      <c r="F58" s="20">
        <v>836</v>
      </c>
      <c r="G58" s="21">
        <v>17371.830000000002</v>
      </c>
      <c r="H58" s="21">
        <v>226.3</v>
      </c>
      <c r="I58" s="22">
        <v>1.39</v>
      </c>
    </row>
    <row r="59" spans="1:9" ht="15" customHeight="1" x14ac:dyDescent="0.2">
      <c r="A59" s="70"/>
      <c r="B59" s="18" t="s">
        <v>112</v>
      </c>
      <c r="C59" s="20">
        <v>845</v>
      </c>
      <c r="D59" s="21">
        <v>31123381</v>
      </c>
      <c r="E59" s="21">
        <v>1218048</v>
      </c>
      <c r="F59" s="20">
        <v>1520</v>
      </c>
      <c r="G59" s="21">
        <v>36832.400000000001</v>
      </c>
      <c r="H59" s="21">
        <v>1441.48</v>
      </c>
      <c r="I59" s="22">
        <v>1.8</v>
      </c>
    </row>
    <row r="60" spans="1:9" ht="15" customHeight="1" x14ac:dyDescent="0.2">
      <c r="A60" s="70"/>
      <c r="B60" s="18" t="s">
        <v>113</v>
      </c>
      <c r="C60" s="20">
        <v>681</v>
      </c>
      <c r="D60" s="21">
        <v>42327167</v>
      </c>
      <c r="E60" s="21">
        <v>2328185</v>
      </c>
      <c r="F60" s="20">
        <v>1567</v>
      </c>
      <c r="G60" s="21">
        <v>62154.43</v>
      </c>
      <c r="H60" s="21">
        <v>3418.77</v>
      </c>
      <c r="I60" s="22">
        <v>2.2999999999999998</v>
      </c>
    </row>
    <row r="61" spans="1:9" ht="15" customHeight="1" x14ac:dyDescent="0.2">
      <c r="A61" s="70"/>
      <c r="B61" s="18" t="s">
        <v>114</v>
      </c>
      <c r="C61" s="20">
        <v>529</v>
      </c>
      <c r="D61" s="21">
        <v>45919029</v>
      </c>
      <c r="E61" s="21">
        <v>2854704</v>
      </c>
      <c r="F61" s="20">
        <v>1538</v>
      </c>
      <c r="G61" s="21">
        <v>86803.46</v>
      </c>
      <c r="H61" s="21">
        <v>5396.42</v>
      </c>
      <c r="I61" s="22">
        <v>2.91</v>
      </c>
    </row>
    <row r="62" spans="1:9" ht="15" customHeight="1" x14ac:dyDescent="0.2">
      <c r="A62" s="70"/>
      <c r="B62" s="18" t="s">
        <v>115</v>
      </c>
      <c r="C62" s="20">
        <v>852</v>
      </c>
      <c r="D62" s="21">
        <v>117196543</v>
      </c>
      <c r="E62" s="21">
        <v>10734237</v>
      </c>
      <c r="F62" s="20">
        <v>2746</v>
      </c>
      <c r="G62" s="21">
        <v>137554.63</v>
      </c>
      <c r="H62" s="21">
        <v>12598.87</v>
      </c>
      <c r="I62" s="22">
        <v>3.22</v>
      </c>
    </row>
    <row r="63" spans="1:9" ht="15" customHeight="1" x14ac:dyDescent="0.2">
      <c r="A63" s="70"/>
      <c r="B63" s="18" t="s">
        <v>116</v>
      </c>
      <c r="C63" s="20">
        <v>36</v>
      </c>
      <c r="D63" s="21">
        <v>16984049</v>
      </c>
      <c r="E63" s="21">
        <v>3105540</v>
      </c>
      <c r="F63" s="20">
        <v>109</v>
      </c>
      <c r="G63" s="21">
        <v>471779.14</v>
      </c>
      <c r="H63" s="21">
        <v>86265</v>
      </c>
      <c r="I63" s="22">
        <v>3.03</v>
      </c>
    </row>
    <row r="64" spans="1:9" ht="15" customHeight="1" x14ac:dyDescent="0.2">
      <c r="A64" s="71" t="s">
        <v>143</v>
      </c>
      <c r="B64" s="18" t="s">
        <v>107</v>
      </c>
      <c r="C64" s="20">
        <v>313</v>
      </c>
      <c r="D64" s="21">
        <v>153185</v>
      </c>
      <c r="E64" s="21">
        <v>10404</v>
      </c>
      <c r="F64" s="20">
        <v>306</v>
      </c>
      <c r="G64" s="21">
        <v>489.41</v>
      </c>
      <c r="H64" s="21">
        <v>33.24</v>
      </c>
      <c r="I64" s="22">
        <v>0.98</v>
      </c>
    </row>
    <row r="65" spans="1:9" ht="15" customHeight="1" x14ac:dyDescent="0.2">
      <c r="A65" s="70"/>
      <c r="B65" s="18" t="s">
        <v>111</v>
      </c>
      <c r="C65" s="20">
        <v>397</v>
      </c>
      <c r="D65" s="21">
        <v>6862434</v>
      </c>
      <c r="E65" s="21">
        <v>84693</v>
      </c>
      <c r="F65" s="20">
        <v>558</v>
      </c>
      <c r="G65" s="21">
        <v>17285.73</v>
      </c>
      <c r="H65" s="21">
        <v>213.33</v>
      </c>
      <c r="I65" s="22">
        <v>1.41</v>
      </c>
    </row>
    <row r="66" spans="1:9" ht="15" customHeight="1" x14ac:dyDescent="0.2">
      <c r="A66" s="70"/>
      <c r="B66" s="18" t="s">
        <v>112</v>
      </c>
      <c r="C66" s="20">
        <v>468</v>
      </c>
      <c r="D66" s="21">
        <v>17065907</v>
      </c>
      <c r="E66" s="21">
        <v>652919</v>
      </c>
      <c r="F66" s="20">
        <v>879</v>
      </c>
      <c r="G66" s="21">
        <v>36465.61</v>
      </c>
      <c r="H66" s="21">
        <v>1395.13</v>
      </c>
      <c r="I66" s="22">
        <v>1.88</v>
      </c>
    </row>
    <row r="67" spans="1:9" ht="15" customHeight="1" x14ac:dyDescent="0.2">
      <c r="A67" s="70"/>
      <c r="B67" s="18" t="s">
        <v>113</v>
      </c>
      <c r="C67" s="20">
        <v>327</v>
      </c>
      <c r="D67" s="21">
        <v>20186135</v>
      </c>
      <c r="E67" s="21">
        <v>1185876</v>
      </c>
      <c r="F67" s="20">
        <v>721</v>
      </c>
      <c r="G67" s="21">
        <v>61731.3</v>
      </c>
      <c r="H67" s="21">
        <v>3626.53</v>
      </c>
      <c r="I67" s="22">
        <v>2.2000000000000002</v>
      </c>
    </row>
    <row r="68" spans="1:9" ht="15" customHeight="1" x14ac:dyDescent="0.2">
      <c r="A68" s="70"/>
      <c r="B68" s="18" t="s">
        <v>114</v>
      </c>
      <c r="C68" s="20">
        <v>230</v>
      </c>
      <c r="D68" s="21">
        <v>19984851</v>
      </c>
      <c r="E68" s="21">
        <v>1307187</v>
      </c>
      <c r="F68" s="20">
        <v>597</v>
      </c>
      <c r="G68" s="21">
        <v>86890.66</v>
      </c>
      <c r="H68" s="21">
        <v>5683.42</v>
      </c>
      <c r="I68" s="22">
        <v>2.6</v>
      </c>
    </row>
    <row r="69" spans="1:9" ht="15" customHeight="1" x14ac:dyDescent="0.2">
      <c r="A69" s="70"/>
      <c r="B69" s="18" t="s">
        <v>115</v>
      </c>
      <c r="C69" s="20">
        <v>357</v>
      </c>
      <c r="D69" s="21">
        <v>49599077</v>
      </c>
      <c r="E69" s="21">
        <v>4676179</v>
      </c>
      <c r="F69" s="20">
        <v>1069</v>
      </c>
      <c r="G69" s="21">
        <v>138932.99</v>
      </c>
      <c r="H69" s="21">
        <v>13098.54</v>
      </c>
      <c r="I69" s="22">
        <v>2.99</v>
      </c>
    </row>
    <row r="70" spans="1:9" ht="15" customHeight="1" x14ac:dyDescent="0.2">
      <c r="A70" s="70"/>
      <c r="B70" s="18" t="s">
        <v>116</v>
      </c>
      <c r="C70" s="20">
        <v>44</v>
      </c>
      <c r="D70" s="21">
        <v>18894096</v>
      </c>
      <c r="E70" s="21">
        <v>3254362</v>
      </c>
      <c r="F70" s="20">
        <v>114</v>
      </c>
      <c r="G70" s="21">
        <v>429411.27</v>
      </c>
      <c r="H70" s="21">
        <v>73962.77</v>
      </c>
      <c r="I70" s="22">
        <v>2.59</v>
      </c>
    </row>
    <row r="71" spans="1:9" ht="15" customHeight="1" x14ac:dyDescent="0.2">
      <c r="A71" s="71" t="s">
        <v>144</v>
      </c>
      <c r="B71" s="18" t="s">
        <v>107</v>
      </c>
      <c r="C71" s="20">
        <v>457</v>
      </c>
      <c r="D71" s="21">
        <v>992341</v>
      </c>
      <c r="E71" s="21">
        <v>3993</v>
      </c>
      <c r="F71" s="20">
        <v>433</v>
      </c>
      <c r="G71" s="21">
        <v>2171.42</v>
      </c>
      <c r="H71" s="21">
        <v>8.74</v>
      </c>
      <c r="I71" s="22">
        <v>0.95</v>
      </c>
    </row>
    <row r="72" spans="1:9" ht="15" customHeight="1" x14ac:dyDescent="0.2">
      <c r="A72" s="70"/>
      <c r="B72" s="18" t="s">
        <v>111</v>
      </c>
      <c r="C72" s="20">
        <v>754</v>
      </c>
      <c r="D72" s="21">
        <v>13372842</v>
      </c>
      <c r="E72" s="21">
        <v>223284</v>
      </c>
      <c r="F72" s="20">
        <v>940</v>
      </c>
      <c r="G72" s="21">
        <v>17735.86</v>
      </c>
      <c r="H72" s="21">
        <v>296.13</v>
      </c>
      <c r="I72" s="22">
        <v>1.25</v>
      </c>
    </row>
    <row r="73" spans="1:9" ht="15" customHeight="1" x14ac:dyDescent="0.2">
      <c r="A73" s="70"/>
      <c r="B73" s="18" t="s">
        <v>112</v>
      </c>
      <c r="C73" s="20">
        <v>1463</v>
      </c>
      <c r="D73" s="21">
        <v>54240554</v>
      </c>
      <c r="E73" s="21">
        <v>2685141</v>
      </c>
      <c r="F73" s="20">
        <v>2119</v>
      </c>
      <c r="G73" s="21">
        <v>37074.879999999997</v>
      </c>
      <c r="H73" s="21">
        <v>1835.37</v>
      </c>
      <c r="I73" s="22">
        <v>1.45</v>
      </c>
    </row>
    <row r="74" spans="1:9" ht="15" customHeight="1" x14ac:dyDescent="0.2">
      <c r="A74" s="70"/>
      <c r="B74" s="18" t="s">
        <v>113</v>
      </c>
      <c r="C74" s="20">
        <v>853</v>
      </c>
      <c r="D74" s="21">
        <v>52190244</v>
      </c>
      <c r="E74" s="21">
        <v>3552565</v>
      </c>
      <c r="F74" s="20">
        <v>1445</v>
      </c>
      <c r="G74" s="21">
        <v>61184.34</v>
      </c>
      <c r="H74" s="21">
        <v>4164.79</v>
      </c>
      <c r="I74" s="22">
        <v>1.69</v>
      </c>
    </row>
    <row r="75" spans="1:9" ht="15" customHeight="1" x14ac:dyDescent="0.2">
      <c r="A75" s="70"/>
      <c r="B75" s="18" t="s">
        <v>114</v>
      </c>
      <c r="C75" s="20">
        <v>501</v>
      </c>
      <c r="D75" s="21">
        <v>43159493</v>
      </c>
      <c r="E75" s="21">
        <v>3589482</v>
      </c>
      <c r="F75" s="20">
        <v>1007</v>
      </c>
      <c r="G75" s="21">
        <v>86146.69</v>
      </c>
      <c r="H75" s="21">
        <v>7164.63</v>
      </c>
      <c r="I75" s="22">
        <v>2.0099999999999998</v>
      </c>
    </row>
    <row r="76" spans="1:9" ht="15" customHeight="1" x14ac:dyDescent="0.2">
      <c r="A76" s="70"/>
      <c r="B76" s="18" t="s">
        <v>115</v>
      </c>
      <c r="C76" s="20">
        <v>851</v>
      </c>
      <c r="D76" s="21">
        <v>125113045</v>
      </c>
      <c r="E76" s="21">
        <v>13669942</v>
      </c>
      <c r="F76" s="20">
        <v>2069</v>
      </c>
      <c r="G76" s="21">
        <v>147018.85</v>
      </c>
      <c r="H76" s="21">
        <v>16063.39</v>
      </c>
      <c r="I76" s="22">
        <v>2.4300000000000002</v>
      </c>
    </row>
    <row r="77" spans="1:9" ht="15" customHeight="1" x14ac:dyDescent="0.2">
      <c r="A77" s="70"/>
      <c r="B77" s="18" t="s">
        <v>116</v>
      </c>
      <c r="C77" s="20">
        <v>128</v>
      </c>
      <c r="D77" s="21">
        <v>56867982</v>
      </c>
      <c r="E77" s="21">
        <v>10634115</v>
      </c>
      <c r="F77" s="20">
        <v>307</v>
      </c>
      <c r="G77" s="21">
        <v>444281.11</v>
      </c>
      <c r="H77" s="21">
        <v>83079.02</v>
      </c>
      <c r="I77" s="22">
        <v>2.4</v>
      </c>
    </row>
    <row r="78" spans="1:9" ht="15" customHeight="1" x14ac:dyDescent="0.2">
      <c r="A78" s="71" t="s">
        <v>145</v>
      </c>
      <c r="B78" s="18" t="s">
        <v>107</v>
      </c>
      <c r="C78" s="20">
        <v>3040</v>
      </c>
      <c r="D78" s="21">
        <v>-673442</v>
      </c>
      <c r="E78" s="21">
        <v>29249</v>
      </c>
      <c r="F78" s="20">
        <v>3183</v>
      </c>
      <c r="G78" s="21">
        <v>-221.53</v>
      </c>
      <c r="H78" s="21">
        <v>9.6199999999999992</v>
      </c>
      <c r="I78" s="22">
        <v>1.05</v>
      </c>
    </row>
    <row r="79" spans="1:9" ht="15" customHeight="1" x14ac:dyDescent="0.2">
      <c r="A79" s="70"/>
      <c r="B79" s="18" t="s">
        <v>111</v>
      </c>
      <c r="C79" s="20">
        <v>4412</v>
      </c>
      <c r="D79" s="21">
        <v>76426331</v>
      </c>
      <c r="E79" s="21">
        <v>976732</v>
      </c>
      <c r="F79" s="20">
        <v>5999</v>
      </c>
      <c r="G79" s="21">
        <v>17322.38</v>
      </c>
      <c r="H79" s="21">
        <v>221.38</v>
      </c>
      <c r="I79" s="22">
        <v>1.36</v>
      </c>
    </row>
    <row r="80" spans="1:9" ht="15" customHeight="1" x14ac:dyDescent="0.2">
      <c r="A80" s="70"/>
      <c r="B80" s="18" t="s">
        <v>112</v>
      </c>
      <c r="C80" s="20">
        <v>5833</v>
      </c>
      <c r="D80" s="21">
        <v>213509877</v>
      </c>
      <c r="E80" s="21">
        <v>8427652</v>
      </c>
      <c r="F80" s="20">
        <v>10677</v>
      </c>
      <c r="G80" s="21">
        <v>36603.78</v>
      </c>
      <c r="H80" s="21">
        <v>1444.82</v>
      </c>
      <c r="I80" s="22">
        <v>1.83</v>
      </c>
    </row>
    <row r="81" spans="1:9" ht="15" customHeight="1" x14ac:dyDescent="0.2">
      <c r="A81" s="70"/>
      <c r="B81" s="18" t="s">
        <v>113</v>
      </c>
      <c r="C81" s="20">
        <v>3645</v>
      </c>
      <c r="D81" s="21">
        <v>224324972</v>
      </c>
      <c r="E81" s="21">
        <v>11872124</v>
      </c>
      <c r="F81" s="20">
        <v>8650</v>
      </c>
      <c r="G81" s="21">
        <v>61543.199999999997</v>
      </c>
      <c r="H81" s="21">
        <v>3257.1</v>
      </c>
      <c r="I81" s="22">
        <v>2.37</v>
      </c>
    </row>
    <row r="82" spans="1:9" ht="15" customHeight="1" x14ac:dyDescent="0.2">
      <c r="A82" s="70"/>
      <c r="B82" s="18" t="s">
        <v>114</v>
      </c>
      <c r="C82" s="20">
        <v>2501</v>
      </c>
      <c r="D82" s="21">
        <v>216709093</v>
      </c>
      <c r="E82" s="21">
        <v>13818984</v>
      </c>
      <c r="F82" s="20">
        <v>7008</v>
      </c>
      <c r="G82" s="21">
        <v>86648.98</v>
      </c>
      <c r="H82" s="21">
        <v>5525.38</v>
      </c>
      <c r="I82" s="22">
        <v>2.8</v>
      </c>
    </row>
    <row r="83" spans="1:9" ht="15" customHeight="1" x14ac:dyDescent="0.2">
      <c r="A83" s="70"/>
      <c r="B83" s="18" t="s">
        <v>115</v>
      </c>
      <c r="C83" s="20">
        <v>4171</v>
      </c>
      <c r="D83" s="21">
        <v>587462605</v>
      </c>
      <c r="E83" s="21">
        <v>54903625</v>
      </c>
      <c r="F83" s="20">
        <v>12836</v>
      </c>
      <c r="G83" s="21">
        <v>140844.54999999999</v>
      </c>
      <c r="H83" s="21">
        <v>13163.18</v>
      </c>
      <c r="I83" s="22">
        <v>3.08</v>
      </c>
    </row>
    <row r="84" spans="1:9" ht="15" customHeight="1" x14ac:dyDescent="0.2">
      <c r="A84" s="70"/>
      <c r="B84" s="18" t="s">
        <v>116</v>
      </c>
      <c r="C84" s="20">
        <v>499</v>
      </c>
      <c r="D84" s="21">
        <v>250499937</v>
      </c>
      <c r="E84" s="21">
        <v>46023471</v>
      </c>
      <c r="F84" s="20">
        <v>1613</v>
      </c>
      <c r="G84" s="21">
        <v>502003.88</v>
      </c>
      <c r="H84" s="21">
        <v>92231.4</v>
      </c>
      <c r="I84" s="22">
        <v>3.23</v>
      </c>
    </row>
    <row r="85" spans="1:9" ht="15" customHeight="1" x14ac:dyDescent="0.2">
      <c r="A85" s="71" t="s">
        <v>146</v>
      </c>
      <c r="B85" s="18" t="s">
        <v>107</v>
      </c>
      <c r="C85" s="20">
        <v>499</v>
      </c>
      <c r="D85" s="21">
        <v>771658</v>
      </c>
      <c r="E85" s="21">
        <v>4257</v>
      </c>
      <c r="F85" s="20">
        <v>452</v>
      </c>
      <c r="G85" s="21">
        <v>1546.41</v>
      </c>
      <c r="H85" s="21">
        <v>8.5299999999999994</v>
      </c>
      <c r="I85" s="22">
        <v>0.91</v>
      </c>
    </row>
    <row r="86" spans="1:9" ht="15" customHeight="1" x14ac:dyDescent="0.2">
      <c r="A86" s="70"/>
      <c r="B86" s="18" t="s">
        <v>111</v>
      </c>
      <c r="C86" s="20">
        <v>728</v>
      </c>
      <c r="D86" s="21">
        <v>12438822</v>
      </c>
      <c r="E86" s="21">
        <v>165439</v>
      </c>
      <c r="F86" s="20">
        <v>993</v>
      </c>
      <c r="G86" s="21">
        <v>17086.29</v>
      </c>
      <c r="H86" s="21">
        <v>227.25</v>
      </c>
      <c r="I86" s="22">
        <v>1.36</v>
      </c>
    </row>
    <row r="87" spans="1:9" ht="15" customHeight="1" x14ac:dyDescent="0.2">
      <c r="A87" s="70"/>
      <c r="B87" s="18" t="s">
        <v>112</v>
      </c>
      <c r="C87" s="20">
        <v>1014</v>
      </c>
      <c r="D87" s="21">
        <v>37728519</v>
      </c>
      <c r="E87" s="21">
        <v>1607078</v>
      </c>
      <c r="F87" s="20">
        <v>1846</v>
      </c>
      <c r="G87" s="21">
        <v>37207.61</v>
      </c>
      <c r="H87" s="21">
        <v>1584.89</v>
      </c>
      <c r="I87" s="22">
        <v>1.82</v>
      </c>
    </row>
    <row r="88" spans="1:9" ht="15" customHeight="1" x14ac:dyDescent="0.2">
      <c r="A88" s="70"/>
      <c r="B88" s="18" t="s">
        <v>113</v>
      </c>
      <c r="C88" s="20">
        <v>785</v>
      </c>
      <c r="D88" s="21">
        <v>48801238</v>
      </c>
      <c r="E88" s="21">
        <v>2723486</v>
      </c>
      <c r="F88" s="20">
        <v>1867</v>
      </c>
      <c r="G88" s="21">
        <v>62167.18</v>
      </c>
      <c r="H88" s="21">
        <v>3469.41</v>
      </c>
      <c r="I88" s="22">
        <v>2.38</v>
      </c>
    </row>
    <row r="89" spans="1:9" ht="15" customHeight="1" x14ac:dyDescent="0.2">
      <c r="A89" s="70"/>
      <c r="B89" s="18" t="s">
        <v>114</v>
      </c>
      <c r="C89" s="20">
        <v>633</v>
      </c>
      <c r="D89" s="21">
        <v>54719056</v>
      </c>
      <c r="E89" s="21">
        <v>3201334</v>
      </c>
      <c r="F89" s="20">
        <v>2019</v>
      </c>
      <c r="G89" s="21">
        <v>86444.01</v>
      </c>
      <c r="H89" s="21">
        <v>5057.3999999999996</v>
      </c>
      <c r="I89" s="22">
        <v>3.19</v>
      </c>
    </row>
    <row r="90" spans="1:9" ht="15" customHeight="1" x14ac:dyDescent="0.2">
      <c r="A90" s="70"/>
      <c r="B90" s="18" t="s">
        <v>115</v>
      </c>
      <c r="C90" s="20">
        <v>1172</v>
      </c>
      <c r="D90" s="21">
        <v>167077306</v>
      </c>
      <c r="E90" s="21">
        <v>15208912</v>
      </c>
      <c r="F90" s="20">
        <v>4095</v>
      </c>
      <c r="G90" s="21">
        <v>142557.43</v>
      </c>
      <c r="H90" s="21">
        <v>12976.89</v>
      </c>
      <c r="I90" s="22">
        <v>3.49</v>
      </c>
    </row>
    <row r="91" spans="1:9" ht="15" customHeight="1" x14ac:dyDescent="0.2">
      <c r="A91" s="70"/>
      <c r="B91" s="18" t="s">
        <v>116</v>
      </c>
      <c r="C91" s="20">
        <v>116</v>
      </c>
      <c r="D91" s="21">
        <v>54921047</v>
      </c>
      <c r="E91" s="21">
        <v>9962201</v>
      </c>
      <c r="F91" s="20">
        <v>392</v>
      </c>
      <c r="G91" s="21">
        <v>473457.3</v>
      </c>
      <c r="H91" s="21">
        <v>85881.04</v>
      </c>
      <c r="I91" s="22">
        <v>3.38</v>
      </c>
    </row>
    <row r="92" spans="1:9" ht="15" customHeight="1" x14ac:dyDescent="0.2">
      <c r="A92" s="71" t="s">
        <v>147</v>
      </c>
      <c r="B92" s="18" t="s">
        <v>107</v>
      </c>
      <c r="C92" s="20">
        <v>407</v>
      </c>
      <c r="D92" s="21">
        <v>821828</v>
      </c>
      <c r="E92" s="21">
        <v>724</v>
      </c>
      <c r="F92" s="20">
        <v>430</v>
      </c>
      <c r="G92" s="21">
        <v>2019.23</v>
      </c>
      <c r="H92" s="21">
        <v>1.78</v>
      </c>
      <c r="I92" s="22">
        <v>1.06</v>
      </c>
    </row>
    <row r="93" spans="1:9" ht="15" customHeight="1" x14ac:dyDescent="0.2">
      <c r="A93" s="70"/>
      <c r="B93" s="18" t="s">
        <v>111</v>
      </c>
      <c r="C93" s="20">
        <v>593</v>
      </c>
      <c r="D93" s="21">
        <v>10232653</v>
      </c>
      <c r="E93" s="21">
        <v>140667</v>
      </c>
      <c r="F93" s="20">
        <v>787</v>
      </c>
      <c r="G93" s="21">
        <v>17255.740000000002</v>
      </c>
      <c r="H93" s="21">
        <v>237.21</v>
      </c>
      <c r="I93" s="22">
        <v>1.33</v>
      </c>
    </row>
    <row r="94" spans="1:9" ht="15" customHeight="1" x14ac:dyDescent="0.2">
      <c r="A94" s="70"/>
      <c r="B94" s="18" t="s">
        <v>112</v>
      </c>
      <c r="C94" s="20">
        <v>813</v>
      </c>
      <c r="D94" s="21">
        <v>30065745</v>
      </c>
      <c r="E94" s="21">
        <v>1402366</v>
      </c>
      <c r="F94" s="20">
        <v>1317</v>
      </c>
      <c r="G94" s="21">
        <v>36981.24</v>
      </c>
      <c r="H94" s="21">
        <v>1724.93</v>
      </c>
      <c r="I94" s="22">
        <v>1.62</v>
      </c>
    </row>
    <row r="95" spans="1:9" ht="15" customHeight="1" x14ac:dyDescent="0.2">
      <c r="A95" s="70"/>
      <c r="B95" s="18" t="s">
        <v>113</v>
      </c>
      <c r="C95" s="20">
        <v>546</v>
      </c>
      <c r="D95" s="21">
        <v>33523621</v>
      </c>
      <c r="E95" s="21">
        <v>2032252</v>
      </c>
      <c r="F95" s="20">
        <v>1108</v>
      </c>
      <c r="G95" s="21">
        <v>61398.57</v>
      </c>
      <c r="H95" s="21">
        <v>3722.07</v>
      </c>
      <c r="I95" s="22">
        <v>2.0299999999999998</v>
      </c>
    </row>
    <row r="96" spans="1:9" ht="15" customHeight="1" x14ac:dyDescent="0.2">
      <c r="A96" s="70"/>
      <c r="B96" s="18" t="s">
        <v>114</v>
      </c>
      <c r="C96" s="20">
        <v>353</v>
      </c>
      <c r="D96" s="21">
        <v>30506367</v>
      </c>
      <c r="E96" s="21">
        <v>2220665</v>
      </c>
      <c r="F96" s="20">
        <v>848</v>
      </c>
      <c r="G96" s="21">
        <v>86420.3</v>
      </c>
      <c r="H96" s="21">
        <v>6290.84</v>
      </c>
      <c r="I96" s="22">
        <v>2.4</v>
      </c>
    </row>
    <row r="97" spans="1:9" ht="15" customHeight="1" x14ac:dyDescent="0.2">
      <c r="A97" s="70"/>
      <c r="B97" s="18" t="s">
        <v>115</v>
      </c>
      <c r="C97" s="20">
        <v>708</v>
      </c>
      <c r="D97" s="21">
        <v>100495204</v>
      </c>
      <c r="E97" s="21">
        <v>9836808</v>
      </c>
      <c r="F97" s="20">
        <v>2001</v>
      </c>
      <c r="G97" s="21">
        <v>141942.38</v>
      </c>
      <c r="H97" s="21">
        <v>13893.8</v>
      </c>
      <c r="I97" s="22">
        <v>2.83</v>
      </c>
    </row>
    <row r="98" spans="1:9" ht="15" customHeight="1" x14ac:dyDescent="0.2">
      <c r="A98" s="70"/>
      <c r="B98" s="18" t="s">
        <v>116</v>
      </c>
      <c r="C98" s="20">
        <v>71</v>
      </c>
      <c r="D98" s="21">
        <v>31858406</v>
      </c>
      <c r="E98" s="21">
        <v>5756984</v>
      </c>
      <c r="F98" s="20">
        <v>200</v>
      </c>
      <c r="G98" s="21">
        <v>448709.94</v>
      </c>
      <c r="H98" s="21">
        <v>81084.28</v>
      </c>
      <c r="I98" s="22">
        <v>2.82</v>
      </c>
    </row>
    <row r="99" spans="1:9" ht="15" customHeight="1" x14ac:dyDescent="0.2">
      <c r="A99" s="71" t="s">
        <v>148</v>
      </c>
      <c r="B99" s="18" t="s">
        <v>107</v>
      </c>
      <c r="C99" s="20">
        <v>525</v>
      </c>
      <c r="D99" s="21">
        <v>-2296615</v>
      </c>
      <c r="E99" s="21">
        <v>883</v>
      </c>
      <c r="F99" s="20">
        <v>563</v>
      </c>
      <c r="G99" s="21">
        <v>-4374.5</v>
      </c>
      <c r="H99" s="21">
        <v>1.68</v>
      </c>
      <c r="I99" s="22">
        <v>1.07</v>
      </c>
    </row>
    <row r="100" spans="1:9" ht="15" customHeight="1" x14ac:dyDescent="0.2">
      <c r="A100" s="70"/>
      <c r="B100" s="18" t="s">
        <v>111</v>
      </c>
      <c r="C100" s="20">
        <v>721</v>
      </c>
      <c r="D100" s="21">
        <v>12503724</v>
      </c>
      <c r="E100" s="21">
        <v>160395</v>
      </c>
      <c r="F100" s="20">
        <v>988</v>
      </c>
      <c r="G100" s="21">
        <v>17342.2</v>
      </c>
      <c r="H100" s="21">
        <v>222.46</v>
      </c>
      <c r="I100" s="22">
        <v>1.37</v>
      </c>
    </row>
    <row r="101" spans="1:9" ht="15" customHeight="1" x14ac:dyDescent="0.2">
      <c r="A101" s="70"/>
      <c r="B101" s="18" t="s">
        <v>112</v>
      </c>
      <c r="C101" s="20">
        <v>1150</v>
      </c>
      <c r="D101" s="21">
        <v>42284407</v>
      </c>
      <c r="E101" s="21">
        <v>1527876</v>
      </c>
      <c r="F101" s="20">
        <v>2258</v>
      </c>
      <c r="G101" s="21">
        <v>36769.050000000003</v>
      </c>
      <c r="H101" s="21">
        <v>1328.59</v>
      </c>
      <c r="I101" s="22">
        <v>1.96</v>
      </c>
    </row>
    <row r="102" spans="1:9" ht="15" customHeight="1" x14ac:dyDescent="0.2">
      <c r="A102" s="70"/>
      <c r="B102" s="18" t="s">
        <v>113</v>
      </c>
      <c r="C102" s="20">
        <v>884</v>
      </c>
      <c r="D102" s="21">
        <v>54607650</v>
      </c>
      <c r="E102" s="21">
        <v>2898803</v>
      </c>
      <c r="F102" s="20">
        <v>2159</v>
      </c>
      <c r="G102" s="21">
        <v>61773.36</v>
      </c>
      <c r="H102" s="21">
        <v>3279.19</v>
      </c>
      <c r="I102" s="22">
        <v>2.44</v>
      </c>
    </row>
    <row r="103" spans="1:9" ht="15" customHeight="1" x14ac:dyDescent="0.2">
      <c r="A103" s="70"/>
      <c r="B103" s="18" t="s">
        <v>114</v>
      </c>
      <c r="C103" s="20">
        <v>644</v>
      </c>
      <c r="D103" s="21">
        <v>55584747</v>
      </c>
      <c r="E103" s="21">
        <v>3461503</v>
      </c>
      <c r="F103" s="20">
        <v>1867</v>
      </c>
      <c r="G103" s="21">
        <v>86311.72</v>
      </c>
      <c r="H103" s="21">
        <v>5375</v>
      </c>
      <c r="I103" s="22">
        <v>2.9</v>
      </c>
    </row>
    <row r="104" spans="1:9" ht="15" customHeight="1" x14ac:dyDescent="0.2">
      <c r="A104" s="70"/>
      <c r="B104" s="18" t="s">
        <v>115</v>
      </c>
      <c r="C104" s="20">
        <v>1109</v>
      </c>
      <c r="D104" s="21">
        <v>158371891</v>
      </c>
      <c r="E104" s="21">
        <v>14990709</v>
      </c>
      <c r="F104" s="20">
        <v>3632</v>
      </c>
      <c r="G104" s="21">
        <v>142806.03</v>
      </c>
      <c r="H104" s="21">
        <v>13517.32</v>
      </c>
      <c r="I104" s="22">
        <v>3.28</v>
      </c>
    </row>
    <row r="105" spans="1:9" ht="15" customHeight="1" x14ac:dyDescent="0.2">
      <c r="A105" s="70"/>
      <c r="B105" s="18" t="s">
        <v>116</v>
      </c>
      <c r="C105" s="20">
        <v>100</v>
      </c>
      <c r="D105" s="21">
        <v>35970591</v>
      </c>
      <c r="E105" s="21">
        <v>5913638</v>
      </c>
      <c r="F105" s="20">
        <v>298</v>
      </c>
      <c r="G105" s="21">
        <v>359705.91</v>
      </c>
      <c r="H105" s="21">
        <v>59136.38</v>
      </c>
      <c r="I105" s="22">
        <v>2.98</v>
      </c>
    </row>
    <row r="106" spans="1:9" ht="15" customHeight="1" x14ac:dyDescent="0.2">
      <c r="A106" s="71" t="s">
        <v>149</v>
      </c>
      <c r="B106" s="18" t="s">
        <v>107</v>
      </c>
      <c r="C106" s="20">
        <v>495</v>
      </c>
      <c r="D106" s="21">
        <v>-49694</v>
      </c>
      <c r="E106" s="21">
        <v>5617</v>
      </c>
      <c r="F106" s="20">
        <v>348</v>
      </c>
      <c r="G106" s="21">
        <v>-100.39</v>
      </c>
      <c r="H106" s="21">
        <v>11.35</v>
      </c>
      <c r="I106" s="22">
        <v>0.7</v>
      </c>
    </row>
    <row r="107" spans="1:9" ht="15" customHeight="1" x14ac:dyDescent="0.2">
      <c r="A107" s="70"/>
      <c r="B107" s="18" t="s">
        <v>111</v>
      </c>
      <c r="C107" s="20">
        <v>614</v>
      </c>
      <c r="D107" s="21">
        <v>10404058</v>
      </c>
      <c r="E107" s="21">
        <v>124214</v>
      </c>
      <c r="F107" s="20">
        <v>608</v>
      </c>
      <c r="G107" s="21">
        <v>16944.72</v>
      </c>
      <c r="H107" s="21">
        <v>202.3</v>
      </c>
      <c r="I107" s="22">
        <v>0.99</v>
      </c>
    </row>
    <row r="108" spans="1:9" ht="15" customHeight="1" x14ac:dyDescent="0.2">
      <c r="A108" s="70"/>
      <c r="B108" s="18" t="s">
        <v>112</v>
      </c>
      <c r="C108" s="20">
        <v>708</v>
      </c>
      <c r="D108" s="21">
        <v>26450851</v>
      </c>
      <c r="E108" s="21">
        <v>1210822</v>
      </c>
      <c r="F108" s="20">
        <v>1072</v>
      </c>
      <c r="G108" s="21">
        <v>37359.96</v>
      </c>
      <c r="H108" s="21">
        <v>1710.2</v>
      </c>
      <c r="I108" s="22">
        <v>1.51</v>
      </c>
    </row>
    <row r="109" spans="1:9" ht="15" customHeight="1" x14ac:dyDescent="0.2">
      <c r="A109" s="70"/>
      <c r="B109" s="18" t="s">
        <v>113</v>
      </c>
      <c r="C109" s="20">
        <v>560</v>
      </c>
      <c r="D109" s="21">
        <v>34341887</v>
      </c>
      <c r="E109" s="21">
        <v>2047701</v>
      </c>
      <c r="F109" s="20">
        <v>1155</v>
      </c>
      <c r="G109" s="21">
        <v>61324.800000000003</v>
      </c>
      <c r="H109" s="21">
        <v>3656.61</v>
      </c>
      <c r="I109" s="22">
        <v>2.06</v>
      </c>
    </row>
    <row r="110" spans="1:9" ht="15" customHeight="1" x14ac:dyDescent="0.2">
      <c r="A110" s="70"/>
      <c r="B110" s="18" t="s">
        <v>114</v>
      </c>
      <c r="C110" s="20">
        <v>531</v>
      </c>
      <c r="D110" s="21">
        <v>46321085</v>
      </c>
      <c r="E110" s="21">
        <v>3205083</v>
      </c>
      <c r="F110" s="20">
        <v>1372</v>
      </c>
      <c r="G110" s="21">
        <v>87233.68</v>
      </c>
      <c r="H110" s="21">
        <v>6035.94</v>
      </c>
      <c r="I110" s="22">
        <v>2.58</v>
      </c>
    </row>
    <row r="111" spans="1:9" ht="15" customHeight="1" x14ac:dyDescent="0.2">
      <c r="A111" s="70"/>
      <c r="B111" s="18" t="s">
        <v>115</v>
      </c>
      <c r="C111" s="20">
        <v>1557</v>
      </c>
      <c r="D111" s="21">
        <v>239934226</v>
      </c>
      <c r="E111" s="21">
        <v>24067702</v>
      </c>
      <c r="F111" s="20">
        <v>5092</v>
      </c>
      <c r="G111" s="21">
        <v>154100.34</v>
      </c>
      <c r="H111" s="21">
        <v>15457.74</v>
      </c>
      <c r="I111" s="22">
        <v>3.27</v>
      </c>
    </row>
    <row r="112" spans="1:9" ht="15" customHeight="1" x14ac:dyDescent="0.2">
      <c r="A112" s="70"/>
      <c r="B112" s="18" t="s">
        <v>116</v>
      </c>
      <c r="C112" s="20">
        <v>428</v>
      </c>
      <c r="D112" s="21">
        <v>212806432</v>
      </c>
      <c r="E112" s="21">
        <v>42971246</v>
      </c>
      <c r="F112" s="20">
        <v>1562</v>
      </c>
      <c r="G112" s="21">
        <v>497211.29</v>
      </c>
      <c r="H112" s="21">
        <v>100400.11</v>
      </c>
      <c r="I112" s="22">
        <v>3.65</v>
      </c>
    </row>
    <row r="113" spans="1:9" ht="15" customHeight="1" x14ac:dyDescent="0.2">
      <c r="A113" s="71" t="s">
        <v>150</v>
      </c>
      <c r="B113" s="18" t="s">
        <v>107</v>
      </c>
      <c r="C113" s="54" t="s">
        <v>603</v>
      </c>
      <c r="D113" s="54" t="s">
        <v>603</v>
      </c>
      <c r="E113" s="54" t="s">
        <v>603</v>
      </c>
      <c r="F113" s="54" t="s">
        <v>603</v>
      </c>
      <c r="G113" s="54" t="s">
        <v>603</v>
      </c>
      <c r="H113" s="54" t="s">
        <v>603</v>
      </c>
      <c r="I113" s="54" t="s">
        <v>603</v>
      </c>
    </row>
    <row r="114" spans="1:9" ht="15" customHeight="1" x14ac:dyDescent="0.2">
      <c r="A114" s="70"/>
      <c r="B114" s="18" t="s">
        <v>111</v>
      </c>
      <c r="C114" s="54" t="s">
        <v>603</v>
      </c>
      <c r="D114" s="54" t="s">
        <v>603</v>
      </c>
      <c r="E114" s="54" t="s">
        <v>603</v>
      </c>
      <c r="F114" s="54" t="s">
        <v>603</v>
      </c>
      <c r="G114" s="54" t="s">
        <v>603</v>
      </c>
      <c r="H114" s="54" t="s">
        <v>603</v>
      </c>
      <c r="I114" s="54" t="s">
        <v>603</v>
      </c>
    </row>
    <row r="115" spans="1:9" ht="15" customHeight="1" x14ac:dyDescent="0.2">
      <c r="A115" s="70"/>
      <c r="B115" s="18" t="s">
        <v>112</v>
      </c>
      <c r="C115" s="54" t="s">
        <v>603</v>
      </c>
      <c r="D115" s="54" t="s">
        <v>603</v>
      </c>
      <c r="E115" s="54" t="s">
        <v>603</v>
      </c>
      <c r="F115" s="54" t="s">
        <v>603</v>
      </c>
      <c r="G115" s="54" t="s">
        <v>603</v>
      </c>
      <c r="H115" s="54" t="s">
        <v>603</v>
      </c>
      <c r="I115" s="54" t="s">
        <v>603</v>
      </c>
    </row>
    <row r="116" spans="1:9" ht="15" customHeight="1" x14ac:dyDescent="0.2">
      <c r="A116" s="70"/>
      <c r="B116" s="18" t="s">
        <v>113</v>
      </c>
      <c r="C116" s="54" t="s">
        <v>603</v>
      </c>
      <c r="D116" s="54" t="s">
        <v>603</v>
      </c>
      <c r="E116" s="54" t="s">
        <v>603</v>
      </c>
      <c r="F116" s="54" t="s">
        <v>603</v>
      </c>
      <c r="G116" s="54" t="s">
        <v>603</v>
      </c>
      <c r="H116" s="54" t="s">
        <v>603</v>
      </c>
      <c r="I116" s="54" t="s">
        <v>603</v>
      </c>
    </row>
    <row r="117" spans="1:9" ht="15" customHeight="1" x14ac:dyDescent="0.2">
      <c r="A117" s="70"/>
      <c r="B117" s="18" t="s">
        <v>114</v>
      </c>
      <c r="C117" s="54" t="s">
        <v>603</v>
      </c>
      <c r="D117" s="54" t="s">
        <v>603</v>
      </c>
      <c r="E117" s="54" t="s">
        <v>603</v>
      </c>
      <c r="F117" s="54" t="s">
        <v>603</v>
      </c>
      <c r="G117" s="54" t="s">
        <v>603</v>
      </c>
      <c r="H117" s="54" t="s">
        <v>603</v>
      </c>
      <c r="I117" s="54" t="s">
        <v>603</v>
      </c>
    </row>
    <row r="118" spans="1:9" ht="15" customHeight="1" x14ac:dyDescent="0.2">
      <c r="A118" s="70"/>
      <c r="B118" s="18" t="s">
        <v>115</v>
      </c>
      <c r="C118" s="54" t="s">
        <v>603</v>
      </c>
      <c r="D118" s="54" t="s">
        <v>603</v>
      </c>
      <c r="E118" s="54" t="s">
        <v>603</v>
      </c>
      <c r="F118" s="54" t="s">
        <v>603</v>
      </c>
      <c r="G118" s="54" t="s">
        <v>603</v>
      </c>
      <c r="H118" s="54" t="s">
        <v>603</v>
      </c>
      <c r="I118" s="54" t="s">
        <v>603</v>
      </c>
    </row>
    <row r="119" spans="1:9" ht="15" customHeight="1" x14ac:dyDescent="0.2">
      <c r="A119" s="70"/>
      <c r="B119" s="18" t="s">
        <v>116</v>
      </c>
      <c r="C119" s="54" t="s">
        <v>603</v>
      </c>
      <c r="D119" s="54" t="s">
        <v>603</v>
      </c>
      <c r="E119" s="54" t="s">
        <v>603</v>
      </c>
      <c r="F119" s="54" t="s">
        <v>603</v>
      </c>
      <c r="G119" s="54" t="s">
        <v>603</v>
      </c>
      <c r="H119" s="54" t="s">
        <v>603</v>
      </c>
      <c r="I119" s="54" t="s">
        <v>603</v>
      </c>
    </row>
    <row r="120" spans="1:9" ht="15" customHeight="1" x14ac:dyDescent="0.2">
      <c r="A120" s="71" t="s">
        <v>151</v>
      </c>
      <c r="B120" s="18" t="s">
        <v>107</v>
      </c>
      <c r="C120" s="20">
        <v>138</v>
      </c>
      <c r="D120" s="21">
        <v>-457599</v>
      </c>
      <c r="E120" s="21">
        <v>242</v>
      </c>
      <c r="F120" s="20">
        <v>117</v>
      </c>
      <c r="G120" s="21">
        <v>-3315.93</v>
      </c>
      <c r="H120" s="21">
        <v>1.75</v>
      </c>
      <c r="I120" s="22">
        <v>0.85</v>
      </c>
    </row>
    <row r="121" spans="1:9" ht="15" customHeight="1" x14ac:dyDescent="0.2">
      <c r="A121" s="70"/>
      <c r="B121" s="18" t="s">
        <v>111</v>
      </c>
      <c r="C121" s="20">
        <v>132</v>
      </c>
      <c r="D121" s="21">
        <v>2213915</v>
      </c>
      <c r="E121" s="21">
        <v>70498</v>
      </c>
      <c r="F121" s="20">
        <v>182</v>
      </c>
      <c r="G121" s="21">
        <v>16772.080000000002</v>
      </c>
      <c r="H121" s="21">
        <v>534.08000000000004</v>
      </c>
      <c r="I121" s="22">
        <v>1.38</v>
      </c>
    </row>
    <row r="122" spans="1:9" ht="15" customHeight="1" x14ac:dyDescent="0.2">
      <c r="A122" s="70"/>
      <c r="B122" s="18" t="s">
        <v>112</v>
      </c>
      <c r="C122" s="20">
        <v>191</v>
      </c>
      <c r="D122" s="21">
        <v>6860065</v>
      </c>
      <c r="E122" s="21">
        <v>223726</v>
      </c>
      <c r="F122" s="20">
        <v>393</v>
      </c>
      <c r="G122" s="21">
        <v>35916.57</v>
      </c>
      <c r="H122" s="21">
        <v>1171.3399999999999</v>
      </c>
      <c r="I122" s="22">
        <v>2.06</v>
      </c>
    </row>
    <row r="123" spans="1:9" ht="15" customHeight="1" x14ac:dyDescent="0.2">
      <c r="A123" s="70"/>
      <c r="B123" s="18" t="s">
        <v>113</v>
      </c>
      <c r="C123" s="20">
        <v>131</v>
      </c>
      <c r="D123" s="21">
        <v>8044153</v>
      </c>
      <c r="E123" s="21">
        <v>383095</v>
      </c>
      <c r="F123" s="20">
        <v>354</v>
      </c>
      <c r="G123" s="21">
        <v>61405.75</v>
      </c>
      <c r="H123" s="21">
        <v>2924.39</v>
      </c>
      <c r="I123" s="22">
        <v>2.7</v>
      </c>
    </row>
    <row r="124" spans="1:9" ht="15" customHeight="1" x14ac:dyDescent="0.2">
      <c r="A124" s="70"/>
      <c r="B124" s="18" t="s">
        <v>114</v>
      </c>
      <c r="C124" s="20">
        <v>124</v>
      </c>
      <c r="D124" s="21">
        <v>10753296</v>
      </c>
      <c r="E124" s="21">
        <v>635443</v>
      </c>
      <c r="F124" s="20">
        <v>350</v>
      </c>
      <c r="G124" s="21">
        <v>86720.13</v>
      </c>
      <c r="H124" s="21">
        <v>5124.54</v>
      </c>
      <c r="I124" s="22">
        <v>2.82</v>
      </c>
    </row>
    <row r="125" spans="1:9" ht="15" customHeight="1" x14ac:dyDescent="0.2">
      <c r="A125" s="70"/>
      <c r="B125" s="18" t="s">
        <v>115</v>
      </c>
      <c r="C125" s="20">
        <v>206</v>
      </c>
      <c r="D125" s="21">
        <v>29805228</v>
      </c>
      <c r="E125" s="21">
        <v>2651337</v>
      </c>
      <c r="F125" s="20">
        <v>653</v>
      </c>
      <c r="G125" s="21">
        <v>144685.57</v>
      </c>
      <c r="H125" s="21">
        <v>12870.57</v>
      </c>
      <c r="I125" s="22">
        <v>3.17</v>
      </c>
    </row>
    <row r="126" spans="1:9" ht="15" customHeight="1" x14ac:dyDescent="0.2">
      <c r="A126" s="70"/>
      <c r="B126" s="18" t="s">
        <v>116</v>
      </c>
      <c r="C126" s="20">
        <v>35</v>
      </c>
      <c r="D126" s="21">
        <v>14727690</v>
      </c>
      <c r="E126" s="21">
        <v>2552090</v>
      </c>
      <c r="F126" s="20">
        <v>106</v>
      </c>
      <c r="G126" s="21">
        <v>420791.14</v>
      </c>
      <c r="H126" s="21">
        <v>72916.86</v>
      </c>
      <c r="I126" s="22">
        <v>3.03</v>
      </c>
    </row>
    <row r="127" spans="1:9" ht="15" customHeight="1" x14ac:dyDescent="0.2">
      <c r="A127" s="71" t="s">
        <v>152</v>
      </c>
      <c r="B127" s="18" t="s">
        <v>107</v>
      </c>
      <c r="C127" s="20">
        <v>46472</v>
      </c>
      <c r="D127" s="21">
        <v>58829289</v>
      </c>
      <c r="E127" s="21">
        <v>1195483</v>
      </c>
      <c r="F127" s="20">
        <v>44099</v>
      </c>
      <c r="G127" s="21">
        <v>1265.9100000000001</v>
      </c>
      <c r="H127" s="21">
        <v>25.72</v>
      </c>
      <c r="I127" s="22">
        <v>0.95</v>
      </c>
    </row>
    <row r="128" spans="1:9" ht="15" customHeight="1" x14ac:dyDescent="0.2">
      <c r="A128" s="70"/>
      <c r="B128" s="18" t="s">
        <v>111</v>
      </c>
      <c r="C128" s="20">
        <v>75251</v>
      </c>
      <c r="D128" s="21">
        <v>1307248400</v>
      </c>
      <c r="E128" s="21">
        <v>18406080</v>
      </c>
      <c r="F128" s="20">
        <v>96687</v>
      </c>
      <c r="G128" s="21">
        <v>17371.84</v>
      </c>
      <c r="H128" s="21">
        <v>244.6</v>
      </c>
      <c r="I128" s="22">
        <v>1.28</v>
      </c>
    </row>
    <row r="129" spans="1:9" ht="15" customHeight="1" x14ac:dyDescent="0.2">
      <c r="A129" s="70"/>
      <c r="B129" s="18" t="s">
        <v>112</v>
      </c>
      <c r="C129" s="20">
        <v>125372</v>
      </c>
      <c r="D129" s="21">
        <v>4682665186</v>
      </c>
      <c r="E129" s="21">
        <v>224747489</v>
      </c>
      <c r="F129" s="20">
        <v>193473</v>
      </c>
      <c r="G129" s="21">
        <v>37350.17</v>
      </c>
      <c r="H129" s="21">
        <v>1792.65</v>
      </c>
      <c r="I129" s="22">
        <v>1.54</v>
      </c>
    </row>
    <row r="130" spans="1:9" ht="15" customHeight="1" x14ac:dyDescent="0.2">
      <c r="A130" s="70"/>
      <c r="B130" s="18" t="s">
        <v>113</v>
      </c>
      <c r="C130" s="20">
        <v>87502</v>
      </c>
      <c r="D130" s="21">
        <v>5387770492</v>
      </c>
      <c r="E130" s="21">
        <v>373980863</v>
      </c>
      <c r="F130" s="20">
        <v>153408</v>
      </c>
      <c r="G130" s="21">
        <v>61573.11</v>
      </c>
      <c r="H130" s="21">
        <v>4273.97</v>
      </c>
      <c r="I130" s="22">
        <v>1.75</v>
      </c>
    </row>
    <row r="131" spans="1:9" ht="15" customHeight="1" x14ac:dyDescent="0.2">
      <c r="A131" s="70"/>
      <c r="B131" s="18" t="s">
        <v>114</v>
      </c>
      <c r="C131" s="20">
        <v>55331</v>
      </c>
      <c r="D131" s="21">
        <v>4790614797</v>
      </c>
      <c r="E131" s="21">
        <v>404429713</v>
      </c>
      <c r="F131" s="20">
        <v>116286</v>
      </c>
      <c r="G131" s="21">
        <v>86581.03</v>
      </c>
      <c r="H131" s="21">
        <v>7309.28</v>
      </c>
      <c r="I131" s="22">
        <v>2.1</v>
      </c>
    </row>
    <row r="132" spans="1:9" ht="15" customHeight="1" x14ac:dyDescent="0.2">
      <c r="A132" s="70"/>
      <c r="B132" s="18" t="s">
        <v>115</v>
      </c>
      <c r="C132" s="20">
        <v>110144</v>
      </c>
      <c r="D132" s="21">
        <v>16456633145</v>
      </c>
      <c r="E132" s="21">
        <v>1825470135</v>
      </c>
      <c r="F132" s="20">
        <v>294142</v>
      </c>
      <c r="G132" s="21">
        <v>149410.16</v>
      </c>
      <c r="H132" s="21">
        <v>16573.490000000002</v>
      </c>
      <c r="I132" s="22">
        <v>2.67</v>
      </c>
    </row>
    <row r="133" spans="1:9" ht="15" customHeight="1" x14ac:dyDescent="0.2">
      <c r="A133" s="70"/>
      <c r="B133" s="18" t="s">
        <v>116</v>
      </c>
      <c r="C133" s="20">
        <v>23182</v>
      </c>
      <c r="D133" s="21">
        <v>10965824228</v>
      </c>
      <c r="E133" s="21">
        <v>2257167837</v>
      </c>
      <c r="F133" s="20">
        <v>69882</v>
      </c>
      <c r="G133" s="21">
        <v>473031.84</v>
      </c>
      <c r="H133" s="21">
        <v>97367.26</v>
      </c>
      <c r="I133" s="22">
        <v>3.01</v>
      </c>
    </row>
    <row r="134" spans="1:9" ht="15" customHeight="1" x14ac:dyDescent="0.2">
      <c r="A134" s="71" t="s">
        <v>153</v>
      </c>
      <c r="B134" s="18" t="s">
        <v>107</v>
      </c>
      <c r="C134" s="20">
        <v>537</v>
      </c>
      <c r="D134" s="21">
        <v>1059621</v>
      </c>
      <c r="E134" s="21">
        <v>3499</v>
      </c>
      <c r="F134" s="20">
        <v>693</v>
      </c>
      <c r="G134" s="21">
        <v>1973.22</v>
      </c>
      <c r="H134" s="21">
        <v>6.52</v>
      </c>
      <c r="I134" s="22">
        <v>1.29</v>
      </c>
    </row>
    <row r="135" spans="1:9" ht="15" customHeight="1" x14ac:dyDescent="0.2">
      <c r="A135" s="70"/>
      <c r="B135" s="18" t="s">
        <v>111</v>
      </c>
      <c r="C135" s="20">
        <v>928</v>
      </c>
      <c r="D135" s="21">
        <v>16158319</v>
      </c>
      <c r="E135" s="21">
        <v>174941</v>
      </c>
      <c r="F135" s="20">
        <v>1624</v>
      </c>
      <c r="G135" s="21">
        <v>17411.98</v>
      </c>
      <c r="H135" s="21">
        <v>188.51</v>
      </c>
      <c r="I135" s="22">
        <v>1.75</v>
      </c>
    </row>
    <row r="136" spans="1:9" ht="15" customHeight="1" x14ac:dyDescent="0.2">
      <c r="A136" s="70"/>
      <c r="B136" s="18" t="s">
        <v>112</v>
      </c>
      <c r="C136" s="20">
        <v>1191</v>
      </c>
      <c r="D136" s="21">
        <v>43953398</v>
      </c>
      <c r="E136" s="21">
        <v>1569386</v>
      </c>
      <c r="F136" s="20">
        <v>2429</v>
      </c>
      <c r="G136" s="21">
        <v>36904.620000000003</v>
      </c>
      <c r="H136" s="21">
        <v>1317.7</v>
      </c>
      <c r="I136" s="22">
        <v>2.04</v>
      </c>
    </row>
    <row r="137" spans="1:9" ht="15" customHeight="1" x14ac:dyDescent="0.2">
      <c r="A137" s="70"/>
      <c r="B137" s="18" t="s">
        <v>113</v>
      </c>
      <c r="C137" s="20">
        <v>720</v>
      </c>
      <c r="D137" s="21">
        <v>44408908</v>
      </c>
      <c r="E137" s="21">
        <v>2394626</v>
      </c>
      <c r="F137" s="20">
        <v>1712</v>
      </c>
      <c r="G137" s="21">
        <v>61679.040000000001</v>
      </c>
      <c r="H137" s="21">
        <v>3325.87</v>
      </c>
      <c r="I137" s="22">
        <v>2.38</v>
      </c>
    </row>
    <row r="138" spans="1:9" ht="15" customHeight="1" x14ac:dyDescent="0.2">
      <c r="A138" s="70"/>
      <c r="B138" s="18" t="s">
        <v>114</v>
      </c>
      <c r="C138" s="20">
        <v>471</v>
      </c>
      <c r="D138" s="21">
        <v>40705504</v>
      </c>
      <c r="E138" s="21">
        <v>2664870</v>
      </c>
      <c r="F138" s="20">
        <v>1318</v>
      </c>
      <c r="G138" s="21">
        <v>86423.58</v>
      </c>
      <c r="H138" s="21">
        <v>5657.9</v>
      </c>
      <c r="I138" s="22">
        <v>2.8</v>
      </c>
    </row>
    <row r="139" spans="1:9" ht="15" customHeight="1" x14ac:dyDescent="0.2">
      <c r="A139" s="70"/>
      <c r="B139" s="18" t="s">
        <v>115</v>
      </c>
      <c r="C139" s="20">
        <v>707</v>
      </c>
      <c r="D139" s="21">
        <v>98104889</v>
      </c>
      <c r="E139" s="21">
        <v>9252919</v>
      </c>
      <c r="F139" s="20">
        <v>2274</v>
      </c>
      <c r="G139" s="21">
        <v>138762.22</v>
      </c>
      <c r="H139" s="21">
        <v>13087.58</v>
      </c>
      <c r="I139" s="22">
        <v>3.22</v>
      </c>
    </row>
    <row r="140" spans="1:9" ht="15" customHeight="1" x14ac:dyDescent="0.2">
      <c r="A140" s="70"/>
      <c r="B140" s="18" t="s">
        <v>116</v>
      </c>
      <c r="C140" s="20">
        <v>62</v>
      </c>
      <c r="D140" s="21">
        <v>23081319</v>
      </c>
      <c r="E140" s="21">
        <v>3947512</v>
      </c>
      <c r="F140" s="20">
        <v>208</v>
      </c>
      <c r="G140" s="21">
        <v>372279.34</v>
      </c>
      <c r="H140" s="21">
        <v>63669.55</v>
      </c>
      <c r="I140" s="22">
        <v>3.35</v>
      </c>
    </row>
    <row r="141" spans="1:9" ht="15" customHeight="1" x14ac:dyDescent="0.2">
      <c r="A141" s="71" t="s">
        <v>154</v>
      </c>
      <c r="B141" s="18" t="s">
        <v>107</v>
      </c>
      <c r="C141" s="20">
        <v>1346</v>
      </c>
      <c r="D141" s="21">
        <v>-8195844</v>
      </c>
      <c r="E141" s="21">
        <v>31884</v>
      </c>
      <c r="F141" s="20">
        <v>1391</v>
      </c>
      <c r="G141" s="21">
        <v>-6089.04</v>
      </c>
      <c r="H141" s="21">
        <v>23.69</v>
      </c>
      <c r="I141" s="22">
        <v>1.03</v>
      </c>
    </row>
    <row r="142" spans="1:9" ht="15" customHeight="1" x14ac:dyDescent="0.2">
      <c r="A142" s="70"/>
      <c r="B142" s="18" t="s">
        <v>111</v>
      </c>
      <c r="C142" s="20">
        <v>1688</v>
      </c>
      <c r="D142" s="21">
        <v>29267139</v>
      </c>
      <c r="E142" s="21">
        <v>347807</v>
      </c>
      <c r="F142" s="20">
        <v>2484</v>
      </c>
      <c r="G142" s="21">
        <v>17338.349999999999</v>
      </c>
      <c r="H142" s="21">
        <v>206.05</v>
      </c>
      <c r="I142" s="22">
        <v>1.47</v>
      </c>
    </row>
    <row r="143" spans="1:9" ht="15" customHeight="1" x14ac:dyDescent="0.2">
      <c r="A143" s="70"/>
      <c r="B143" s="18" t="s">
        <v>112</v>
      </c>
      <c r="C143" s="20">
        <v>2436</v>
      </c>
      <c r="D143" s="21">
        <v>89965349</v>
      </c>
      <c r="E143" s="21">
        <v>3423585</v>
      </c>
      <c r="F143" s="20">
        <v>4826</v>
      </c>
      <c r="G143" s="21">
        <v>36931.589999999997</v>
      </c>
      <c r="H143" s="21">
        <v>1405.41</v>
      </c>
      <c r="I143" s="22">
        <v>1.98</v>
      </c>
    </row>
    <row r="144" spans="1:9" ht="15" customHeight="1" x14ac:dyDescent="0.2">
      <c r="A144" s="70"/>
      <c r="B144" s="18" t="s">
        <v>113</v>
      </c>
      <c r="C144" s="20">
        <v>1695</v>
      </c>
      <c r="D144" s="21">
        <v>105639682</v>
      </c>
      <c r="E144" s="21">
        <v>5164395</v>
      </c>
      <c r="F144" s="20">
        <v>4515</v>
      </c>
      <c r="G144" s="21">
        <v>62324.3</v>
      </c>
      <c r="H144" s="21">
        <v>3046.84</v>
      </c>
      <c r="I144" s="22">
        <v>2.66</v>
      </c>
    </row>
    <row r="145" spans="1:9" ht="15" customHeight="1" x14ac:dyDescent="0.2">
      <c r="A145" s="70"/>
      <c r="B145" s="18" t="s">
        <v>114</v>
      </c>
      <c r="C145" s="20">
        <v>1281</v>
      </c>
      <c r="D145" s="21">
        <v>111221289</v>
      </c>
      <c r="E145" s="21">
        <v>6505036</v>
      </c>
      <c r="F145" s="20">
        <v>3973</v>
      </c>
      <c r="G145" s="21">
        <v>86823.8</v>
      </c>
      <c r="H145" s="21">
        <v>5078.09</v>
      </c>
      <c r="I145" s="22">
        <v>3.1</v>
      </c>
    </row>
    <row r="146" spans="1:9" ht="15" customHeight="1" x14ac:dyDescent="0.2">
      <c r="A146" s="70"/>
      <c r="B146" s="18" t="s">
        <v>115</v>
      </c>
      <c r="C146" s="20">
        <v>1979</v>
      </c>
      <c r="D146" s="21">
        <v>274513742</v>
      </c>
      <c r="E146" s="21">
        <v>24951637</v>
      </c>
      <c r="F146" s="20">
        <v>6530</v>
      </c>
      <c r="G146" s="21">
        <v>138713.35999999999</v>
      </c>
      <c r="H146" s="21">
        <v>12608.2</v>
      </c>
      <c r="I146" s="22">
        <v>3.3</v>
      </c>
    </row>
    <row r="147" spans="1:9" ht="15" customHeight="1" x14ac:dyDescent="0.2">
      <c r="A147" s="70"/>
      <c r="B147" s="18" t="s">
        <v>116</v>
      </c>
      <c r="C147" s="20">
        <v>160</v>
      </c>
      <c r="D147" s="21">
        <v>72276134</v>
      </c>
      <c r="E147" s="21">
        <v>12682561</v>
      </c>
      <c r="F147" s="20">
        <v>554</v>
      </c>
      <c r="G147" s="21">
        <v>451725.84</v>
      </c>
      <c r="H147" s="21">
        <v>79266.009999999995</v>
      </c>
      <c r="I147" s="22">
        <v>3.46</v>
      </c>
    </row>
    <row r="148" spans="1:9" ht="15" customHeight="1" x14ac:dyDescent="0.2">
      <c r="A148" s="71" t="s">
        <v>155</v>
      </c>
      <c r="B148" s="18" t="s">
        <v>107</v>
      </c>
      <c r="C148" s="20">
        <v>918</v>
      </c>
      <c r="D148" s="21">
        <v>1521860</v>
      </c>
      <c r="E148" s="21">
        <v>18702</v>
      </c>
      <c r="F148" s="20">
        <v>924</v>
      </c>
      <c r="G148" s="21">
        <v>1657.8</v>
      </c>
      <c r="H148" s="21">
        <v>20.37</v>
      </c>
      <c r="I148" s="22">
        <v>1.01</v>
      </c>
    </row>
    <row r="149" spans="1:9" ht="15" customHeight="1" x14ac:dyDescent="0.2">
      <c r="A149" s="70"/>
      <c r="B149" s="18" t="s">
        <v>111</v>
      </c>
      <c r="C149" s="20">
        <v>1484</v>
      </c>
      <c r="D149" s="21">
        <v>25695583</v>
      </c>
      <c r="E149" s="21">
        <v>349474</v>
      </c>
      <c r="F149" s="20">
        <v>2016</v>
      </c>
      <c r="G149" s="21">
        <v>17315.080000000002</v>
      </c>
      <c r="H149" s="21">
        <v>235.49</v>
      </c>
      <c r="I149" s="22">
        <v>1.36</v>
      </c>
    </row>
    <row r="150" spans="1:9" ht="15" customHeight="1" x14ac:dyDescent="0.2">
      <c r="A150" s="70"/>
      <c r="B150" s="18" t="s">
        <v>112</v>
      </c>
      <c r="C150" s="20">
        <v>1914</v>
      </c>
      <c r="D150" s="21">
        <v>70768308</v>
      </c>
      <c r="E150" s="21">
        <v>2701278</v>
      </c>
      <c r="F150" s="20">
        <v>3610</v>
      </c>
      <c r="G150" s="21">
        <v>36974.04</v>
      </c>
      <c r="H150" s="21">
        <v>1411.33</v>
      </c>
      <c r="I150" s="22">
        <v>1.89</v>
      </c>
    </row>
    <row r="151" spans="1:9" ht="15" customHeight="1" x14ac:dyDescent="0.2">
      <c r="A151" s="70"/>
      <c r="B151" s="18" t="s">
        <v>113</v>
      </c>
      <c r="C151" s="20">
        <v>1462</v>
      </c>
      <c r="D151" s="21">
        <v>90897156</v>
      </c>
      <c r="E151" s="21">
        <v>4695549</v>
      </c>
      <c r="F151" s="20">
        <v>3621</v>
      </c>
      <c r="G151" s="21">
        <v>62173.16</v>
      </c>
      <c r="H151" s="21">
        <v>3211.73</v>
      </c>
      <c r="I151" s="22">
        <v>2.48</v>
      </c>
    </row>
    <row r="152" spans="1:9" ht="15" customHeight="1" x14ac:dyDescent="0.2">
      <c r="A152" s="70"/>
      <c r="B152" s="18" t="s">
        <v>114</v>
      </c>
      <c r="C152" s="20">
        <v>1038</v>
      </c>
      <c r="D152" s="21">
        <v>90202801</v>
      </c>
      <c r="E152" s="21">
        <v>5545780</v>
      </c>
      <c r="F152" s="20">
        <v>2986</v>
      </c>
      <c r="G152" s="21">
        <v>86900.58</v>
      </c>
      <c r="H152" s="21">
        <v>5342.76</v>
      </c>
      <c r="I152" s="22">
        <v>2.88</v>
      </c>
    </row>
    <row r="153" spans="1:9" ht="15" customHeight="1" x14ac:dyDescent="0.2">
      <c r="A153" s="70"/>
      <c r="B153" s="18" t="s">
        <v>115</v>
      </c>
      <c r="C153" s="20">
        <v>1636</v>
      </c>
      <c r="D153" s="21">
        <v>225273123</v>
      </c>
      <c r="E153" s="21">
        <v>20672494</v>
      </c>
      <c r="F153" s="20">
        <v>5142</v>
      </c>
      <c r="G153" s="21">
        <v>137697.51</v>
      </c>
      <c r="H153" s="21">
        <v>12636</v>
      </c>
      <c r="I153" s="22">
        <v>3.14</v>
      </c>
    </row>
    <row r="154" spans="1:9" ht="15" customHeight="1" x14ac:dyDescent="0.2">
      <c r="A154" s="70"/>
      <c r="B154" s="18" t="s">
        <v>116</v>
      </c>
      <c r="C154" s="20">
        <v>161</v>
      </c>
      <c r="D154" s="21">
        <v>85065534</v>
      </c>
      <c r="E154" s="21">
        <v>16863638</v>
      </c>
      <c r="F154" s="20">
        <v>511</v>
      </c>
      <c r="G154" s="21">
        <v>528357.35</v>
      </c>
      <c r="H154" s="21">
        <v>104743.09</v>
      </c>
      <c r="I154" s="22">
        <v>3.17</v>
      </c>
    </row>
    <row r="155" spans="1:9" ht="15" customHeight="1" x14ac:dyDescent="0.2">
      <c r="A155" s="71" t="s">
        <v>156</v>
      </c>
      <c r="B155" s="18" t="s">
        <v>107</v>
      </c>
      <c r="C155" s="20">
        <v>2802</v>
      </c>
      <c r="D155" s="21">
        <v>1866609</v>
      </c>
      <c r="E155" s="21">
        <v>48345</v>
      </c>
      <c r="F155" s="20">
        <v>2198</v>
      </c>
      <c r="G155" s="21">
        <v>666.17</v>
      </c>
      <c r="H155" s="21">
        <v>17.25</v>
      </c>
      <c r="I155" s="22">
        <v>0.78</v>
      </c>
    </row>
    <row r="156" spans="1:9" ht="15" customHeight="1" x14ac:dyDescent="0.2">
      <c r="A156" s="70"/>
      <c r="B156" s="18" t="s">
        <v>111</v>
      </c>
      <c r="C156" s="20">
        <v>3403</v>
      </c>
      <c r="D156" s="21">
        <v>54602464</v>
      </c>
      <c r="E156" s="21">
        <v>716155</v>
      </c>
      <c r="F156" s="20">
        <v>3505</v>
      </c>
      <c r="G156" s="21">
        <v>16045.39</v>
      </c>
      <c r="H156" s="21">
        <v>210.45</v>
      </c>
      <c r="I156" s="22">
        <v>1.03</v>
      </c>
    </row>
    <row r="157" spans="1:9" ht="15" customHeight="1" x14ac:dyDescent="0.2">
      <c r="A157" s="70"/>
      <c r="B157" s="18" t="s">
        <v>112</v>
      </c>
      <c r="C157" s="20">
        <v>3173</v>
      </c>
      <c r="D157" s="21">
        <v>118701228</v>
      </c>
      <c r="E157" s="21">
        <v>5864053</v>
      </c>
      <c r="F157" s="20">
        <v>4426</v>
      </c>
      <c r="G157" s="21">
        <v>37409.78</v>
      </c>
      <c r="H157" s="21">
        <v>1848.11</v>
      </c>
      <c r="I157" s="22">
        <v>1.39</v>
      </c>
    </row>
    <row r="158" spans="1:9" ht="15" customHeight="1" x14ac:dyDescent="0.2">
      <c r="A158" s="70"/>
      <c r="B158" s="18" t="s">
        <v>113</v>
      </c>
      <c r="C158" s="20">
        <v>2576</v>
      </c>
      <c r="D158" s="21">
        <v>158562947</v>
      </c>
      <c r="E158" s="21">
        <v>11423601</v>
      </c>
      <c r="F158" s="20">
        <v>4139</v>
      </c>
      <c r="G158" s="21">
        <v>61553.94</v>
      </c>
      <c r="H158" s="21">
        <v>4434.63</v>
      </c>
      <c r="I158" s="22">
        <v>1.61</v>
      </c>
    </row>
    <row r="159" spans="1:9" ht="15" customHeight="1" x14ac:dyDescent="0.2">
      <c r="A159" s="70"/>
      <c r="B159" s="18" t="s">
        <v>114</v>
      </c>
      <c r="C159" s="20">
        <v>1716</v>
      </c>
      <c r="D159" s="21">
        <v>149535416</v>
      </c>
      <c r="E159" s="21">
        <v>13136899</v>
      </c>
      <c r="F159" s="20">
        <v>3185</v>
      </c>
      <c r="G159" s="21">
        <v>87141.85</v>
      </c>
      <c r="H159" s="21">
        <v>7655.54</v>
      </c>
      <c r="I159" s="22">
        <v>1.86</v>
      </c>
    </row>
    <row r="160" spans="1:9" ht="15" customHeight="1" x14ac:dyDescent="0.2">
      <c r="A160" s="70"/>
      <c r="B160" s="18" t="s">
        <v>115</v>
      </c>
      <c r="C160" s="20">
        <v>4776</v>
      </c>
      <c r="D160" s="21">
        <v>756729278</v>
      </c>
      <c r="E160" s="21">
        <v>89468651</v>
      </c>
      <c r="F160" s="20">
        <v>11302</v>
      </c>
      <c r="G160" s="21">
        <v>158444.15</v>
      </c>
      <c r="H160" s="21">
        <v>18732.97</v>
      </c>
      <c r="I160" s="22">
        <v>2.37</v>
      </c>
    </row>
    <row r="161" spans="1:9" ht="15" customHeight="1" x14ac:dyDescent="0.2">
      <c r="A161" s="70"/>
      <c r="B161" s="18" t="s">
        <v>116</v>
      </c>
      <c r="C161" s="20">
        <v>3107</v>
      </c>
      <c r="D161" s="21">
        <v>2213383037</v>
      </c>
      <c r="E161" s="21">
        <v>533573845</v>
      </c>
      <c r="F161" s="20">
        <v>8212</v>
      </c>
      <c r="G161" s="21">
        <v>712385.91</v>
      </c>
      <c r="H161" s="21">
        <v>171732.81</v>
      </c>
      <c r="I161" s="22">
        <v>2.64</v>
      </c>
    </row>
    <row r="162" spans="1:9" ht="15" customHeight="1" x14ac:dyDescent="0.2">
      <c r="A162" s="71" t="s">
        <v>157</v>
      </c>
      <c r="B162" s="18" t="s">
        <v>107</v>
      </c>
      <c r="C162" s="20">
        <v>2709</v>
      </c>
      <c r="D162" s="21">
        <v>8168425</v>
      </c>
      <c r="E162" s="21">
        <v>27751</v>
      </c>
      <c r="F162" s="20">
        <v>2450</v>
      </c>
      <c r="G162" s="21">
        <v>3015.29</v>
      </c>
      <c r="H162" s="21">
        <v>10.24</v>
      </c>
      <c r="I162" s="22">
        <v>0.9</v>
      </c>
    </row>
    <row r="163" spans="1:9" ht="15" customHeight="1" x14ac:dyDescent="0.2">
      <c r="A163" s="70"/>
      <c r="B163" s="18" t="s">
        <v>111</v>
      </c>
      <c r="C163" s="20">
        <v>4323</v>
      </c>
      <c r="D163" s="21">
        <v>74418118</v>
      </c>
      <c r="E163" s="21">
        <v>1035386</v>
      </c>
      <c r="F163" s="20">
        <v>5510</v>
      </c>
      <c r="G163" s="21">
        <v>17214.46</v>
      </c>
      <c r="H163" s="21">
        <v>239.51</v>
      </c>
      <c r="I163" s="22">
        <v>1.27</v>
      </c>
    </row>
    <row r="164" spans="1:9" ht="15" customHeight="1" x14ac:dyDescent="0.2">
      <c r="A164" s="70"/>
      <c r="B164" s="18" t="s">
        <v>112</v>
      </c>
      <c r="C164" s="20">
        <v>7243</v>
      </c>
      <c r="D164" s="21">
        <v>270154749</v>
      </c>
      <c r="E164" s="21">
        <v>12224852</v>
      </c>
      <c r="F164" s="20">
        <v>11790</v>
      </c>
      <c r="G164" s="21">
        <v>37298.74</v>
      </c>
      <c r="H164" s="21">
        <v>1687.82</v>
      </c>
      <c r="I164" s="22">
        <v>1.63</v>
      </c>
    </row>
    <row r="165" spans="1:9" ht="15" customHeight="1" x14ac:dyDescent="0.2">
      <c r="A165" s="70"/>
      <c r="B165" s="18" t="s">
        <v>113</v>
      </c>
      <c r="C165" s="20">
        <v>5530</v>
      </c>
      <c r="D165" s="21">
        <v>342579694</v>
      </c>
      <c r="E165" s="21">
        <v>20200657</v>
      </c>
      <c r="F165" s="20">
        <v>11703</v>
      </c>
      <c r="G165" s="21">
        <v>61949.31</v>
      </c>
      <c r="H165" s="21">
        <v>3652.92</v>
      </c>
      <c r="I165" s="22">
        <v>2.12</v>
      </c>
    </row>
    <row r="166" spans="1:9" ht="15" customHeight="1" x14ac:dyDescent="0.2">
      <c r="A166" s="70"/>
      <c r="B166" s="18" t="s">
        <v>114</v>
      </c>
      <c r="C166" s="20">
        <v>4324</v>
      </c>
      <c r="D166" s="21">
        <v>376426891</v>
      </c>
      <c r="E166" s="21">
        <v>24781405</v>
      </c>
      <c r="F166" s="20">
        <v>12041</v>
      </c>
      <c r="G166" s="21">
        <v>87055.25</v>
      </c>
      <c r="H166" s="21">
        <v>5731.13</v>
      </c>
      <c r="I166" s="22">
        <v>2.78</v>
      </c>
    </row>
    <row r="167" spans="1:9" ht="15" customHeight="1" x14ac:dyDescent="0.2">
      <c r="A167" s="70"/>
      <c r="B167" s="18" t="s">
        <v>115</v>
      </c>
      <c r="C167" s="20">
        <v>8709</v>
      </c>
      <c r="D167" s="21">
        <v>1247351964</v>
      </c>
      <c r="E167" s="21">
        <v>119393224</v>
      </c>
      <c r="F167" s="20">
        <v>28052</v>
      </c>
      <c r="G167" s="21">
        <v>143225.62</v>
      </c>
      <c r="H167" s="21">
        <v>13709.18</v>
      </c>
      <c r="I167" s="22">
        <v>3.22</v>
      </c>
    </row>
    <row r="168" spans="1:9" ht="15" customHeight="1" x14ac:dyDescent="0.2">
      <c r="A168" s="70"/>
      <c r="B168" s="18" t="s">
        <v>116</v>
      </c>
      <c r="C168" s="20">
        <v>593</v>
      </c>
      <c r="D168" s="21">
        <v>224253014</v>
      </c>
      <c r="E168" s="21">
        <v>40017823</v>
      </c>
      <c r="F168" s="20">
        <v>1892</v>
      </c>
      <c r="G168" s="21">
        <v>378166.97</v>
      </c>
      <c r="H168" s="21">
        <v>67483.679999999993</v>
      </c>
      <c r="I168" s="22">
        <v>3.19</v>
      </c>
    </row>
    <row r="169" spans="1:9" ht="15" customHeight="1" x14ac:dyDescent="0.2">
      <c r="A169" s="71" t="s">
        <v>158</v>
      </c>
      <c r="B169" s="18" t="s">
        <v>107</v>
      </c>
      <c r="C169" s="20">
        <v>1419</v>
      </c>
      <c r="D169" s="21">
        <v>-6757184</v>
      </c>
      <c r="E169" s="21">
        <v>39571</v>
      </c>
      <c r="F169" s="20">
        <v>1613</v>
      </c>
      <c r="G169" s="21">
        <v>-4761.93</v>
      </c>
      <c r="H169" s="21">
        <v>27.89</v>
      </c>
      <c r="I169" s="22">
        <v>1.1399999999999999</v>
      </c>
    </row>
    <row r="170" spans="1:9" ht="15" customHeight="1" x14ac:dyDescent="0.2">
      <c r="A170" s="70"/>
      <c r="B170" s="18" t="s">
        <v>111</v>
      </c>
      <c r="C170" s="20">
        <v>2053</v>
      </c>
      <c r="D170" s="21">
        <v>35145011</v>
      </c>
      <c r="E170" s="21">
        <v>453730</v>
      </c>
      <c r="F170" s="20">
        <v>2896</v>
      </c>
      <c r="G170" s="21">
        <v>17118.86</v>
      </c>
      <c r="H170" s="21">
        <v>221.01</v>
      </c>
      <c r="I170" s="22">
        <v>1.41</v>
      </c>
    </row>
    <row r="171" spans="1:9" ht="15" customHeight="1" x14ac:dyDescent="0.2">
      <c r="A171" s="70"/>
      <c r="B171" s="18" t="s">
        <v>112</v>
      </c>
      <c r="C171" s="20">
        <v>2695</v>
      </c>
      <c r="D171" s="21">
        <v>98679732</v>
      </c>
      <c r="E171" s="21">
        <v>3764393</v>
      </c>
      <c r="F171" s="20">
        <v>4976</v>
      </c>
      <c r="G171" s="21">
        <v>36615.86</v>
      </c>
      <c r="H171" s="21">
        <v>1396.81</v>
      </c>
      <c r="I171" s="22">
        <v>1.85</v>
      </c>
    </row>
    <row r="172" spans="1:9" ht="15" customHeight="1" x14ac:dyDescent="0.2">
      <c r="A172" s="70"/>
      <c r="B172" s="18" t="s">
        <v>113</v>
      </c>
      <c r="C172" s="20">
        <v>1969</v>
      </c>
      <c r="D172" s="21">
        <v>122089677</v>
      </c>
      <c r="E172" s="21">
        <v>6837015</v>
      </c>
      <c r="F172" s="20">
        <v>4546</v>
      </c>
      <c r="G172" s="21">
        <v>62005.93</v>
      </c>
      <c r="H172" s="21">
        <v>3472.33</v>
      </c>
      <c r="I172" s="22">
        <v>2.31</v>
      </c>
    </row>
    <row r="173" spans="1:9" ht="15" customHeight="1" x14ac:dyDescent="0.2">
      <c r="A173" s="70"/>
      <c r="B173" s="18" t="s">
        <v>114</v>
      </c>
      <c r="C173" s="20">
        <v>1662</v>
      </c>
      <c r="D173" s="21">
        <v>144805135</v>
      </c>
      <c r="E173" s="21">
        <v>9496691</v>
      </c>
      <c r="F173" s="20">
        <v>4719</v>
      </c>
      <c r="G173" s="21">
        <v>87127.039999999994</v>
      </c>
      <c r="H173" s="21">
        <v>5714.01</v>
      </c>
      <c r="I173" s="22">
        <v>2.84</v>
      </c>
    </row>
    <row r="174" spans="1:9" ht="15" customHeight="1" x14ac:dyDescent="0.2">
      <c r="A174" s="70"/>
      <c r="B174" s="18" t="s">
        <v>115</v>
      </c>
      <c r="C174" s="20">
        <v>2785</v>
      </c>
      <c r="D174" s="21">
        <v>390404688</v>
      </c>
      <c r="E174" s="21">
        <v>37653592</v>
      </c>
      <c r="F174" s="20">
        <v>8980</v>
      </c>
      <c r="G174" s="21">
        <v>140181.22</v>
      </c>
      <c r="H174" s="21">
        <v>13520.14</v>
      </c>
      <c r="I174" s="22">
        <v>3.22</v>
      </c>
    </row>
    <row r="175" spans="1:9" ht="15" customHeight="1" x14ac:dyDescent="0.2">
      <c r="A175" s="70"/>
      <c r="B175" s="18" t="s">
        <v>116</v>
      </c>
      <c r="C175" s="20">
        <v>201</v>
      </c>
      <c r="D175" s="21">
        <v>98271165</v>
      </c>
      <c r="E175" s="21">
        <v>19557337</v>
      </c>
      <c r="F175" s="20">
        <v>607</v>
      </c>
      <c r="G175" s="21">
        <v>488911.27</v>
      </c>
      <c r="H175" s="21">
        <v>97300.18</v>
      </c>
      <c r="I175" s="22">
        <v>3.02</v>
      </c>
    </row>
    <row r="176" spans="1:9" ht="15" customHeight="1" x14ac:dyDescent="0.2">
      <c r="A176" s="71" t="s">
        <v>159</v>
      </c>
      <c r="B176" s="18" t="s">
        <v>107</v>
      </c>
      <c r="C176" s="20">
        <v>28723</v>
      </c>
      <c r="D176" s="21">
        <v>43299801</v>
      </c>
      <c r="E176" s="21">
        <v>860149</v>
      </c>
      <c r="F176" s="20">
        <v>24382</v>
      </c>
      <c r="G176" s="21">
        <v>1507.5</v>
      </c>
      <c r="H176" s="21">
        <v>29.95</v>
      </c>
      <c r="I176" s="22">
        <v>0.85</v>
      </c>
    </row>
    <row r="177" spans="1:9" ht="15" customHeight="1" x14ac:dyDescent="0.2">
      <c r="A177" s="70"/>
      <c r="B177" s="18" t="s">
        <v>111</v>
      </c>
      <c r="C177" s="20">
        <v>42033</v>
      </c>
      <c r="D177" s="21">
        <v>721503841</v>
      </c>
      <c r="E177" s="21">
        <v>9730861</v>
      </c>
      <c r="F177" s="20">
        <v>50582</v>
      </c>
      <c r="G177" s="21">
        <v>17165.18</v>
      </c>
      <c r="H177" s="21">
        <v>231.51</v>
      </c>
      <c r="I177" s="22">
        <v>1.2</v>
      </c>
    </row>
    <row r="178" spans="1:9" ht="15" customHeight="1" x14ac:dyDescent="0.2">
      <c r="A178" s="70"/>
      <c r="B178" s="18" t="s">
        <v>112</v>
      </c>
      <c r="C178" s="20">
        <v>56456</v>
      </c>
      <c r="D178" s="21">
        <v>2079008009</v>
      </c>
      <c r="E178" s="21">
        <v>88994755</v>
      </c>
      <c r="F178" s="20">
        <v>94838</v>
      </c>
      <c r="G178" s="21">
        <v>36825.279999999999</v>
      </c>
      <c r="H178" s="21">
        <v>1576.36</v>
      </c>
      <c r="I178" s="22">
        <v>1.68</v>
      </c>
    </row>
    <row r="179" spans="1:9" ht="15" customHeight="1" x14ac:dyDescent="0.2">
      <c r="A179" s="70"/>
      <c r="B179" s="18" t="s">
        <v>113</v>
      </c>
      <c r="C179" s="20">
        <v>38110</v>
      </c>
      <c r="D179" s="21">
        <v>2356938442</v>
      </c>
      <c r="E179" s="21">
        <v>133316129</v>
      </c>
      <c r="F179" s="20">
        <v>84616</v>
      </c>
      <c r="G179" s="21">
        <v>61845.67</v>
      </c>
      <c r="H179" s="21">
        <v>3498.19</v>
      </c>
      <c r="I179" s="22">
        <v>2.2200000000000002</v>
      </c>
    </row>
    <row r="180" spans="1:9" ht="15" customHeight="1" x14ac:dyDescent="0.2">
      <c r="A180" s="70"/>
      <c r="B180" s="18" t="s">
        <v>114</v>
      </c>
      <c r="C180" s="20">
        <v>28992</v>
      </c>
      <c r="D180" s="21">
        <v>2520552656</v>
      </c>
      <c r="E180" s="21">
        <v>162224833</v>
      </c>
      <c r="F180" s="20">
        <v>81825</v>
      </c>
      <c r="G180" s="21">
        <v>86939.59</v>
      </c>
      <c r="H180" s="21">
        <v>5595.5</v>
      </c>
      <c r="I180" s="22">
        <v>2.82</v>
      </c>
    </row>
    <row r="181" spans="1:9" ht="15" customHeight="1" x14ac:dyDescent="0.2">
      <c r="A181" s="70"/>
      <c r="B181" s="18" t="s">
        <v>115</v>
      </c>
      <c r="C181" s="20">
        <v>62725</v>
      </c>
      <c r="D181" s="21">
        <v>9291497988</v>
      </c>
      <c r="E181" s="21">
        <v>880771042</v>
      </c>
      <c r="F181" s="20">
        <v>212773</v>
      </c>
      <c r="G181" s="21">
        <v>148130.70000000001</v>
      </c>
      <c r="H181" s="21">
        <v>14041.79</v>
      </c>
      <c r="I181" s="22">
        <v>3.39</v>
      </c>
    </row>
    <row r="182" spans="1:9" ht="15" customHeight="1" x14ac:dyDescent="0.2">
      <c r="A182" s="70"/>
      <c r="B182" s="18" t="s">
        <v>116</v>
      </c>
      <c r="C182" s="20">
        <v>10559</v>
      </c>
      <c r="D182" s="21">
        <v>5046993880</v>
      </c>
      <c r="E182" s="21">
        <v>964865134</v>
      </c>
      <c r="F182" s="20">
        <v>39770</v>
      </c>
      <c r="G182" s="21">
        <v>477980.29</v>
      </c>
      <c r="H182" s="21">
        <v>91378.46</v>
      </c>
      <c r="I182" s="22">
        <v>3.77</v>
      </c>
    </row>
    <row r="183" spans="1:9" ht="15" customHeight="1" x14ac:dyDescent="0.2">
      <c r="A183" s="71" t="s">
        <v>160</v>
      </c>
      <c r="B183" s="18" t="s">
        <v>107</v>
      </c>
      <c r="C183" s="20">
        <v>1398</v>
      </c>
      <c r="D183" s="21">
        <v>-7773188</v>
      </c>
      <c r="E183" s="21">
        <v>14067</v>
      </c>
      <c r="F183" s="20">
        <v>1133</v>
      </c>
      <c r="G183" s="21">
        <v>-5560.22</v>
      </c>
      <c r="H183" s="21">
        <v>10.06</v>
      </c>
      <c r="I183" s="22">
        <v>0.81</v>
      </c>
    </row>
    <row r="184" spans="1:9" ht="15" customHeight="1" x14ac:dyDescent="0.2">
      <c r="A184" s="70"/>
      <c r="B184" s="18" t="s">
        <v>111</v>
      </c>
      <c r="C184" s="20">
        <v>1822</v>
      </c>
      <c r="D184" s="21">
        <v>31170395</v>
      </c>
      <c r="E184" s="21">
        <v>458630</v>
      </c>
      <c r="F184" s="20">
        <v>1961</v>
      </c>
      <c r="G184" s="21">
        <v>17107.79</v>
      </c>
      <c r="H184" s="21">
        <v>251.72</v>
      </c>
      <c r="I184" s="22">
        <v>1.08</v>
      </c>
    </row>
    <row r="185" spans="1:9" ht="15" customHeight="1" x14ac:dyDescent="0.2">
      <c r="A185" s="70"/>
      <c r="B185" s="18" t="s">
        <v>112</v>
      </c>
      <c r="C185" s="20">
        <v>2513</v>
      </c>
      <c r="D185" s="21">
        <v>93831265</v>
      </c>
      <c r="E185" s="21">
        <v>4277544</v>
      </c>
      <c r="F185" s="20">
        <v>4036</v>
      </c>
      <c r="G185" s="21">
        <v>37338.35</v>
      </c>
      <c r="H185" s="21">
        <v>1702.17</v>
      </c>
      <c r="I185" s="22">
        <v>1.61</v>
      </c>
    </row>
    <row r="186" spans="1:9" ht="15" customHeight="1" x14ac:dyDescent="0.2">
      <c r="A186" s="70"/>
      <c r="B186" s="18" t="s">
        <v>113</v>
      </c>
      <c r="C186" s="20">
        <v>1793</v>
      </c>
      <c r="D186" s="21">
        <v>110866799</v>
      </c>
      <c r="E186" s="21">
        <v>6960719</v>
      </c>
      <c r="F186" s="20">
        <v>3568</v>
      </c>
      <c r="G186" s="21">
        <v>61833.13</v>
      </c>
      <c r="H186" s="21">
        <v>3882.16</v>
      </c>
      <c r="I186" s="22">
        <v>1.99</v>
      </c>
    </row>
    <row r="187" spans="1:9" ht="15" customHeight="1" x14ac:dyDescent="0.2">
      <c r="A187" s="70"/>
      <c r="B187" s="18" t="s">
        <v>114</v>
      </c>
      <c r="C187" s="20">
        <v>1351</v>
      </c>
      <c r="D187" s="21">
        <v>117429752</v>
      </c>
      <c r="E187" s="21">
        <v>8555219</v>
      </c>
      <c r="F187" s="20">
        <v>3362</v>
      </c>
      <c r="G187" s="21">
        <v>86920.62</v>
      </c>
      <c r="H187" s="21">
        <v>6332.51</v>
      </c>
      <c r="I187" s="22">
        <v>2.4900000000000002</v>
      </c>
    </row>
    <row r="188" spans="1:9" ht="15" customHeight="1" x14ac:dyDescent="0.2">
      <c r="A188" s="70"/>
      <c r="B188" s="18" t="s">
        <v>115</v>
      </c>
      <c r="C188" s="20">
        <v>3313</v>
      </c>
      <c r="D188" s="21">
        <v>506139125</v>
      </c>
      <c r="E188" s="21">
        <v>52135844</v>
      </c>
      <c r="F188" s="20">
        <v>9767</v>
      </c>
      <c r="G188" s="21">
        <v>152773.66</v>
      </c>
      <c r="H188" s="21">
        <v>15736.75</v>
      </c>
      <c r="I188" s="22">
        <v>2.95</v>
      </c>
    </row>
    <row r="189" spans="1:9" ht="15" customHeight="1" x14ac:dyDescent="0.2">
      <c r="A189" s="70"/>
      <c r="B189" s="18" t="s">
        <v>116</v>
      </c>
      <c r="C189" s="20">
        <v>1074</v>
      </c>
      <c r="D189" s="21">
        <v>596138544</v>
      </c>
      <c r="E189" s="21">
        <v>122702184</v>
      </c>
      <c r="F189" s="20">
        <v>3357</v>
      </c>
      <c r="G189" s="21">
        <v>555063.81999999995</v>
      </c>
      <c r="H189" s="21">
        <v>114247.84</v>
      </c>
      <c r="I189" s="22">
        <v>3.13</v>
      </c>
    </row>
    <row r="190" spans="1:9" ht="15" customHeight="1" x14ac:dyDescent="0.2">
      <c r="A190" s="71" t="s">
        <v>161</v>
      </c>
      <c r="B190" s="18" t="s">
        <v>107</v>
      </c>
      <c r="C190" s="20">
        <v>8122</v>
      </c>
      <c r="D190" s="21">
        <v>-14385806</v>
      </c>
      <c r="E190" s="21">
        <v>116917</v>
      </c>
      <c r="F190" s="20">
        <v>8602</v>
      </c>
      <c r="G190" s="21">
        <v>-1771.21</v>
      </c>
      <c r="H190" s="21">
        <v>14.4</v>
      </c>
      <c r="I190" s="22">
        <v>1.06</v>
      </c>
    </row>
    <row r="191" spans="1:9" ht="15" customHeight="1" x14ac:dyDescent="0.2">
      <c r="A191" s="70"/>
      <c r="B191" s="18" t="s">
        <v>111</v>
      </c>
      <c r="C191" s="20">
        <v>13116</v>
      </c>
      <c r="D191" s="21">
        <v>227094988</v>
      </c>
      <c r="E191" s="21">
        <v>2882167</v>
      </c>
      <c r="F191" s="20">
        <v>17457</v>
      </c>
      <c r="G191" s="21">
        <v>17314.349999999999</v>
      </c>
      <c r="H191" s="21">
        <v>219.74</v>
      </c>
      <c r="I191" s="22">
        <v>1.33</v>
      </c>
    </row>
    <row r="192" spans="1:9" ht="15" customHeight="1" x14ac:dyDescent="0.2">
      <c r="A192" s="70"/>
      <c r="B192" s="18" t="s">
        <v>112</v>
      </c>
      <c r="C192" s="20">
        <v>19096</v>
      </c>
      <c r="D192" s="21">
        <v>700265363</v>
      </c>
      <c r="E192" s="21">
        <v>29429528</v>
      </c>
      <c r="F192" s="20">
        <v>32091</v>
      </c>
      <c r="G192" s="21">
        <v>36670.79</v>
      </c>
      <c r="H192" s="21">
        <v>1541.14</v>
      </c>
      <c r="I192" s="22">
        <v>1.68</v>
      </c>
    </row>
    <row r="193" spans="1:9" ht="15" customHeight="1" x14ac:dyDescent="0.2">
      <c r="A193" s="70"/>
      <c r="B193" s="18" t="s">
        <v>113</v>
      </c>
      <c r="C193" s="20">
        <v>12189</v>
      </c>
      <c r="D193" s="21">
        <v>752596959</v>
      </c>
      <c r="E193" s="21">
        <v>43081073</v>
      </c>
      <c r="F193" s="20">
        <v>25875</v>
      </c>
      <c r="G193" s="21">
        <v>61743.95</v>
      </c>
      <c r="H193" s="21">
        <v>3534.42</v>
      </c>
      <c r="I193" s="22">
        <v>2.12</v>
      </c>
    </row>
    <row r="194" spans="1:9" ht="15" customHeight="1" x14ac:dyDescent="0.2">
      <c r="A194" s="70"/>
      <c r="B194" s="18" t="s">
        <v>114</v>
      </c>
      <c r="C194" s="20">
        <v>8482</v>
      </c>
      <c r="D194" s="21">
        <v>737182958</v>
      </c>
      <c r="E194" s="21">
        <v>50624379</v>
      </c>
      <c r="F194" s="20">
        <v>21509</v>
      </c>
      <c r="G194" s="21">
        <v>86911.45</v>
      </c>
      <c r="H194" s="21">
        <v>5968.45</v>
      </c>
      <c r="I194" s="22">
        <v>2.54</v>
      </c>
    </row>
    <row r="195" spans="1:9" ht="15" customHeight="1" x14ac:dyDescent="0.2">
      <c r="A195" s="70"/>
      <c r="B195" s="18" t="s">
        <v>115</v>
      </c>
      <c r="C195" s="20">
        <v>16525</v>
      </c>
      <c r="D195" s="21">
        <v>2397839419</v>
      </c>
      <c r="E195" s="21">
        <v>236977887</v>
      </c>
      <c r="F195" s="20">
        <v>46475</v>
      </c>
      <c r="G195" s="21">
        <v>145103.75</v>
      </c>
      <c r="H195" s="21">
        <v>14340.57</v>
      </c>
      <c r="I195" s="22">
        <v>2.81</v>
      </c>
    </row>
    <row r="196" spans="1:9" ht="15" customHeight="1" x14ac:dyDescent="0.2">
      <c r="A196" s="70"/>
      <c r="B196" s="18" t="s">
        <v>116</v>
      </c>
      <c r="C196" s="20">
        <v>2958</v>
      </c>
      <c r="D196" s="21">
        <v>1569994028</v>
      </c>
      <c r="E196" s="21">
        <v>307990302</v>
      </c>
      <c r="F196" s="20">
        <v>8868</v>
      </c>
      <c r="G196" s="21">
        <v>530762.01</v>
      </c>
      <c r="H196" s="21">
        <v>104121.13</v>
      </c>
      <c r="I196" s="22">
        <v>3</v>
      </c>
    </row>
    <row r="197" spans="1:9" ht="15" customHeight="1" x14ac:dyDescent="0.2">
      <c r="A197" s="71" t="s">
        <v>162</v>
      </c>
      <c r="B197" s="18" t="s">
        <v>107</v>
      </c>
      <c r="C197" s="20">
        <v>142</v>
      </c>
      <c r="D197" s="21">
        <v>265869</v>
      </c>
      <c r="E197" s="21">
        <v>787</v>
      </c>
      <c r="F197" s="20">
        <v>132</v>
      </c>
      <c r="G197" s="21">
        <v>1872.32</v>
      </c>
      <c r="H197" s="21">
        <v>5.54</v>
      </c>
      <c r="I197" s="22">
        <v>0.93</v>
      </c>
    </row>
    <row r="198" spans="1:9" ht="15" customHeight="1" x14ac:dyDescent="0.2">
      <c r="A198" s="70"/>
      <c r="B198" s="18" t="s">
        <v>111</v>
      </c>
      <c r="C198" s="20">
        <v>191</v>
      </c>
      <c r="D198" s="21">
        <v>3310340</v>
      </c>
      <c r="E198" s="21">
        <v>44653</v>
      </c>
      <c r="F198" s="20">
        <v>262</v>
      </c>
      <c r="G198" s="21">
        <v>17331.62</v>
      </c>
      <c r="H198" s="21">
        <v>233.79</v>
      </c>
      <c r="I198" s="22">
        <v>1.37</v>
      </c>
    </row>
    <row r="199" spans="1:9" ht="15" customHeight="1" x14ac:dyDescent="0.2">
      <c r="A199" s="70"/>
      <c r="B199" s="18" t="s">
        <v>112</v>
      </c>
      <c r="C199" s="20">
        <v>274</v>
      </c>
      <c r="D199" s="21">
        <v>9949235</v>
      </c>
      <c r="E199" s="21">
        <v>343507</v>
      </c>
      <c r="F199" s="20">
        <v>510</v>
      </c>
      <c r="G199" s="21">
        <v>36311.08</v>
      </c>
      <c r="H199" s="21">
        <v>1253.68</v>
      </c>
      <c r="I199" s="22">
        <v>1.86</v>
      </c>
    </row>
    <row r="200" spans="1:9" ht="15" customHeight="1" x14ac:dyDescent="0.2">
      <c r="A200" s="70"/>
      <c r="B200" s="18" t="s">
        <v>113</v>
      </c>
      <c r="C200" s="20">
        <v>186</v>
      </c>
      <c r="D200" s="21">
        <v>11590024</v>
      </c>
      <c r="E200" s="21">
        <v>666353</v>
      </c>
      <c r="F200" s="20">
        <v>421</v>
      </c>
      <c r="G200" s="21">
        <v>62311.96</v>
      </c>
      <c r="H200" s="21">
        <v>3582.54</v>
      </c>
      <c r="I200" s="22">
        <v>2.2599999999999998</v>
      </c>
    </row>
    <row r="201" spans="1:9" ht="15" customHeight="1" x14ac:dyDescent="0.2">
      <c r="A201" s="70"/>
      <c r="B201" s="18" t="s">
        <v>114</v>
      </c>
      <c r="C201" s="20">
        <v>128</v>
      </c>
      <c r="D201" s="21">
        <v>11102538</v>
      </c>
      <c r="E201" s="21">
        <v>724029</v>
      </c>
      <c r="F201" s="20">
        <v>333</v>
      </c>
      <c r="G201" s="21">
        <v>86738.58</v>
      </c>
      <c r="H201" s="21">
        <v>5656.48</v>
      </c>
      <c r="I201" s="22">
        <v>2.6</v>
      </c>
    </row>
    <row r="202" spans="1:9" ht="15" customHeight="1" x14ac:dyDescent="0.2">
      <c r="A202" s="70"/>
      <c r="B202" s="18" t="s">
        <v>115</v>
      </c>
      <c r="C202" s="20">
        <v>199</v>
      </c>
      <c r="D202" s="21">
        <v>27376390</v>
      </c>
      <c r="E202" s="21">
        <v>2534307</v>
      </c>
      <c r="F202" s="20">
        <v>550</v>
      </c>
      <c r="G202" s="21">
        <v>137569.79999999999</v>
      </c>
      <c r="H202" s="21">
        <v>12735.21</v>
      </c>
      <c r="I202" s="22">
        <v>2.76</v>
      </c>
    </row>
    <row r="203" spans="1:9" ht="15" customHeight="1" x14ac:dyDescent="0.2">
      <c r="A203" s="70"/>
      <c r="B203" s="18" t="s">
        <v>116</v>
      </c>
      <c r="C203" s="20">
        <v>32</v>
      </c>
      <c r="D203" s="21">
        <v>14804610</v>
      </c>
      <c r="E203" s="21">
        <v>2601709</v>
      </c>
      <c r="F203" s="20">
        <v>75</v>
      </c>
      <c r="G203" s="21">
        <v>462644.06</v>
      </c>
      <c r="H203" s="21">
        <v>81303.41</v>
      </c>
      <c r="I203" s="22">
        <v>2.34</v>
      </c>
    </row>
    <row r="204" spans="1:9" ht="15" customHeight="1" x14ac:dyDescent="0.2">
      <c r="A204" s="71" t="s">
        <v>163</v>
      </c>
      <c r="B204" s="18" t="s">
        <v>107</v>
      </c>
      <c r="C204" s="20">
        <v>10078</v>
      </c>
      <c r="D204" s="21">
        <v>24946233</v>
      </c>
      <c r="E204" s="21">
        <v>165002</v>
      </c>
      <c r="F204" s="20">
        <v>9382</v>
      </c>
      <c r="G204" s="21">
        <v>2475.3200000000002</v>
      </c>
      <c r="H204" s="21">
        <v>16.37</v>
      </c>
      <c r="I204" s="22">
        <v>0.93</v>
      </c>
    </row>
    <row r="205" spans="1:9" ht="15" customHeight="1" x14ac:dyDescent="0.2">
      <c r="A205" s="70"/>
      <c r="B205" s="18" t="s">
        <v>111</v>
      </c>
      <c r="C205" s="20">
        <v>16516</v>
      </c>
      <c r="D205" s="21">
        <v>287553008</v>
      </c>
      <c r="E205" s="21">
        <v>4127283</v>
      </c>
      <c r="F205" s="20">
        <v>20586</v>
      </c>
      <c r="G205" s="21">
        <v>17410.57</v>
      </c>
      <c r="H205" s="21">
        <v>249.9</v>
      </c>
      <c r="I205" s="22">
        <v>1.25</v>
      </c>
    </row>
    <row r="206" spans="1:9" ht="15" customHeight="1" x14ac:dyDescent="0.2">
      <c r="A206" s="70"/>
      <c r="B206" s="18" t="s">
        <v>112</v>
      </c>
      <c r="C206" s="20">
        <v>29146</v>
      </c>
      <c r="D206" s="21">
        <v>1090144003</v>
      </c>
      <c r="E206" s="21">
        <v>50576238</v>
      </c>
      <c r="F206" s="20">
        <v>45534</v>
      </c>
      <c r="G206" s="21">
        <v>37402.870000000003</v>
      </c>
      <c r="H206" s="21">
        <v>1735.27</v>
      </c>
      <c r="I206" s="22">
        <v>1.56</v>
      </c>
    </row>
    <row r="207" spans="1:9" ht="15" customHeight="1" x14ac:dyDescent="0.2">
      <c r="A207" s="70"/>
      <c r="B207" s="18" t="s">
        <v>113</v>
      </c>
      <c r="C207" s="20">
        <v>21029</v>
      </c>
      <c r="D207" s="21">
        <v>1297034628</v>
      </c>
      <c r="E207" s="21">
        <v>83055616</v>
      </c>
      <c r="F207" s="20">
        <v>39979</v>
      </c>
      <c r="G207" s="21">
        <v>61678.38</v>
      </c>
      <c r="H207" s="21">
        <v>3949.58</v>
      </c>
      <c r="I207" s="22">
        <v>1.9</v>
      </c>
    </row>
    <row r="208" spans="1:9" ht="15" customHeight="1" x14ac:dyDescent="0.2">
      <c r="A208" s="70"/>
      <c r="B208" s="18" t="s">
        <v>114</v>
      </c>
      <c r="C208" s="20">
        <v>14557</v>
      </c>
      <c r="D208" s="21">
        <v>1262878255</v>
      </c>
      <c r="E208" s="21">
        <v>93154217</v>
      </c>
      <c r="F208" s="20">
        <v>35291</v>
      </c>
      <c r="G208" s="21">
        <v>86754.02</v>
      </c>
      <c r="H208" s="21">
        <v>6399.27</v>
      </c>
      <c r="I208" s="22">
        <v>2.42</v>
      </c>
    </row>
    <row r="209" spans="1:9" ht="15" customHeight="1" x14ac:dyDescent="0.2">
      <c r="A209" s="70"/>
      <c r="B209" s="18" t="s">
        <v>115</v>
      </c>
      <c r="C209" s="20">
        <v>27266</v>
      </c>
      <c r="D209" s="21">
        <v>3941587264</v>
      </c>
      <c r="E209" s="21">
        <v>402621758</v>
      </c>
      <c r="F209" s="20">
        <v>78868</v>
      </c>
      <c r="G209" s="21">
        <v>144560.51999999999</v>
      </c>
      <c r="H209" s="21">
        <v>14766.44</v>
      </c>
      <c r="I209" s="22">
        <v>2.89</v>
      </c>
    </row>
    <row r="210" spans="1:9" ht="15" customHeight="1" x14ac:dyDescent="0.2">
      <c r="A210" s="70"/>
      <c r="B210" s="18" t="s">
        <v>116</v>
      </c>
      <c r="C210" s="20">
        <v>3084</v>
      </c>
      <c r="D210" s="21">
        <v>1493855007</v>
      </c>
      <c r="E210" s="21">
        <v>297395572</v>
      </c>
      <c r="F210" s="20">
        <v>9099</v>
      </c>
      <c r="G210" s="21">
        <v>484388.78</v>
      </c>
      <c r="H210" s="21">
        <v>96431.77</v>
      </c>
      <c r="I210" s="22">
        <v>2.95</v>
      </c>
    </row>
    <row r="211" spans="1:9" ht="15" customHeight="1" x14ac:dyDescent="0.2">
      <c r="A211" s="71" t="s">
        <v>164</v>
      </c>
      <c r="B211" s="18" t="s">
        <v>107</v>
      </c>
      <c r="C211" s="20">
        <v>19466</v>
      </c>
      <c r="D211" s="21">
        <v>-890752066</v>
      </c>
      <c r="E211" s="21">
        <v>3704151</v>
      </c>
      <c r="F211" s="20">
        <v>26213</v>
      </c>
      <c r="G211" s="21">
        <v>-45759.38</v>
      </c>
      <c r="H211" s="21">
        <v>190.29</v>
      </c>
      <c r="I211" s="22">
        <v>1.35</v>
      </c>
    </row>
    <row r="212" spans="1:9" ht="15" customHeight="1" x14ac:dyDescent="0.2">
      <c r="A212" s="70"/>
      <c r="B212" s="18" t="s">
        <v>111</v>
      </c>
      <c r="C212" s="20">
        <v>14866</v>
      </c>
      <c r="D212" s="21">
        <v>253220415</v>
      </c>
      <c r="E212" s="21">
        <v>4790455</v>
      </c>
      <c r="F212" s="20">
        <v>21126</v>
      </c>
      <c r="G212" s="21">
        <v>17033.53</v>
      </c>
      <c r="H212" s="21">
        <v>322.24</v>
      </c>
      <c r="I212" s="22">
        <v>1.42</v>
      </c>
    </row>
    <row r="213" spans="1:9" ht="15" customHeight="1" x14ac:dyDescent="0.2">
      <c r="A213" s="70"/>
      <c r="B213" s="18" t="s">
        <v>112</v>
      </c>
      <c r="C213" s="20">
        <v>18539</v>
      </c>
      <c r="D213" s="21">
        <v>684889253</v>
      </c>
      <c r="E213" s="21">
        <v>30206460</v>
      </c>
      <c r="F213" s="20">
        <v>35128</v>
      </c>
      <c r="G213" s="21">
        <v>36943.160000000003</v>
      </c>
      <c r="H213" s="21">
        <v>1629.35</v>
      </c>
      <c r="I213" s="22">
        <v>1.89</v>
      </c>
    </row>
    <row r="214" spans="1:9" ht="15" customHeight="1" x14ac:dyDescent="0.2">
      <c r="A214" s="70"/>
      <c r="B214" s="18" t="s">
        <v>113</v>
      </c>
      <c r="C214" s="20">
        <v>13858</v>
      </c>
      <c r="D214" s="21">
        <v>857257783</v>
      </c>
      <c r="E214" s="21">
        <v>50872095</v>
      </c>
      <c r="F214" s="20">
        <v>31148</v>
      </c>
      <c r="G214" s="21">
        <v>61860.14</v>
      </c>
      <c r="H214" s="21">
        <v>3670.96</v>
      </c>
      <c r="I214" s="22">
        <v>2.25</v>
      </c>
    </row>
    <row r="215" spans="1:9" ht="15" customHeight="1" x14ac:dyDescent="0.2">
      <c r="A215" s="70"/>
      <c r="B215" s="18" t="s">
        <v>114</v>
      </c>
      <c r="C215" s="20">
        <v>10776</v>
      </c>
      <c r="D215" s="21">
        <v>936590702</v>
      </c>
      <c r="E215" s="21">
        <v>65824191</v>
      </c>
      <c r="F215" s="20">
        <v>28268</v>
      </c>
      <c r="G215" s="21">
        <v>86914.5</v>
      </c>
      <c r="H215" s="21">
        <v>6108.41</v>
      </c>
      <c r="I215" s="22">
        <v>2.62</v>
      </c>
    </row>
    <row r="216" spans="1:9" ht="15" customHeight="1" x14ac:dyDescent="0.2">
      <c r="A216" s="70"/>
      <c r="B216" s="18" t="s">
        <v>115</v>
      </c>
      <c r="C216" s="20">
        <v>29156</v>
      </c>
      <c r="D216" s="21">
        <v>4533479084</v>
      </c>
      <c r="E216" s="21">
        <v>467664182</v>
      </c>
      <c r="F216" s="20">
        <v>90934</v>
      </c>
      <c r="G216" s="21">
        <v>155490.43</v>
      </c>
      <c r="H216" s="21">
        <v>16040.07</v>
      </c>
      <c r="I216" s="22">
        <v>3.12</v>
      </c>
    </row>
    <row r="217" spans="1:9" ht="15" customHeight="1" x14ac:dyDescent="0.2">
      <c r="A217" s="70"/>
      <c r="B217" s="18" t="s">
        <v>116</v>
      </c>
      <c r="C217" s="20">
        <v>19258</v>
      </c>
      <c r="D217" s="21">
        <v>23302834064</v>
      </c>
      <c r="E217" s="21">
        <v>5360214836</v>
      </c>
      <c r="F217" s="20">
        <v>64183</v>
      </c>
      <c r="G217" s="21">
        <v>1210033.96</v>
      </c>
      <c r="H217" s="21">
        <v>278337.05</v>
      </c>
      <c r="I217" s="22">
        <v>3.33</v>
      </c>
    </row>
    <row r="219" spans="1:9" ht="15" customHeight="1" x14ac:dyDescent="0.2">
      <c r="A219" s="59" t="s">
        <v>66</v>
      </c>
      <c r="B219" s="60"/>
      <c r="C219" s="60"/>
      <c r="D219" s="60"/>
      <c r="E219" s="60"/>
      <c r="F219" s="60"/>
      <c r="G219" s="60"/>
      <c r="H219" s="60"/>
      <c r="I219" s="60"/>
    </row>
    <row r="220" spans="1:9" ht="15" customHeight="1" x14ac:dyDescent="0.2">
      <c r="A220" s="59" t="s">
        <v>97</v>
      </c>
      <c r="B220" s="60"/>
      <c r="C220" s="60"/>
      <c r="D220" s="60"/>
      <c r="E220" s="60"/>
      <c r="F220" s="60"/>
      <c r="G220" s="60"/>
      <c r="H220" s="60"/>
      <c r="I220" s="60"/>
    </row>
    <row r="221" spans="1:9" ht="15" customHeight="1" x14ac:dyDescent="0.2">
      <c r="A221" s="59" t="s">
        <v>165</v>
      </c>
      <c r="B221" s="60"/>
      <c r="C221" s="60"/>
      <c r="D221" s="60"/>
      <c r="E221" s="60"/>
      <c r="F221" s="60"/>
      <c r="G221" s="60"/>
      <c r="H221" s="60"/>
      <c r="I221" s="60"/>
    </row>
  </sheetData>
  <mergeCells count="39">
    <mergeCell ref="A7:B7"/>
    <mergeCell ref="A8:A14"/>
    <mergeCell ref="A15:A21"/>
    <mergeCell ref="A22:A28"/>
    <mergeCell ref="A29:A35"/>
    <mergeCell ref="A36:A42"/>
    <mergeCell ref="A43:A49"/>
    <mergeCell ref="A50:A56"/>
    <mergeCell ref="A57:A63"/>
    <mergeCell ref="A64:A70"/>
    <mergeCell ref="A71:A77"/>
    <mergeCell ref="A78:A84"/>
    <mergeCell ref="A85:A91"/>
    <mergeCell ref="A92:A98"/>
    <mergeCell ref="A99:A105"/>
    <mergeCell ref="A155:A161"/>
    <mergeCell ref="A162:A168"/>
    <mergeCell ref="A169:A175"/>
    <mergeCell ref="A106:A112"/>
    <mergeCell ref="A113:A119"/>
    <mergeCell ref="A120:A126"/>
    <mergeCell ref="A127:A133"/>
    <mergeCell ref="A134:A140"/>
    <mergeCell ref="A219:I219"/>
    <mergeCell ref="A220:I220"/>
    <mergeCell ref="A221:I221"/>
    <mergeCell ref="A211:A217"/>
    <mergeCell ref="A1:I1"/>
    <mergeCell ref="A2:I2"/>
    <mergeCell ref="A3:I3"/>
    <mergeCell ref="A4:I4"/>
    <mergeCell ref="A5:I5"/>
    <mergeCell ref="A176:A182"/>
    <mergeCell ref="A183:A189"/>
    <mergeCell ref="A190:A196"/>
    <mergeCell ref="A197:A203"/>
    <mergeCell ref="A204:A210"/>
    <mergeCell ref="A141:A147"/>
    <mergeCell ref="A148:A154"/>
  </mergeCells>
  <hyperlinks>
    <hyperlink ref="A1" location="'CONTENTS'!A1" display="#'CONTENTS'!A1" xr:uid="{00000000-0004-0000-0800-000000000000}"/>
  </hyperlinks>
  <printOptions horizontalCentered="1"/>
  <pageMargins left="0.5" right="0.5" top="0.5" bottom="0.5" header="0" footer="0"/>
  <pageSetup fitToHeight="10" orientation="landscape" horizontalDpi="300" verticalDpi="30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I101"/>
  <sheetViews>
    <sheetView zoomScaleNormal="100" workbookViewId="0">
      <pane ySplit="7" topLeftCell="A8" activePane="bottomLeft" state="frozen"/>
      <selection pane="bottomLeft" sqref="A1:I1"/>
    </sheetView>
  </sheetViews>
  <sheetFormatPr defaultColWidth="12" defaultRowHeight="12.95" customHeight="1" x14ac:dyDescent="0.2"/>
  <cols>
    <col min="1" max="1" width="25.6640625" bestFit="1" customWidth="1"/>
    <col min="2" max="2" width="35.6640625" bestFit="1" customWidth="1"/>
    <col min="3" max="9" width="19.6640625" bestFit="1" customWidth="1"/>
  </cols>
  <sheetData>
    <row r="1" spans="1:9" ht="17.100000000000001" customHeight="1" x14ac:dyDescent="0.25">
      <c r="A1" s="67" t="s">
        <v>67</v>
      </c>
      <c r="B1" s="60"/>
      <c r="C1" s="60"/>
      <c r="D1" s="60"/>
      <c r="E1" s="60"/>
      <c r="F1" s="60"/>
      <c r="G1" s="60"/>
      <c r="H1" s="60"/>
      <c r="I1" s="60"/>
    </row>
    <row r="2" spans="1:9" ht="17.100000000000001" customHeight="1" x14ac:dyDescent="0.3">
      <c r="A2" s="62" t="s">
        <v>1</v>
      </c>
      <c r="B2" s="60"/>
      <c r="C2" s="60"/>
      <c r="D2" s="60"/>
      <c r="E2" s="60"/>
      <c r="F2" s="60"/>
      <c r="G2" s="60"/>
      <c r="H2" s="60"/>
      <c r="I2" s="60"/>
    </row>
    <row r="3" spans="1:9" ht="17.100000000000001" customHeight="1" x14ac:dyDescent="0.3">
      <c r="A3" s="61" t="s">
        <v>70</v>
      </c>
      <c r="B3" s="60"/>
      <c r="C3" s="60"/>
      <c r="D3" s="60"/>
      <c r="E3" s="60"/>
      <c r="F3" s="60"/>
      <c r="G3" s="60"/>
      <c r="H3" s="60"/>
      <c r="I3" s="60"/>
    </row>
    <row r="4" spans="1:9" ht="17.100000000000001" customHeight="1" x14ac:dyDescent="0.3">
      <c r="A4" s="62" t="s">
        <v>1</v>
      </c>
      <c r="B4" s="60"/>
      <c r="C4" s="60"/>
      <c r="D4" s="60"/>
      <c r="E4" s="60"/>
      <c r="F4" s="60"/>
      <c r="G4" s="60"/>
      <c r="H4" s="60"/>
      <c r="I4" s="60"/>
    </row>
    <row r="5" spans="1:9" ht="17.100000000000001" customHeight="1" x14ac:dyDescent="0.3">
      <c r="A5" s="68" t="s">
        <v>21</v>
      </c>
      <c r="B5" s="60"/>
      <c r="C5" s="60"/>
      <c r="D5" s="60"/>
      <c r="E5" s="60"/>
      <c r="F5" s="60"/>
      <c r="G5" s="60"/>
      <c r="H5" s="60"/>
      <c r="I5" s="60"/>
    </row>
    <row r="6" spans="1:9" ht="12.95" customHeight="1" x14ac:dyDescent="0.2">
      <c r="C6" s="55"/>
    </row>
    <row r="7" spans="1:9" ht="45" customHeight="1" x14ac:dyDescent="0.2">
      <c r="A7" s="72" t="s">
        <v>167</v>
      </c>
      <c r="B7" s="72"/>
      <c r="C7" s="9" t="s">
        <v>72</v>
      </c>
      <c r="D7" s="9" t="s">
        <v>73</v>
      </c>
      <c r="E7" s="9" t="s">
        <v>74</v>
      </c>
      <c r="F7" s="9" t="s">
        <v>75</v>
      </c>
      <c r="G7" s="9" t="s">
        <v>76</v>
      </c>
      <c r="H7" s="9" t="s">
        <v>77</v>
      </c>
      <c r="I7" s="9" t="s">
        <v>78</v>
      </c>
    </row>
    <row r="8" spans="1:9" ht="15" customHeight="1" x14ac:dyDescent="0.2">
      <c r="A8" s="71" t="s">
        <v>135</v>
      </c>
      <c r="B8" s="19" t="s">
        <v>108</v>
      </c>
      <c r="C8" s="20">
        <v>1262</v>
      </c>
      <c r="D8" s="21">
        <v>41078860</v>
      </c>
      <c r="E8" s="21">
        <v>3244758</v>
      </c>
      <c r="F8" s="20">
        <v>1170</v>
      </c>
      <c r="G8" s="21">
        <v>32550.6</v>
      </c>
      <c r="H8" s="21">
        <v>2571.12</v>
      </c>
      <c r="I8" s="22">
        <v>0.93</v>
      </c>
    </row>
    <row r="9" spans="1:9" ht="15" customHeight="1" x14ac:dyDescent="0.2">
      <c r="A9" s="70"/>
      <c r="B9" s="19" t="s">
        <v>109</v>
      </c>
      <c r="C9" s="20">
        <v>300</v>
      </c>
      <c r="D9" s="21">
        <v>11265241</v>
      </c>
      <c r="E9" s="21">
        <v>419781</v>
      </c>
      <c r="F9" s="20">
        <v>769</v>
      </c>
      <c r="G9" s="21">
        <v>37550.800000000003</v>
      </c>
      <c r="H9" s="21">
        <v>1399.27</v>
      </c>
      <c r="I9" s="22">
        <v>2.56</v>
      </c>
    </row>
    <row r="10" spans="1:9" ht="15" customHeight="1" x14ac:dyDescent="0.2">
      <c r="A10" s="70"/>
      <c r="B10" s="19" t="s">
        <v>110</v>
      </c>
      <c r="C10" s="20">
        <v>1360</v>
      </c>
      <c r="D10" s="21">
        <v>131783150</v>
      </c>
      <c r="E10" s="21">
        <v>10648729</v>
      </c>
      <c r="F10" s="20">
        <v>4436</v>
      </c>
      <c r="G10" s="21">
        <v>96899.38</v>
      </c>
      <c r="H10" s="21">
        <v>7829.95</v>
      </c>
      <c r="I10" s="22">
        <v>3.26</v>
      </c>
    </row>
    <row r="11" spans="1:9" ht="15" customHeight="1" x14ac:dyDescent="0.2">
      <c r="A11" s="71" t="s">
        <v>136</v>
      </c>
      <c r="B11" s="19" t="s">
        <v>108</v>
      </c>
      <c r="C11" s="20">
        <v>11007</v>
      </c>
      <c r="D11" s="21">
        <v>427659151</v>
      </c>
      <c r="E11" s="21">
        <v>38750862</v>
      </c>
      <c r="F11" s="20">
        <v>9847</v>
      </c>
      <c r="G11" s="21">
        <v>38853.379999999997</v>
      </c>
      <c r="H11" s="21">
        <v>3520.57</v>
      </c>
      <c r="I11" s="22">
        <v>0.89</v>
      </c>
    </row>
    <row r="12" spans="1:9" ht="15" customHeight="1" x14ac:dyDescent="0.2">
      <c r="A12" s="70"/>
      <c r="B12" s="19" t="s">
        <v>109</v>
      </c>
      <c r="C12" s="20">
        <v>2073</v>
      </c>
      <c r="D12" s="21">
        <v>101413450</v>
      </c>
      <c r="E12" s="21">
        <v>4940094</v>
      </c>
      <c r="F12" s="20">
        <v>5120</v>
      </c>
      <c r="G12" s="21">
        <v>48921.1</v>
      </c>
      <c r="H12" s="21">
        <v>2383.0700000000002</v>
      </c>
      <c r="I12" s="22">
        <v>2.4700000000000002</v>
      </c>
    </row>
    <row r="13" spans="1:9" ht="15" customHeight="1" x14ac:dyDescent="0.2">
      <c r="A13" s="70"/>
      <c r="B13" s="19" t="s">
        <v>110</v>
      </c>
      <c r="C13" s="20">
        <v>12290</v>
      </c>
      <c r="D13" s="21">
        <v>1368414395</v>
      </c>
      <c r="E13" s="21">
        <v>119160573</v>
      </c>
      <c r="F13" s="20">
        <v>40525</v>
      </c>
      <c r="G13" s="21">
        <v>111343.73</v>
      </c>
      <c r="H13" s="21">
        <v>9695.73</v>
      </c>
      <c r="I13" s="22">
        <v>3.3</v>
      </c>
    </row>
    <row r="14" spans="1:9" ht="15" customHeight="1" x14ac:dyDescent="0.2">
      <c r="A14" s="71" t="s">
        <v>137</v>
      </c>
      <c r="B14" s="19" t="s">
        <v>108</v>
      </c>
      <c r="C14" s="20">
        <v>25928</v>
      </c>
      <c r="D14" s="21">
        <v>900882328</v>
      </c>
      <c r="E14" s="21">
        <v>85951694</v>
      </c>
      <c r="F14" s="20">
        <v>23036</v>
      </c>
      <c r="G14" s="21">
        <v>34745.54</v>
      </c>
      <c r="H14" s="21">
        <v>3315.01</v>
      </c>
      <c r="I14" s="22">
        <v>0.89</v>
      </c>
    </row>
    <row r="15" spans="1:9" ht="15" customHeight="1" x14ac:dyDescent="0.2">
      <c r="A15" s="70"/>
      <c r="B15" s="19" t="s">
        <v>109</v>
      </c>
      <c r="C15" s="20">
        <v>3711</v>
      </c>
      <c r="D15" s="21">
        <v>182236598</v>
      </c>
      <c r="E15" s="21">
        <v>9191265</v>
      </c>
      <c r="F15" s="20">
        <v>9629</v>
      </c>
      <c r="G15" s="21">
        <v>49107.14</v>
      </c>
      <c r="H15" s="21">
        <v>2476.7600000000002</v>
      </c>
      <c r="I15" s="22">
        <v>2.59</v>
      </c>
    </row>
    <row r="16" spans="1:9" ht="15" customHeight="1" x14ac:dyDescent="0.2">
      <c r="A16" s="70"/>
      <c r="B16" s="19" t="s">
        <v>110</v>
      </c>
      <c r="C16" s="20">
        <v>24703</v>
      </c>
      <c r="D16" s="21">
        <v>2827532091</v>
      </c>
      <c r="E16" s="21">
        <v>262054786</v>
      </c>
      <c r="F16" s="20">
        <v>81889</v>
      </c>
      <c r="G16" s="21">
        <v>114461.08</v>
      </c>
      <c r="H16" s="21">
        <v>10608.22</v>
      </c>
      <c r="I16" s="22">
        <v>3.31</v>
      </c>
    </row>
    <row r="17" spans="1:9" ht="15" customHeight="1" x14ac:dyDescent="0.2">
      <c r="A17" s="71" t="s">
        <v>138</v>
      </c>
      <c r="B17" s="19" t="s">
        <v>108</v>
      </c>
      <c r="C17" s="20">
        <v>3901</v>
      </c>
      <c r="D17" s="21">
        <v>142414924</v>
      </c>
      <c r="E17" s="21">
        <v>12774671</v>
      </c>
      <c r="F17" s="20">
        <v>3692</v>
      </c>
      <c r="G17" s="21">
        <v>36507.29</v>
      </c>
      <c r="H17" s="21">
        <v>3274.72</v>
      </c>
      <c r="I17" s="22">
        <v>0.95</v>
      </c>
    </row>
    <row r="18" spans="1:9" ht="15" customHeight="1" x14ac:dyDescent="0.2">
      <c r="A18" s="70"/>
      <c r="B18" s="19" t="s">
        <v>109</v>
      </c>
      <c r="C18" s="20">
        <v>971</v>
      </c>
      <c r="D18" s="21">
        <v>40001098</v>
      </c>
      <c r="E18" s="21">
        <v>1754796</v>
      </c>
      <c r="F18" s="20">
        <v>2434</v>
      </c>
      <c r="G18" s="21">
        <v>41195.78</v>
      </c>
      <c r="H18" s="21">
        <v>1807.2</v>
      </c>
      <c r="I18" s="22">
        <v>2.5099999999999998</v>
      </c>
    </row>
    <row r="19" spans="1:9" ht="15" customHeight="1" x14ac:dyDescent="0.2">
      <c r="A19" s="70"/>
      <c r="B19" s="19" t="s">
        <v>110</v>
      </c>
      <c r="C19" s="20">
        <v>3493</v>
      </c>
      <c r="D19" s="21">
        <v>341475378</v>
      </c>
      <c r="E19" s="21">
        <v>28771300</v>
      </c>
      <c r="F19" s="20">
        <v>10540</v>
      </c>
      <c r="G19" s="21">
        <v>97759.91</v>
      </c>
      <c r="H19" s="21">
        <v>8236.85</v>
      </c>
      <c r="I19" s="22">
        <v>3.02</v>
      </c>
    </row>
    <row r="20" spans="1:9" ht="15" customHeight="1" x14ac:dyDescent="0.2">
      <c r="A20" s="71" t="s">
        <v>139</v>
      </c>
      <c r="B20" s="19" t="s">
        <v>108</v>
      </c>
      <c r="C20" s="20">
        <v>176</v>
      </c>
      <c r="D20" s="21">
        <v>6558874</v>
      </c>
      <c r="E20" s="21">
        <v>591353</v>
      </c>
      <c r="F20" s="20">
        <v>151</v>
      </c>
      <c r="G20" s="21">
        <v>37266.33</v>
      </c>
      <c r="H20" s="21">
        <v>3359.96</v>
      </c>
      <c r="I20" s="22">
        <v>0.86</v>
      </c>
    </row>
    <row r="21" spans="1:9" ht="15" customHeight="1" x14ac:dyDescent="0.2">
      <c r="A21" s="70"/>
      <c r="B21" s="19" t="s">
        <v>109</v>
      </c>
      <c r="C21" s="20">
        <v>20</v>
      </c>
      <c r="D21" s="21">
        <v>732059</v>
      </c>
      <c r="E21" s="21">
        <v>23401</v>
      </c>
      <c r="F21" s="20">
        <v>45</v>
      </c>
      <c r="G21" s="21">
        <v>36602.949999999997</v>
      </c>
      <c r="H21" s="21">
        <v>1170.05</v>
      </c>
      <c r="I21" s="22">
        <v>2.25</v>
      </c>
    </row>
    <row r="22" spans="1:9" ht="15" customHeight="1" x14ac:dyDescent="0.2">
      <c r="A22" s="70"/>
      <c r="B22" s="19" t="s">
        <v>110</v>
      </c>
      <c r="C22" s="20">
        <v>204</v>
      </c>
      <c r="D22" s="21">
        <v>19001303</v>
      </c>
      <c r="E22" s="21">
        <v>1593161</v>
      </c>
      <c r="F22" s="20">
        <v>596</v>
      </c>
      <c r="G22" s="21">
        <v>93143.64</v>
      </c>
      <c r="H22" s="21">
        <v>7809.61</v>
      </c>
      <c r="I22" s="22">
        <v>2.92</v>
      </c>
    </row>
    <row r="23" spans="1:9" ht="15" customHeight="1" x14ac:dyDescent="0.2">
      <c r="A23" s="71" t="s">
        <v>140</v>
      </c>
      <c r="B23" s="19" t="s">
        <v>108</v>
      </c>
      <c r="C23" s="20">
        <v>69338</v>
      </c>
      <c r="D23" s="21">
        <v>2976212261</v>
      </c>
      <c r="E23" s="21">
        <v>297695464</v>
      </c>
      <c r="F23" s="20">
        <v>61355</v>
      </c>
      <c r="G23" s="21">
        <v>42923.25</v>
      </c>
      <c r="H23" s="21">
        <v>4293.3999999999996</v>
      </c>
      <c r="I23" s="22">
        <v>0.88</v>
      </c>
    </row>
    <row r="24" spans="1:9" ht="15" customHeight="1" x14ac:dyDescent="0.2">
      <c r="A24" s="70"/>
      <c r="B24" s="19" t="s">
        <v>109</v>
      </c>
      <c r="C24" s="20">
        <v>12245</v>
      </c>
      <c r="D24" s="21">
        <v>695577075</v>
      </c>
      <c r="E24" s="21">
        <v>45802889</v>
      </c>
      <c r="F24" s="20">
        <v>30367</v>
      </c>
      <c r="G24" s="21">
        <v>56804.99</v>
      </c>
      <c r="H24" s="21">
        <v>3740.54</v>
      </c>
      <c r="I24" s="22">
        <v>2.48</v>
      </c>
    </row>
    <row r="25" spans="1:9" ht="15" customHeight="1" x14ac:dyDescent="0.2">
      <c r="A25" s="70"/>
      <c r="B25" s="19" t="s">
        <v>110</v>
      </c>
      <c r="C25" s="20">
        <v>66990</v>
      </c>
      <c r="D25" s="21">
        <v>9715407998</v>
      </c>
      <c r="E25" s="21">
        <v>1089648968</v>
      </c>
      <c r="F25" s="20">
        <v>222369</v>
      </c>
      <c r="G25" s="21">
        <v>145027.74</v>
      </c>
      <c r="H25" s="21">
        <v>16265.85</v>
      </c>
      <c r="I25" s="22">
        <v>3.32</v>
      </c>
    </row>
    <row r="26" spans="1:9" ht="15" customHeight="1" x14ac:dyDescent="0.2">
      <c r="A26" s="71" t="s">
        <v>141</v>
      </c>
      <c r="B26" s="19" t="s">
        <v>108</v>
      </c>
      <c r="C26" s="20">
        <v>3331</v>
      </c>
      <c r="D26" s="21">
        <v>159638641</v>
      </c>
      <c r="E26" s="21">
        <v>23081944</v>
      </c>
      <c r="F26" s="20">
        <v>3082</v>
      </c>
      <c r="G26" s="21">
        <v>47925.14</v>
      </c>
      <c r="H26" s="21">
        <v>6929.43</v>
      </c>
      <c r="I26" s="22">
        <v>0.93</v>
      </c>
    </row>
    <row r="27" spans="1:9" ht="15" customHeight="1" x14ac:dyDescent="0.2">
      <c r="A27" s="70"/>
      <c r="B27" s="19" t="s">
        <v>109</v>
      </c>
      <c r="C27" s="20">
        <v>882</v>
      </c>
      <c r="D27" s="21">
        <v>43086558</v>
      </c>
      <c r="E27" s="21">
        <v>2552015</v>
      </c>
      <c r="F27" s="20">
        <v>2319</v>
      </c>
      <c r="G27" s="21">
        <v>48850.97</v>
      </c>
      <c r="H27" s="21">
        <v>2893.44</v>
      </c>
      <c r="I27" s="22">
        <v>2.63</v>
      </c>
    </row>
    <row r="28" spans="1:9" ht="15" customHeight="1" x14ac:dyDescent="0.2">
      <c r="A28" s="70"/>
      <c r="B28" s="19" t="s">
        <v>110</v>
      </c>
      <c r="C28" s="20">
        <v>4019</v>
      </c>
      <c r="D28" s="21">
        <v>441582655</v>
      </c>
      <c r="E28" s="21">
        <v>43184440</v>
      </c>
      <c r="F28" s="20">
        <v>13485</v>
      </c>
      <c r="G28" s="21">
        <v>109873.76</v>
      </c>
      <c r="H28" s="21">
        <v>10745.07</v>
      </c>
      <c r="I28" s="22">
        <v>3.36</v>
      </c>
    </row>
    <row r="29" spans="1:9" ht="15" customHeight="1" x14ac:dyDescent="0.2">
      <c r="A29" s="71" t="s">
        <v>142</v>
      </c>
      <c r="B29" s="19" t="s">
        <v>108</v>
      </c>
      <c r="C29" s="20">
        <v>1608</v>
      </c>
      <c r="D29" s="21">
        <v>57164121</v>
      </c>
      <c r="E29" s="21">
        <v>4812105</v>
      </c>
      <c r="F29" s="20">
        <v>1419</v>
      </c>
      <c r="G29" s="21">
        <v>35549.83</v>
      </c>
      <c r="H29" s="21">
        <v>2992.6</v>
      </c>
      <c r="I29" s="22">
        <v>0.88</v>
      </c>
    </row>
    <row r="30" spans="1:9" ht="15" customHeight="1" x14ac:dyDescent="0.2">
      <c r="A30" s="70"/>
      <c r="B30" s="19" t="s">
        <v>109</v>
      </c>
      <c r="C30" s="20">
        <v>325</v>
      </c>
      <c r="D30" s="21">
        <v>14979298</v>
      </c>
      <c r="E30" s="21">
        <v>712930</v>
      </c>
      <c r="F30" s="20">
        <v>853</v>
      </c>
      <c r="G30" s="21">
        <v>46090.15</v>
      </c>
      <c r="H30" s="21">
        <v>2193.63</v>
      </c>
      <c r="I30" s="22">
        <v>2.62</v>
      </c>
    </row>
    <row r="31" spans="1:9" ht="15" customHeight="1" x14ac:dyDescent="0.2">
      <c r="A31" s="70"/>
      <c r="B31" s="19" t="s">
        <v>110</v>
      </c>
      <c r="C31" s="20">
        <v>2013</v>
      </c>
      <c r="D31" s="21">
        <v>193518238</v>
      </c>
      <c r="E31" s="21">
        <v>14851926</v>
      </c>
      <c r="F31" s="20">
        <v>6405</v>
      </c>
      <c r="G31" s="21">
        <v>96134.25</v>
      </c>
      <c r="H31" s="21">
        <v>7378.01</v>
      </c>
      <c r="I31" s="22">
        <v>3.18</v>
      </c>
    </row>
    <row r="32" spans="1:9" ht="15" customHeight="1" x14ac:dyDescent="0.2">
      <c r="A32" s="71" t="s">
        <v>143</v>
      </c>
      <c r="B32" s="19" t="s">
        <v>108</v>
      </c>
      <c r="C32" s="20">
        <v>1000</v>
      </c>
      <c r="D32" s="21">
        <v>33534350</v>
      </c>
      <c r="E32" s="21">
        <v>2882255</v>
      </c>
      <c r="F32" s="20">
        <v>869</v>
      </c>
      <c r="G32" s="21">
        <v>33534.35</v>
      </c>
      <c r="H32" s="21">
        <v>2882.26</v>
      </c>
      <c r="I32" s="22">
        <v>0.87</v>
      </c>
    </row>
    <row r="33" spans="1:9" ht="15" customHeight="1" x14ac:dyDescent="0.2">
      <c r="A33" s="70"/>
      <c r="B33" s="19" t="s">
        <v>109</v>
      </c>
      <c r="C33" s="20">
        <v>157</v>
      </c>
      <c r="D33" s="21">
        <v>7144075</v>
      </c>
      <c r="E33" s="21">
        <v>433954</v>
      </c>
      <c r="F33" s="20">
        <v>405</v>
      </c>
      <c r="G33" s="21">
        <v>45503.66</v>
      </c>
      <c r="H33" s="21">
        <v>2764.04</v>
      </c>
      <c r="I33" s="22">
        <v>2.58</v>
      </c>
    </row>
    <row r="34" spans="1:9" ht="15" customHeight="1" x14ac:dyDescent="0.2">
      <c r="A34" s="70"/>
      <c r="B34" s="19" t="s">
        <v>110</v>
      </c>
      <c r="C34" s="20">
        <v>979</v>
      </c>
      <c r="D34" s="21">
        <v>92067260</v>
      </c>
      <c r="E34" s="21">
        <v>7855411</v>
      </c>
      <c r="F34" s="20">
        <v>2970</v>
      </c>
      <c r="G34" s="21">
        <v>94042.15</v>
      </c>
      <c r="H34" s="21">
        <v>8023.91</v>
      </c>
      <c r="I34" s="22">
        <v>3.03</v>
      </c>
    </row>
    <row r="35" spans="1:9" ht="15" customHeight="1" x14ac:dyDescent="0.2">
      <c r="A35" s="71" t="s">
        <v>144</v>
      </c>
      <c r="B35" s="19" t="s">
        <v>108</v>
      </c>
      <c r="C35" s="20">
        <v>3008</v>
      </c>
      <c r="D35" s="21">
        <v>138780925</v>
      </c>
      <c r="E35" s="21">
        <v>14370311</v>
      </c>
      <c r="F35" s="20">
        <v>2896</v>
      </c>
      <c r="G35" s="21">
        <v>46137.279999999999</v>
      </c>
      <c r="H35" s="21">
        <v>4777.3599999999997</v>
      </c>
      <c r="I35" s="22">
        <v>0.96</v>
      </c>
    </row>
    <row r="36" spans="1:9" ht="15" customHeight="1" x14ac:dyDescent="0.2">
      <c r="A36" s="70"/>
      <c r="B36" s="19" t="s">
        <v>109</v>
      </c>
      <c r="C36" s="20">
        <v>516</v>
      </c>
      <c r="D36" s="21">
        <v>23929598</v>
      </c>
      <c r="E36" s="21">
        <v>950929</v>
      </c>
      <c r="F36" s="20">
        <v>1333</v>
      </c>
      <c r="G36" s="21">
        <v>46375.19</v>
      </c>
      <c r="H36" s="21">
        <v>1842.89</v>
      </c>
      <c r="I36" s="22">
        <v>2.58</v>
      </c>
    </row>
    <row r="37" spans="1:9" ht="15" customHeight="1" x14ac:dyDescent="0.2">
      <c r="A37" s="70"/>
      <c r="B37" s="19" t="s">
        <v>110</v>
      </c>
      <c r="C37" s="20">
        <v>1483</v>
      </c>
      <c r="D37" s="21">
        <v>183225978</v>
      </c>
      <c r="E37" s="21">
        <v>19037282</v>
      </c>
      <c r="F37" s="20">
        <v>4091</v>
      </c>
      <c r="G37" s="21">
        <v>123550.9</v>
      </c>
      <c r="H37" s="21">
        <v>12837.01</v>
      </c>
      <c r="I37" s="22">
        <v>2.76</v>
      </c>
    </row>
    <row r="38" spans="1:9" ht="15" customHeight="1" x14ac:dyDescent="0.2">
      <c r="A38" s="71" t="s">
        <v>145</v>
      </c>
      <c r="B38" s="19" t="s">
        <v>108</v>
      </c>
      <c r="C38" s="20">
        <v>11403</v>
      </c>
      <c r="D38" s="21">
        <v>373957690</v>
      </c>
      <c r="E38" s="21">
        <v>32185072</v>
      </c>
      <c r="F38" s="20">
        <v>10456</v>
      </c>
      <c r="G38" s="21">
        <v>32794.68</v>
      </c>
      <c r="H38" s="21">
        <v>2822.51</v>
      </c>
      <c r="I38" s="22">
        <v>0.92</v>
      </c>
    </row>
    <row r="39" spans="1:9" ht="15" customHeight="1" x14ac:dyDescent="0.2">
      <c r="A39" s="70"/>
      <c r="B39" s="19" t="s">
        <v>109</v>
      </c>
      <c r="C39" s="20">
        <v>2101</v>
      </c>
      <c r="D39" s="21">
        <v>88617638</v>
      </c>
      <c r="E39" s="21">
        <v>3484226</v>
      </c>
      <c r="F39" s="20">
        <v>5567</v>
      </c>
      <c r="G39" s="21">
        <v>42178.79</v>
      </c>
      <c r="H39" s="21">
        <v>1658.37</v>
      </c>
      <c r="I39" s="22">
        <v>2.65</v>
      </c>
    </row>
    <row r="40" spans="1:9" ht="15" customHeight="1" x14ac:dyDescent="0.2">
      <c r="A40" s="70"/>
      <c r="B40" s="19" t="s">
        <v>110</v>
      </c>
      <c r="C40" s="20">
        <v>10597</v>
      </c>
      <c r="D40" s="21">
        <v>1105684045</v>
      </c>
      <c r="E40" s="21">
        <v>100382539</v>
      </c>
      <c r="F40" s="20">
        <v>33943</v>
      </c>
      <c r="G40" s="21">
        <v>104339.35</v>
      </c>
      <c r="H40" s="21">
        <v>9472.73</v>
      </c>
      <c r="I40" s="22">
        <v>3.2</v>
      </c>
    </row>
    <row r="41" spans="1:9" ht="15" customHeight="1" x14ac:dyDescent="0.2">
      <c r="A41" s="71" t="s">
        <v>146</v>
      </c>
      <c r="B41" s="19" t="s">
        <v>108</v>
      </c>
      <c r="C41" s="20">
        <v>2037</v>
      </c>
      <c r="D41" s="21">
        <v>72598191</v>
      </c>
      <c r="E41" s="21">
        <v>6375038</v>
      </c>
      <c r="F41" s="20">
        <v>1741</v>
      </c>
      <c r="G41" s="21">
        <v>35639.760000000002</v>
      </c>
      <c r="H41" s="21">
        <v>3129.62</v>
      </c>
      <c r="I41" s="22">
        <v>0.85</v>
      </c>
    </row>
    <row r="42" spans="1:9" ht="15" customHeight="1" x14ac:dyDescent="0.2">
      <c r="A42" s="70"/>
      <c r="B42" s="19" t="s">
        <v>109</v>
      </c>
      <c r="C42" s="20">
        <v>392</v>
      </c>
      <c r="D42" s="21">
        <v>16903924</v>
      </c>
      <c r="E42" s="21">
        <v>616195</v>
      </c>
      <c r="F42" s="20">
        <v>1116</v>
      </c>
      <c r="G42" s="21">
        <v>43122.26</v>
      </c>
      <c r="H42" s="21">
        <v>1571.93</v>
      </c>
      <c r="I42" s="22">
        <v>2.85</v>
      </c>
    </row>
    <row r="43" spans="1:9" ht="15" customHeight="1" x14ac:dyDescent="0.2">
      <c r="A43" s="70"/>
      <c r="B43" s="19" t="s">
        <v>110</v>
      </c>
      <c r="C43" s="20">
        <v>2518</v>
      </c>
      <c r="D43" s="21">
        <v>286955531</v>
      </c>
      <c r="E43" s="21">
        <v>25881474</v>
      </c>
      <c r="F43" s="20">
        <v>8807</v>
      </c>
      <c r="G43" s="21">
        <v>113961.69</v>
      </c>
      <c r="H43" s="21">
        <v>10278.58</v>
      </c>
      <c r="I43" s="22">
        <v>3.5</v>
      </c>
    </row>
    <row r="44" spans="1:9" ht="15" customHeight="1" x14ac:dyDescent="0.2">
      <c r="A44" s="71" t="s">
        <v>147</v>
      </c>
      <c r="B44" s="19" t="s">
        <v>108</v>
      </c>
      <c r="C44" s="20">
        <v>1736</v>
      </c>
      <c r="D44" s="21">
        <v>69103699</v>
      </c>
      <c r="E44" s="21">
        <v>6506621</v>
      </c>
      <c r="F44" s="20">
        <v>1585</v>
      </c>
      <c r="G44" s="21">
        <v>39806.28</v>
      </c>
      <c r="H44" s="21">
        <v>3748.05</v>
      </c>
      <c r="I44" s="22">
        <v>0.91</v>
      </c>
    </row>
    <row r="45" spans="1:9" ht="15" customHeight="1" x14ac:dyDescent="0.2">
      <c r="A45" s="70"/>
      <c r="B45" s="19" t="s">
        <v>109</v>
      </c>
      <c r="C45" s="20">
        <v>227</v>
      </c>
      <c r="D45" s="21">
        <v>8738124</v>
      </c>
      <c r="E45" s="21">
        <v>316671</v>
      </c>
      <c r="F45" s="20">
        <v>580</v>
      </c>
      <c r="G45" s="21">
        <v>38493.94</v>
      </c>
      <c r="H45" s="21">
        <v>1395.03</v>
      </c>
      <c r="I45" s="22">
        <v>2.56</v>
      </c>
    </row>
    <row r="46" spans="1:9" ht="15" customHeight="1" x14ac:dyDescent="0.2">
      <c r="A46" s="70"/>
      <c r="B46" s="19" t="s">
        <v>110</v>
      </c>
      <c r="C46" s="20">
        <v>1528</v>
      </c>
      <c r="D46" s="21">
        <v>159662001</v>
      </c>
      <c r="E46" s="21">
        <v>14567174</v>
      </c>
      <c r="F46" s="20">
        <v>4526</v>
      </c>
      <c r="G46" s="21">
        <v>104490.84</v>
      </c>
      <c r="H46" s="21">
        <v>9533.49</v>
      </c>
      <c r="I46" s="22">
        <v>2.96</v>
      </c>
    </row>
    <row r="47" spans="1:9" ht="15" customHeight="1" x14ac:dyDescent="0.2">
      <c r="A47" s="71" t="s">
        <v>148</v>
      </c>
      <c r="B47" s="19" t="s">
        <v>108</v>
      </c>
      <c r="C47" s="20">
        <v>2032</v>
      </c>
      <c r="D47" s="21">
        <v>74868301</v>
      </c>
      <c r="E47" s="21">
        <v>6582010</v>
      </c>
      <c r="F47" s="20">
        <v>1825</v>
      </c>
      <c r="G47" s="21">
        <v>36844.639999999999</v>
      </c>
      <c r="H47" s="21">
        <v>3239.18</v>
      </c>
      <c r="I47" s="22">
        <v>0.9</v>
      </c>
    </row>
    <row r="48" spans="1:9" ht="15" customHeight="1" x14ac:dyDescent="0.2">
      <c r="A48" s="70"/>
      <c r="B48" s="19" t="s">
        <v>109</v>
      </c>
      <c r="C48" s="20">
        <v>437</v>
      </c>
      <c r="D48" s="21">
        <v>20708799</v>
      </c>
      <c r="E48" s="21">
        <v>1174184</v>
      </c>
      <c r="F48" s="20">
        <v>1164</v>
      </c>
      <c r="G48" s="21">
        <v>47388.56</v>
      </c>
      <c r="H48" s="21">
        <v>2686.92</v>
      </c>
      <c r="I48" s="22">
        <v>2.66</v>
      </c>
    </row>
    <row r="49" spans="1:9" ht="15" customHeight="1" x14ac:dyDescent="0.2">
      <c r="A49" s="70"/>
      <c r="B49" s="19" t="s">
        <v>110</v>
      </c>
      <c r="C49" s="20">
        <v>2664</v>
      </c>
      <c r="D49" s="21">
        <v>261449295</v>
      </c>
      <c r="E49" s="21">
        <v>21197613</v>
      </c>
      <c r="F49" s="20">
        <v>8776</v>
      </c>
      <c r="G49" s="21">
        <v>98141.63</v>
      </c>
      <c r="H49" s="21">
        <v>7957.06</v>
      </c>
      <c r="I49" s="22">
        <v>3.29</v>
      </c>
    </row>
    <row r="50" spans="1:9" ht="15" customHeight="1" x14ac:dyDescent="0.2">
      <c r="A50" s="71" t="s">
        <v>149</v>
      </c>
      <c r="B50" s="19" t="s">
        <v>108</v>
      </c>
      <c r="C50" s="20">
        <v>1993</v>
      </c>
      <c r="D50" s="21">
        <v>84174311</v>
      </c>
      <c r="E50" s="21">
        <v>8978322</v>
      </c>
      <c r="F50" s="20">
        <v>1576</v>
      </c>
      <c r="G50" s="21">
        <v>42234.98</v>
      </c>
      <c r="H50" s="21">
        <v>4504.93</v>
      </c>
      <c r="I50" s="22">
        <v>0.79</v>
      </c>
    </row>
    <row r="51" spans="1:9" ht="15" customHeight="1" x14ac:dyDescent="0.2">
      <c r="A51" s="70"/>
      <c r="B51" s="19" t="s">
        <v>109</v>
      </c>
      <c r="C51" s="20">
        <v>210</v>
      </c>
      <c r="D51" s="21">
        <v>13052043</v>
      </c>
      <c r="E51" s="21">
        <v>1052697</v>
      </c>
      <c r="F51" s="20">
        <v>524</v>
      </c>
      <c r="G51" s="21">
        <v>62152.59</v>
      </c>
      <c r="H51" s="21">
        <v>5012.84</v>
      </c>
      <c r="I51" s="22">
        <v>2.5</v>
      </c>
    </row>
    <row r="52" spans="1:9" ht="15" customHeight="1" x14ac:dyDescent="0.2">
      <c r="A52" s="70"/>
      <c r="B52" s="19" t="s">
        <v>110</v>
      </c>
      <c r="C52" s="20">
        <v>2690</v>
      </c>
      <c r="D52" s="21">
        <v>472982491</v>
      </c>
      <c r="E52" s="21">
        <v>63601366</v>
      </c>
      <c r="F52" s="20">
        <v>9109</v>
      </c>
      <c r="G52" s="21">
        <v>175829.92</v>
      </c>
      <c r="H52" s="21">
        <v>23643.63</v>
      </c>
      <c r="I52" s="22">
        <v>3.39</v>
      </c>
    </row>
    <row r="53" spans="1:9" ht="15" customHeight="1" x14ac:dyDescent="0.2">
      <c r="A53" s="71" t="s">
        <v>150</v>
      </c>
      <c r="B53" s="19" t="s">
        <v>108</v>
      </c>
      <c r="C53" s="20">
        <v>228</v>
      </c>
      <c r="D53" s="21">
        <v>7493734</v>
      </c>
      <c r="E53" s="21">
        <v>668739</v>
      </c>
      <c r="F53" s="20">
        <v>214</v>
      </c>
      <c r="G53" s="21">
        <v>32867.25</v>
      </c>
      <c r="H53" s="21">
        <v>2933.07</v>
      </c>
      <c r="I53" s="22">
        <v>0.94</v>
      </c>
    </row>
    <row r="54" spans="1:9" ht="15" customHeight="1" x14ac:dyDescent="0.2">
      <c r="A54" s="70"/>
      <c r="B54" s="19" t="s">
        <v>109</v>
      </c>
      <c r="C54" s="20">
        <v>45</v>
      </c>
      <c r="D54" s="21">
        <v>1646254</v>
      </c>
      <c r="E54" s="21">
        <v>49609</v>
      </c>
      <c r="F54" s="20">
        <v>119</v>
      </c>
      <c r="G54" s="21">
        <v>36583.42</v>
      </c>
      <c r="H54" s="21">
        <v>1102.42</v>
      </c>
      <c r="I54" s="22">
        <v>2.64</v>
      </c>
    </row>
    <row r="55" spans="1:9" ht="15" customHeight="1" x14ac:dyDescent="0.2">
      <c r="A55" s="70"/>
      <c r="B55" s="19" t="s">
        <v>110</v>
      </c>
      <c r="C55" s="20">
        <v>289</v>
      </c>
      <c r="D55" s="21">
        <v>21364888</v>
      </c>
      <c r="E55" s="21">
        <v>1761300</v>
      </c>
      <c r="F55" s="20">
        <v>862</v>
      </c>
      <c r="G55" s="21">
        <v>73926.95</v>
      </c>
      <c r="H55" s="21">
        <v>6094.46</v>
      </c>
      <c r="I55" s="22">
        <v>2.98</v>
      </c>
    </row>
    <row r="56" spans="1:9" ht="15" customHeight="1" x14ac:dyDescent="0.2">
      <c r="A56" s="71" t="s">
        <v>151</v>
      </c>
      <c r="B56" s="19" t="s">
        <v>108</v>
      </c>
      <c r="C56" s="20">
        <v>366</v>
      </c>
      <c r="D56" s="21">
        <v>10469735</v>
      </c>
      <c r="E56" s="21">
        <v>1034788</v>
      </c>
      <c r="F56" s="20">
        <v>297</v>
      </c>
      <c r="G56" s="21">
        <v>28605.83</v>
      </c>
      <c r="H56" s="21">
        <v>2827.29</v>
      </c>
      <c r="I56" s="22">
        <v>0.81</v>
      </c>
    </row>
    <row r="57" spans="1:9" ht="15" customHeight="1" x14ac:dyDescent="0.2">
      <c r="A57" s="70"/>
      <c r="B57" s="19" t="s">
        <v>109</v>
      </c>
      <c r="C57" s="20">
        <v>50</v>
      </c>
      <c r="D57" s="21">
        <v>2710233</v>
      </c>
      <c r="E57" s="21">
        <v>160129</v>
      </c>
      <c r="F57" s="20">
        <v>136</v>
      </c>
      <c r="G57" s="21">
        <v>54204.66</v>
      </c>
      <c r="H57" s="21">
        <v>3202.58</v>
      </c>
      <c r="I57" s="22">
        <v>2.72</v>
      </c>
    </row>
    <row r="58" spans="1:9" ht="15" customHeight="1" x14ac:dyDescent="0.2">
      <c r="A58" s="70"/>
      <c r="B58" s="19" t="s">
        <v>110</v>
      </c>
      <c r="C58" s="20">
        <v>541</v>
      </c>
      <c r="D58" s="21">
        <v>58766780</v>
      </c>
      <c r="E58" s="21">
        <v>5321514</v>
      </c>
      <c r="F58" s="20">
        <v>1722</v>
      </c>
      <c r="G58" s="21">
        <v>108626.21</v>
      </c>
      <c r="H58" s="21">
        <v>9836.44</v>
      </c>
      <c r="I58" s="22">
        <v>3.18</v>
      </c>
    </row>
    <row r="59" spans="1:9" ht="15" customHeight="1" x14ac:dyDescent="0.2">
      <c r="A59" s="71" t="s">
        <v>152</v>
      </c>
      <c r="B59" s="19" t="s">
        <v>108</v>
      </c>
      <c r="C59" s="20">
        <v>287573</v>
      </c>
      <c r="D59" s="21">
        <v>13985315313</v>
      </c>
      <c r="E59" s="21">
        <v>1548830798</v>
      </c>
      <c r="F59" s="20">
        <v>272394</v>
      </c>
      <c r="G59" s="21">
        <v>48632.23</v>
      </c>
      <c r="H59" s="21">
        <v>5385.87</v>
      </c>
      <c r="I59" s="22">
        <v>0.95</v>
      </c>
    </row>
    <row r="60" spans="1:9" ht="15" customHeight="1" x14ac:dyDescent="0.2">
      <c r="A60" s="70"/>
      <c r="B60" s="19" t="s">
        <v>109</v>
      </c>
      <c r="C60" s="20">
        <v>53798</v>
      </c>
      <c r="D60" s="21">
        <v>2902214844</v>
      </c>
      <c r="E60" s="21">
        <v>192181065</v>
      </c>
      <c r="F60" s="20">
        <v>135791</v>
      </c>
      <c r="G60" s="21">
        <v>53946.52</v>
      </c>
      <c r="H60" s="21">
        <v>3572.27</v>
      </c>
      <c r="I60" s="22">
        <v>2.52</v>
      </c>
    </row>
    <row r="61" spans="1:9" ht="15" customHeight="1" x14ac:dyDescent="0.2">
      <c r="A61" s="70"/>
      <c r="B61" s="19" t="s">
        <v>110</v>
      </c>
      <c r="C61" s="20">
        <v>181883</v>
      </c>
      <c r="D61" s="21">
        <v>26762055380</v>
      </c>
      <c r="E61" s="21">
        <v>3364385737</v>
      </c>
      <c r="F61" s="20">
        <v>559792</v>
      </c>
      <c r="G61" s="21">
        <v>147138.85</v>
      </c>
      <c r="H61" s="21">
        <v>18497.53</v>
      </c>
      <c r="I61" s="22">
        <v>3.08</v>
      </c>
    </row>
    <row r="62" spans="1:9" ht="15" customHeight="1" x14ac:dyDescent="0.2">
      <c r="A62" s="71" t="s">
        <v>153</v>
      </c>
      <c r="B62" s="19" t="s">
        <v>108</v>
      </c>
      <c r="C62" s="20">
        <v>2042</v>
      </c>
      <c r="D62" s="21">
        <v>70569680</v>
      </c>
      <c r="E62" s="21">
        <v>5922500</v>
      </c>
      <c r="F62" s="20">
        <v>2075</v>
      </c>
      <c r="G62" s="21">
        <v>34559.1</v>
      </c>
      <c r="H62" s="21">
        <v>2900.34</v>
      </c>
      <c r="I62" s="22">
        <v>1.02</v>
      </c>
    </row>
    <row r="63" spans="1:9" ht="15" customHeight="1" x14ac:dyDescent="0.2">
      <c r="A63" s="70"/>
      <c r="B63" s="19" t="s">
        <v>109</v>
      </c>
      <c r="C63" s="20">
        <v>802</v>
      </c>
      <c r="D63" s="21">
        <v>31483828</v>
      </c>
      <c r="E63" s="21">
        <v>992438</v>
      </c>
      <c r="F63" s="20">
        <v>2254</v>
      </c>
      <c r="G63" s="21">
        <v>39256.639999999999</v>
      </c>
      <c r="H63" s="21">
        <v>1237.45</v>
      </c>
      <c r="I63" s="22">
        <v>2.81</v>
      </c>
    </row>
    <row r="64" spans="1:9" ht="15" customHeight="1" x14ac:dyDescent="0.2">
      <c r="A64" s="70"/>
      <c r="B64" s="19" t="s">
        <v>110</v>
      </c>
      <c r="C64" s="20">
        <v>1772</v>
      </c>
      <c r="D64" s="21">
        <v>165418450</v>
      </c>
      <c r="E64" s="21">
        <v>13092815</v>
      </c>
      <c r="F64" s="20">
        <v>5929</v>
      </c>
      <c r="G64" s="21">
        <v>93351.27</v>
      </c>
      <c r="H64" s="21">
        <v>7388.72</v>
      </c>
      <c r="I64" s="22">
        <v>3.35</v>
      </c>
    </row>
    <row r="65" spans="1:9" ht="15" customHeight="1" x14ac:dyDescent="0.2">
      <c r="A65" s="71" t="s">
        <v>154</v>
      </c>
      <c r="B65" s="19" t="s">
        <v>108</v>
      </c>
      <c r="C65" s="20">
        <v>4278</v>
      </c>
      <c r="D65" s="21">
        <v>136334997</v>
      </c>
      <c r="E65" s="21">
        <v>12084038</v>
      </c>
      <c r="F65" s="20">
        <v>3734</v>
      </c>
      <c r="G65" s="21">
        <v>31868.86</v>
      </c>
      <c r="H65" s="21">
        <v>2824.69</v>
      </c>
      <c r="I65" s="22">
        <v>0.87</v>
      </c>
    </row>
    <row r="66" spans="1:9" ht="15" customHeight="1" x14ac:dyDescent="0.2">
      <c r="A66" s="70"/>
      <c r="B66" s="19" t="s">
        <v>109</v>
      </c>
      <c r="C66" s="20">
        <v>875</v>
      </c>
      <c r="D66" s="21">
        <v>38208726</v>
      </c>
      <c r="E66" s="21">
        <v>1695283</v>
      </c>
      <c r="F66" s="20">
        <v>2302</v>
      </c>
      <c r="G66" s="21">
        <v>43667.12</v>
      </c>
      <c r="H66" s="21">
        <v>1937.47</v>
      </c>
      <c r="I66" s="22">
        <v>2.63</v>
      </c>
    </row>
    <row r="67" spans="1:9" ht="15" customHeight="1" x14ac:dyDescent="0.2">
      <c r="A67" s="70"/>
      <c r="B67" s="19" t="s">
        <v>110</v>
      </c>
      <c r="C67" s="20">
        <v>5432</v>
      </c>
      <c r="D67" s="21">
        <v>500143768</v>
      </c>
      <c r="E67" s="21">
        <v>39327584</v>
      </c>
      <c r="F67" s="20">
        <v>18237</v>
      </c>
      <c r="G67" s="21">
        <v>92073.59</v>
      </c>
      <c r="H67" s="21">
        <v>7239.98</v>
      </c>
      <c r="I67" s="22">
        <v>3.36</v>
      </c>
    </row>
    <row r="68" spans="1:9" ht="15" customHeight="1" x14ac:dyDescent="0.2">
      <c r="A68" s="71" t="s">
        <v>155</v>
      </c>
      <c r="B68" s="19" t="s">
        <v>108</v>
      </c>
      <c r="C68" s="20">
        <v>3587</v>
      </c>
      <c r="D68" s="21">
        <v>128096325</v>
      </c>
      <c r="E68" s="21">
        <v>11871468</v>
      </c>
      <c r="F68" s="20">
        <v>3226</v>
      </c>
      <c r="G68" s="21">
        <v>35711.269999999997</v>
      </c>
      <c r="H68" s="21">
        <v>3309.58</v>
      </c>
      <c r="I68" s="22">
        <v>0.9</v>
      </c>
    </row>
    <row r="69" spans="1:9" ht="15" customHeight="1" x14ac:dyDescent="0.2">
      <c r="A69" s="70"/>
      <c r="B69" s="19" t="s">
        <v>109</v>
      </c>
      <c r="C69" s="20">
        <v>771</v>
      </c>
      <c r="D69" s="21">
        <v>31496868</v>
      </c>
      <c r="E69" s="21">
        <v>1362489</v>
      </c>
      <c r="F69" s="20">
        <v>1974</v>
      </c>
      <c r="G69" s="21">
        <v>40851.97</v>
      </c>
      <c r="H69" s="21">
        <v>1767.17</v>
      </c>
      <c r="I69" s="22">
        <v>2.56</v>
      </c>
    </row>
    <row r="70" spans="1:9" ht="15" customHeight="1" x14ac:dyDescent="0.2">
      <c r="A70" s="70"/>
      <c r="B70" s="19" t="s">
        <v>110</v>
      </c>
      <c r="C70" s="20">
        <v>4255</v>
      </c>
      <c r="D70" s="21">
        <v>429831172</v>
      </c>
      <c r="E70" s="21">
        <v>37612958</v>
      </c>
      <c r="F70" s="20">
        <v>13610</v>
      </c>
      <c r="G70" s="21">
        <v>101017.9</v>
      </c>
      <c r="H70" s="21">
        <v>8839.7099999999991</v>
      </c>
      <c r="I70" s="22">
        <v>3.2</v>
      </c>
    </row>
    <row r="71" spans="1:9" ht="15" customHeight="1" x14ac:dyDescent="0.2">
      <c r="A71" s="71" t="s">
        <v>156</v>
      </c>
      <c r="B71" s="19" t="s">
        <v>108</v>
      </c>
      <c r="C71" s="20">
        <v>12366</v>
      </c>
      <c r="D71" s="21">
        <v>766791633</v>
      </c>
      <c r="E71" s="21">
        <v>116110403</v>
      </c>
      <c r="F71" s="20">
        <v>11088</v>
      </c>
      <c r="G71" s="21">
        <v>62008.06</v>
      </c>
      <c r="H71" s="21">
        <v>9389.49</v>
      </c>
      <c r="I71" s="22">
        <v>0.9</v>
      </c>
    </row>
    <row r="72" spans="1:9" ht="15" customHeight="1" x14ac:dyDescent="0.2">
      <c r="A72" s="70"/>
      <c r="B72" s="19" t="s">
        <v>109</v>
      </c>
      <c r="C72" s="20">
        <v>1237</v>
      </c>
      <c r="D72" s="21">
        <v>121031167</v>
      </c>
      <c r="E72" s="21">
        <v>17834595</v>
      </c>
      <c r="F72" s="20">
        <v>2983</v>
      </c>
      <c r="G72" s="21">
        <v>97842.5</v>
      </c>
      <c r="H72" s="21">
        <v>14417.62</v>
      </c>
      <c r="I72" s="22">
        <v>2.41</v>
      </c>
    </row>
    <row r="73" spans="1:9" ht="15" customHeight="1" x14ac:dyDescent="0.2">
      <c r="A73" s="70"/>
      <c r="B73" s="19" t="s">
        <v>110</v>
      </c>
      <c r="C73" s="20">
        <v>7950</v>
      </c>
      <c r="D73" s="21">
        <v>2565558179</v>
      </c>
      <c r="E73" s="21">
        <v>520286551</v>
      </c>
      <c r="F73" s="20">
        <v>22896</v>
      </c>
      <c r="G73" s="21">
        <v>322711.71999999997</v>
      </c>
      <c r="H73" s="21">
        <v>65444.85</v>
      </c>
      <c r="I73" s="22">
        <v>2.88</v>
      </c>
    </row>
    <row r="74" spans="1:9" ht="15" customHeight="1" x14ac:dyDescent="0.2">
      <c r="A74" s="71" t="s">
        <v>157</v>
      </c>
      <c r="B74" s="19" t="s">
        <v>108</v>
      </c>
      <c r="C74" s="20">
        <v>14847</v>
      </c>
      <c r="D74" s="21">
        <v>605812389</v>
      </c>
      <c r="E74" s="21">
        <v>55323827</v>
      </c>
      <c r="F74" s="20">
        <v>13840</v>
      </c>
      <c r="G74" s="21">
        <v>40803.69</v>
      </c>
      <c r="H74" s="21">
        <v>3726.26</v>
      </c>
      <c r="I74" s="22">
        <v>0.93</v>
      </c>
    </row>
    <row r="75" spans="1:9" ht="15" customHeight="1" x14ac:dyDescent="0.2">
      <c r="A75" s="70"/>
      <c r="B75" s="19" t="s">
        <v>109</v>
      </c>
      <c r="C75" s="20">
        <v>3805</v>
      </c>
      <c r="D75" s="21">
        <v>202352791</v>
      </c>
      <c r="E75" s="21">
        <v>10865171</v>
      </c>
      <c r="F75" s="20">
        <v>9665</v>
      </c>
      <c r="G75" s="21">
        <v>53180.76</v>
      </c>
      <c r="H75" s="21">
        <v>2855.5</v>
      </c>
      <c r="I75" s="22">
        <v>2.54</v>
      </c>
    </row>
    <row r="76" spans="1:9" ht="15" customHeight="1" x14ac:dyDescent="0.2">
      <c r="A76" s="70"/>
      <c r="B76" s="19" t="s">
        <v>110</v>
      </c>
      <c r="C76" s="20">
        <v>14779</v>
      </c>
      <c r="D76" s="21">
        <v>1735187675</v>
      </c>
      <c r="E76" s="21">
        <v>151492100</v>
      </c>
      <c r="F76" s="20">
        <v>49933</v>
      </c>
      <c r="G76" s="21">
        <v>117409</v>
      </c>
      <c r="H76" s="21">
        <v>10250.5</v>
      </c>
      <c r="I76" s="22">
        <v>3.38</v>
      </c>
    </row>
    <row r="77" spans="1:9" ht="15" customHeight="1" x14ac:dyDescent="0.2">
      <c r="A77" s="71" t="s">
        <v>158</v>
      </c>
      <c r="B77" s="19" t="s">
        <v>108</v>
      </c>
      <c r="C77" s="20">
        <v>5467</v>
      </c>
      <c r="D77" s="21">
        <v>210535836</v>
      </c>
      <c r="E77" s="21">
        <v>20540626</v>
      </c>
      <c r="F77" s="20">
        <v>4996</v>
      </c>
      <c r="G77" s="21">
        <v>38510.300000000003</v>
      </c>
      <c r="H77" s="21">
        <v>3757.2</v>
      </c>
      <c r="I77" s="22">
        <v>0.91</v>
      </c>
    </row>
    <row r="78" spans="1:9" ht="15" customHeight="1" x14ac:dyDescent="0.2">
      <c r="A78" s="70"/>
      <c r="B78" s="19" t="s">
        <v>109</v>
      </c>
      <c r="C78" s="20">
        <v>1663</v>
      </c>
      <c r="D78" s="21">
        <v>75774837</v>
      </c>
      <c r="E78" s="21">
        <v>3761336</v>
      </c>
      <c r="F78" s="20">
        <v>4404</v>
      </c>
      <c r="G78" s="21">
        <v>45565.15</v>
      </c>
      <c r="H78" s="21">
        <v>2261.7800000000002</v>
      </c>
      <c r="I78" s="22">
        <v>2.65</v>
      </c>
    </row>
    <row r="79" spans="1:9" ht="15" customHeight="1" x14ac:dyDescent="0.2">
      <c r="A79" s="70"/>
      <c r="B79" s="19" t="s">
        <v>110</v>
      </c>
      <c r="C79" s="20">
        <v>5654</v>
      </c>
      <c r="D79" s="21">
        <v>596327551</v>
      </c>
      <c r="E79" s="21">
        <v>53500367</v>
      </c>
      <c r="F79" s="20">
        <v>18937</v>
      </c>
      <c r="G79" s="21">
        <v>105470.03</v>
      </c>
      <c r="H79" s="21">
        <v>9462.39</v>
      </c>
      <c r="I79" s="22">
        <v>3.35</v>
      </c>
    </row>
    <row r="80" spans="1:9" ht="15" customHeight="1" x14ac:dyDescent="0.2">
      <c r="A80" s="71" t="s">
        <v>159</v>
      </c>
      <c r="B80" s="19" t="s">
        <v>108</v>
      </c>
      <c r="C80" s="20">
        <v>124280</v>
      </c>
      <c r="D80" s="21">
        <v>4581183266</v>
      </c>
      <c r="E80" s="21">
        <v>421990440</v>
      </c>
      <c r="F80" s="20">
        <v>108438</v>
      </c>
      <c r="G80" s="21">
        <v>36861.79</v>
      </c>
      <c r="H80" s="21">
        <v>3395.48</v>
      </c>
      <c r="I80" s="22">
        <v>0.87</v>
      </c>
    </row>
    <row r="81" spans="1:9" ht="15" customHeight="1" x14ac:dyDescent="0.2">
      <c r="A81" s="70"/>
      <c r="B81" s="19" t="s">
        <v>109</v>
      </c>
      <c r="C81" s="20">
        <v>18284</v>
      </c>
      <c r="D81" s="21">
        <v>988067087</v>
      </c>
      <c r="E81" s="21">
        <v>64395682</v>
      </c>
      <c r="F81" s="20">
        <v>47293</v>
      </c>
      <c r="G81" s="21">
        <v>54039.99</v>
      </c>
      <c r="H81" s="21">
        <v>3521.97</v>
      </c>
      <c r="I81" s="22">
        <v>2.59</v>
      </c>
    </row>
    <row r="82" spans="1:9" ht="15" customHeight="1" x14ac:dyDescent="0.2">
      <c r="A82" s="70"/>
      <c r="B82" s="19" t="s">
        <v>110</v>
      </c>
      <c r="C82" s="20">
        <v>125034</v>
      </c>
      <c r="D82" s="21">
        <v>16490544264</v>
      </c>
      <c r="E82" s="21">
        <v>1754376781</v>
      </c>
      <c r="F82" s="20">
        <v>433055</v>
      </c>
      <c r="G82" s="21">
        <v>131888.48000000001</v>
      </c>
      <c r="H82" s="21">
        <v>14031.2</v>
      </c>
      <c r="I82" s="22">
        <v>3.46</v>
      </c>
    </row>
    <row r="83" spans="1:9" ht="15" customHeight="1" x14ac:dyDescent="0.2">
      <c r="A83" s="71" t="s">
        <v>160</v>
      </c>
      <c r="B83" s="19" t="s">
        <v>108</v>
      </c>
      <c r="C83" s="20">
        <v>6206</v>
      </c>
      <c r="D83" s="21">
        <v>291977573</v>
      </c>
      <c r="E83" s="21">
        <v>36304507</v>
      </c>
      <c r="F83" s="20">
        <v>5277</v>
      </c>
      <c r="G83" s="21">
        <v>47047.63</v>
      </c>
      <c r="H83" s="21">
        <v>5849.9</v>
      </c>
      <c r="I83" s="22">
        <v>0.85</v>
      </c>
    </row>
    <row r="84" spans="1:9" ht="15" customHeight="1" x14ac:dyDescent="0.2">
      <c r="A84" s="70"/>
      <c r="B84" s="19" t="s">
        <v>109</v>
      </c>
      <c r="C84" s="20">
        <v>1004</v>
      </c>
      <c r="D84" s="21">
        <v>55971496</v>
      </c>
      <c r="E84" s="21">
        <v>3487763</v>
      </c>
      <c r="F84" s="20">
        <v>2514</v>
      </c>
      <c r="G84" s="21">
        <v>55748.5</v>
      </c>
      <c r="H84" s="21">
        <v>3473.87</v>
      </c>
      <c r="I84" s="22">
        <v>2.5</v>
      </c>
    </row>
    <row r="85" spans="1:9" ht="15" customHeight="1" x14ac:dyDescent="0.2">
      <c r="A85" s="70"/>
      <c r="B85" s="19" t="s">
        <v>110</v>
      </c>
      <c r="C85" s="20">
        <v>6054</v>
      </c>
      <c r="D85" s="21">
        <v>1099853623</v>
      </c>
      <c r="E85" s="21">
        <v>155311937</v>
      </c>
      <c r="F85" s="20">
        <v>19393</v>
      </c>
      <c r="G85" s="21">
        <v>181673.87</v>
      </c>
      <c r="H85" s="21">
        <v>25654.43</v>
      </c>
      <c r="I85" s="22">
        <v>3.2</v>
      </c>
    </row>
    <row r="86" spans="1:9" ht="15" customHeight="1" x14ac:dyDescent="0.2">
      <c r="A86" s="71" t="s">
        <v>161</v>
      </c>
      <c r="B86" s="19" t="s">
        <v>108</v>
      </c>
      <c r="C86" s="20">
        <v>37356</v>
      </c>
      <c r="D86" s="21">
        <v>1517798090</v>
      </c>
      <c r="E86" s="21">
        <v>150148931</v>
      </c>
      <c r="F86" s="20">
        <v>34264</v>
      </c>
      <c r="G86" s="21">
        <v>40630.639999999999</v>
      </c>
      <c r="H86" s="21">
        <v>4019.41</v>
      </c>
      <c r="I86" s="22">
        <v>0.92</v>
      </c>
    </row>
    <row r="87" spans="1:9" ht="15" customHeight="1" x14ac:dyDescent="0.2">
      <c r="A87" s="70"/>
      <c r="B87" s="19" t="s">
        <v>109</v>
      </c>
      <c r="C87" s="20">
        <v>6758</v>
      </c>
      <c r="D87" s="21">
        <v>316588826</v>
      </c>
      <c r="E87" s="21">
        <v>17121907</v>
      </c>
      <c r="F87" s="20">
        <v>17631</v>
      </c>
      <c r="G87" s="21">
        <v>46846.53</v>
      </c>
      <c r="H87" s="21">
        <v>2533.58</v>
      </c>
      <c r="I87" s="22">
        <v>2.61</v>
      </c>
    </row>
    <row r="88" spans="1:9" ht="15" customHeight="1" x14ac:dyDescent="0.2">
      <c r="A88" s="70"/>
      <c r="B88" s="19" t="s">
        <v>110</v>
      </c>
      <c r="C88" s="20">
        <v>36374</v>
      </c>
      <c r="D88" s="21">
        <v>4536200993</v>
      </c>
      <c r="E88" s="21">
        <v>503831415</v>
      </c>
      <c r="F88" s="20">
        <v>108982</v>
      </c>
      <c r="G88" s="21">
        <v>124709.98</v>
      </c>
      <c r="H88" s="21">
        <v>13851.42</v>
      </c>
      <c r="I88" s="22">
        <v>3</v>
      </c>
    </row>
    <row r="89" spans="1:9" ht="15" customHeight="1" x14ac:dyDescent="0.2">
      <c r="A89" s="71" t="s">
        <v>162</v>
      </c>
      <c r="B89" s="19" t="s">
        <v>108</v>
      </c>
      <c r="C89" s="20">
        <v>503</v>
      </c>
      <c r="D89" s="21">
        <v>17681013</v>
      </c>
      <c r="E89" s="21">
        <v>1580600</v>
      </c>
      <c r="F89" s="20">
        <v>443</v>
      </c>
      <c r="G89" s="21">
        <v>35151.120000000003</v>
      </c>
      <c r="H89" s="21">
        <v>3142.35</v>
      </c>
      <c r="I89" s="22">
        <v>0.88</v>
      </c>
    </row>
    <row r="90" spans="1:9" ht="15" customHeight="1" x14ac:dyDescent="0.2">
      <c r="A90" s="70"/>
      <c r="B90" s="19" t="s">
        <v>109</v>
      </c>
      <c r="C90" s="20">
        <v>62</v>
      </c>
      <c r="D90" s="21">
        <v>2420608</v>
      </c>
      <c r="E90" s="21">
        <v>75138</v>
      </c>
      <c r="F90" s="20">
        <v>159</v>
      </c>
      <c r="G90" s="21">
        <v>39042.06</v>
      </c>
      <c r="H90" s="21">
        <v>1211.9000000000001</v>
      </c>
      <c r="I90" s="22">
        <v>2.56</v>
      </c>
    </row>
    <row r="91" spans="1:9" ht="15" customHeight="1" x14ac:dyDescent="0.2">
      <c r="A91" s="70"/>
      <c r="B91" s="19" t="s">
        <v>110</v>
      </c>
      <c r="C91" s="20">
        <v>587</v>
      </c>
      <c r="D91" s="21">
        <v>58297385</v>
      </c>
      <c r="E91" s="21">
        <v>5259607</v>
      </c>
      <c r="F91" s="20">
        <v>1681</v>
      </c>
      <c r="G91" s="21">
        <v>99314.11</v>
      </c>
      <c r="H91" s="21">
        <v>8960.15</v>
      </c>
      <c r="I91" s="22">
        <v>2.86</v>
      </c>
    </row>
    <row r="92" spans="1:9" ht="15" customHeight="1" x14ac:dyDescent="0.2">
      <c r="A92" s="71" t="s">
        <v>163</v>
      </c>
      <c r="B92" s="19" t="s">
        <v>108</v>
      </c>
      <c r="C92" s="20">
        <v>60542</v>
      </c>
      <c r="D92" s="21">
        <v>2607151316</v>
      </c>
      <c r="E92" s="21">
        <v>249742246</v>
      </c>
      <c r="F92" s="20">
        <v>56635</v>
      </c>
      <c r="G92" s="21">
        <v>43063.51</v>
      </c>
      <c r="H92" s="21">
        <v>4125.1099999999997</v>
      </c>
      <c r="I92" s="22">
        <v>0.94</v>
      </c>
    </row>
    <row r="93" spans="1:9" ht="15" customHeight="1" x14ac:dyDescent="0.2">
      <c r="A93" s="70"/>
      <c r="B93" s="19" t="s">
        <v>109</v>
      </c>
      <c r="C93" s="20">
        <v>12999</v>
      </c>
      <c r="D93" s="21">
        <v>647161861</v>
      </c>
      <c r="E93" s="21">
        <v>32470537</v>
      </c>
      <c r="F93" s="20">
        <v>32562</v>
      </c>
      <c r="G93" s="21">
        <v>49785.51</v>
      </c>
      <c r="H93" s="21">
        <v>2497.9299999999998</v>
      </c>
      <c r="I93" s="22">
        <v>2.5</v>
      </c>
    </row>
    <row r="94" spans="1:9" ht="15" customHeight="1" x14ac:dyDescent="0.2">
      <c r="A94" s="70"/>
      <c r="B94" s="19" t="s">
        <v>110</v>
      </c>
      <c r="C94" s="20">
        <v>48135</v>
      </c>
      <c r="D94" s="21">
        <v>6143685221</v>
      </c>
      <c r="E94" s="21">
        <v>648882903</v>
      </c>
      <c r="F94" s="20">
        <v>149542</v>
      </c>
      <c r="G94" s="21">
        <v>127634.47</v>
      </c>
      <c r="H94" s="21">
        <v>13480.48</v>
      </c>
      <c r="I94" s="22">
        <v>3.11</v>
      </c>
    </row>
    <row r="95" spans="1:9" ht="15" customHeight="1" x14ac:dyDescent="0.2">
      <c r="A95" s="71" t="s">
        <v>164</v>
      </c>
      <c r="B95" s="19" t="s">
        <v>108</v>
      </c>
      <c r="C95" s="20">
        <v>50802</v>
      </c>
      <c r="D95" s="21">
        <v>3985038762</v>
      </c>
      <c r="E95" s="21">
        <v>719953697</v>
      </c>
      <c r="F95" s="20">
        <v>47770</v>
      </c>
      <c r="G95" s="21">
        <v>78442.559999999998</v>
      </c>
      <c r="H95" s="21">
        <v>14171.76</v>
      </c>
      <c r="I95" s="22">
        <v>0.94</v>
      </c>
    </row>
    <row r="96" spans="1:9" ht="15" customHeight="1" x14ac:dyDescent="0.2">
      <c r="A96" s="70"/>
      <c r="B96" s="19" t="s">
        <v>109</v>
      </c>
      <c r="C96" s="20">
        <v>8507</v>
      </c>
      <c r="D96" s="21">
        <v>790594411</v>
      </c>
      <c r="E96" s="21">
        <v>125848792</v>
      </c>
      <c r="F96" s="20">
        <v>20869</v>
      </c>
      <c r="G96" s="21">
        <v>92934.57</v>
      </c>
      <c r="H96" s="21">
        <v>14793.56</v>
      </c>
      <c r="I96" s="22">
        <v>2.4500000000000002</v>
      </c>
    </row>
    <row r="97" spans="1:9" ht="15" customHeight="1" x14ac:dyDescent="0.2">
      <c r="A97" s="70"/>
      <c r="B97" s="19" t="s">
        <v>110</v>
      </c>
      <c r="C97" s="20">
        <v>66610</v>
      </c>
      <c r="D97" s="21">
        <v>24901886062</v>
      </c>
      <c r="E97" s="21">
        <v>5137473881</v>
      </c>
      <c r="F97" s="20">
        <v>228361</v>
      </c>
      <c r="G97" s="21">
        <v>373846.06</v>
      </c>
      <c r="H97" s="21">
        <v>77127.67</v>
      </c>
      <c r="I97" s="22">
        <v>3.43</v>
      </c>
    </row>
    <row r="99" spans="1:9" ht="15" customHeight="1" x14ac:dyDescent="0.2">
      <c r="A99" s="59" t="s">
        <v>66</v>
      </c>
      <c r="B99" s="60"/>
      <c r="C99" s="60"/>
      <c r="D99" s="60"/>
      <c r="E99" s="60"/>
      <c r="F99" s="60"/>
      <c r="G99" s="60"/>
      <c r="H99" s="60"/>
      <c r="I99" s="60"/>
    </row>
    <row r="100" spans="1:9" ht="15" customHeight="1" x14ac:dyDescent="0.2">
      <c r="A100" s="59" t="s">
        <v>97</v>
      </c>
      <c r="B100" s="60"/>
      <c r="C100" s="60"/>
      <c r="D100" s="60"/>
      <c r="E100" s="60"/>
      <c r="F100" s="60"/>
      <c r="G100" s="60"/>
      <c r="H100" s="60"/>
      <c r="I100" s="60"/>
    </row>
    <row r="101" spans="1:9" ht="15" customHeight="1" x14ac:dyDescent="0.2">
      <c r="A101" s="59" t="s">
        <v>165</v>
      </c>
      <c r="B101" s="60"/>
      <c r="C101" s="60"/>
      <c r="D101" s="60"/>
      <c r="E101" s="60"/>
      <c r="F101" s="60"/>
      <c r="G101" s="60"/>
      <c r="H101" s="60"/>
      <c r="I101" s="60"/>
    </row>
  </sheetData>
  <mergeCells count="39">
    <mergeCell ref="A7:B7"/>
    <mergeCell ref="A8:A10"/>
    <mergeCell ref="A11:A13"/>
    <mergeCell ref="A14:A16"/>
    <mergeCell ref="A17:A19"/>
    <mergeCell ref="A20:A22"/>
    <mergeCell ref="A23:A25"/>
    <mergeCell ref="A26:A28"/>
    <mergeCell ref="A29:A31"/>
    <mergeCell ref="A32:A34"/>
    <mergeCell ref="A35:A37"/>
    <mergeCell ref="A38:A40"/>
    <mergeCell ref="A41:A43"/>
    <mergeCell ref="A44:A46"/>
    <mergeCell ref="A47:A49"/>
    <mergeCell ref="A71:A73"/>
    <mergeCell ref="A74:A76"/>
    <mergeCell ref="A77:A79"/>
    <mergeCell ref="A50:A52"/>
    <mergeCell ref="A53:A55"/>
    <mergeCell ref="A56:A58"/>
    <mergeCell ref="A59:A61"/>
    <mergeCell ref="A62:A64"/>
    <mergeCell ref="A99:I99"/>
    <mergeCell ref="A100:I100"/>
    <mergeCell ref="A101:I101"/>
    <mergeCell ref="A95:A97"/>
    <mergeCell ref="A1:I1"/>
    <mergeCell ref="A2:I2"/>
    <mergeCell ref="A3:I3"/>
    <mergeCell ref="A4:I4"/>
    <mergeCell ref="A5:I5"/>
    <mergeCell ref="A80:A82"/>
    <mergeCell ref="A83:A85"/>
    <mergeCell ref="A86:A88"/>
    <mergeCell ref="A89:A91"/>
    <mergeCell ref="A92:A94"/>
    <mergeCell ref="A65:A67"/>
    <mergeCell ref="A68:A70"/>
  </mergeCells>
  <hyperlinks>
    <hyperlink ref="A1" location="'CONTENTS'!A1" display="#'CONTENTS'!A1" xr:uid="{00000000-0004-0000-0900-000000000000}"/>
  </hyperlinks>
  <printOptions horizontalCentered="1"/>
  <pageMargins left="0.5" right="0.5" top="0.5" bottom="0.5" header="0" footer="0"/>
  <pageSetup fitToHeight="10" orientation="landscape" horizontalDpi="300" verticalDpi="30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K132"/>
  <sheetViews>
    <sheetView zoomScaleNormal="100" workbookViewId="0">
      <pane ySplit="9" topLeftCell="A10" activePane="bottomLeft" state="frozen"/>
      <selection pane="bottomLeft" sqref="A1:K1"/>
    </sheetView>
  </sheetViews>
  <sheetFormatPr defaultColWidth="12" defaultRowHeight="12.95" customHeight="1" x14ac:dyDescent="0.2"/>
  <cols>
    <col min="1" max="1" width="40.6640625" bestFit="1" customWidth="1"/>
    <col min="2" max="8" width="19.6640625" bestFit="1" customWidth="1"/>
    <col min="9" max="9" width="21.6640625" bestFit="1" customWidth="1"/>
    <col min="10" max="11" width="19.6640625" bestFit="1" customWidth="1"/>
  </cols>
  <sheetData>
    <row r="1" spans="1:11" ht="17.100000000000001" customHeight="1" x14ac:dyDescent="0.25">
      <c r="A1" s="67" t="s">
        <v>67</v>
      </c>
      <c r="B1" s="60"/>
      <c r="C1" s="60"/>
      <c r="D1" s="60"/>
      <c r="E1" s="60"/>
      <c r="F1" s="60"/>
      <c r="G1" s="60"/>
      <c r="H1" s="60"/>
      <c r="I1" s="60"/>
      <c r="J1" s="60"/>
      <c r="K1" s="60"/>
    </row>
    <row r="2" spans="1:11" ht="17.100000000000001" customHeight="1" x14ac:dyDescent="0.3">
      <c r="A2" s="62" t="s">
        <v>1</v>
      </c>
      <c r="B2" s="60"/>
      <c r="C2" s="60"/>
      <c r="D2" s="60"/>
      <c r="E2" s="60"/>
      <c r="F2" s="60"/>
      <c r="G2" s="60"/>
      <c r="H2" s="60"/>
      <c r="I2" s="60"/>
      <c r="J2" s="60"/>
      <c r="K2" s="60"/>
    </row>
    <row r="3" spans="1:11" ht="17.100000000000001" customHeight="1" x14ac:dyDescent="0.3">
      <c r="A3" s="61" t="s">
        <v>70</v>
      </c>
      <c r="B3" s="60"/>
      <c r="C3" s="60"/>
      <c r="D3" s="60"/>
      <c r="E3" s="60"/>
      <c r="F3" s="60"/>
      <c r="G3" s="60"/>
      <c r="H3" s="60"/>
      <c r="I3" s="60"/>
      <c r="J3" s="60"/>
      <c r="K3" s="60"/>
    </row>
    <row r="4" spans="1:11" ht="17.100000000000001" customHeight="1" x14ac:dyDescent="0.3">
      <c r="A4" s="62" t="s">
        <v>1</v>
      </c>
      <c r="B4" s="60"/>
      <c r="C4" s="60"/>
      <c r="D4" s="60"/>
      <c r="E4" s="60"/>
      <c r="F4" s="60"/>
      <c r="G4" s="60"/>
      <c r="H4" s="60"/>
      <c r="I4" s="60"/>
      <c r="J4" s="60"/>
      <c r="K4" s="60"/>
    </row>
    <row r="5" spans="1:11" ht="17.100000000000001" customHeight="1" x14ac:dyDescent="0.3">
      <c r="A5" s="68" t="s">
        <v>23</v>
      </c>
      <c r="B5" s="60"/>
      <c r="C5" s="60"/>
      <c r="D5" s="60"/>
      <c r="E5" s="60"/>
      <c r="F5" s="60"/>
      <c r="G5" s="60"/>
      <c r="H5" s="60"/>
      <c r="I5" s="60"/>
      <c r="J5" s="60"/>
      <c r="K5" s="60"/>
    </row>
    <row r="6" spans="1:11" ht="17.100000000000001" customHeight="1" x14ac:dyDescent="0.3">
      <c r="A6" s="62" t="s">
        <v>1</v>
      </c>
      <c r="B6" s="60"/>
      <c r="C6" s="60"/>
      <c r="D6" s="60"/>
      <c r="E6" s="60"/>
      <c r="F6" s="60"/>
      <c r="G6" s="60"/>
      <c r="H6" s="60"/>
      <c r="I6" s="60"/>
      <c r="J6" s="60"/>
      <c r="K6" s="60"/>
    </row>
    <row r="7" spans="1:11" ht="17.100000000000001" customHeight="1" x14ac:dyDescent="0.25">
      <c r="A7" s="73" t="s">
        <v>168</v>
      </c>
      <c r="B7" s="60"/>
      <c r="C7" s="60"/>
      <c r="D7" s="60"/>
      <c r="E7" s="60"/>
      <c r="F7" s="60"/>
      <c r="G7" s="60"/>
      <c r="H7" s="60"/>
      <c r="I7" s="60"/>
      <c r="J7" s="60"/>
      <c r="K7" s="60"/>
    </row>
    <row r="8" spans="1:11" ht="12.95" customHeight="1" x14ac:dyDescent="0.2">
      <c r="F8" s="56"/>
    </row>
    <row r="9" spans="1:11" ht="45" customHeight="1" x14ac:dyDescent="0.2">
      <c r="A9" s="9" t="s">
        <v>169</v>
      </c>
      <c r="B9" s="9" t="s">
        <v>72</v>
      </c>
      <c r="C9" s="9" t="s">
        <v>73</v>
      </c>
      <c r="D9" s="9" t="s">
        <v>74</v>
      </c>
      <c r="E9" s="9" t="s">
        <v>75</v>
      </c>
      <c r="F9" s="9" t="s">
        <v>76</v>
      </c>
      <c r="G9" s="9" t="s">
        <v>77</v>
      </c>
      <c r="H9" s="9" t="s">
        <v>78</v>
      </c>
      <c r="I9" s="9" t="s">
        <v>99</v>
      </c>
      <c r="J9" s="9" t="s">
        <v>100</v>
      </c>
      <c r="K9" s="9" t="s">
        <v>101</v>
      </c>
    </row>
    <row r="10" spans="1:11" ht="15" customHeight="1" x14ac:dyDescent="0.2">
      <c r="A10" s="19" t="s">
        <v>170</v>
      </c>
      <c r="B10" s="20">
        <v>3417</v>
      </c>
      <c r="C10" s="21">
        <v>509254367</v>
      </c>
      <c r="D10" s="21">
        <v>82033245</v>
      </c>
      <c r="E10" s="20">
        <v>7264</v>
      </c>
      <c r="F10" s="21">
        <v>149035.51999999999</v>
      </c>
      <c r="G10" s="21">
        <v>24007.39</v>
      </c>
      <c r="H10" s="22">
        <v>2.13</v>
      </c>
      <c r="I10" s="21">
        <v>64000</v>
      </c>
      <c r="J10" s="21">
        <v>3800</v>
      </c>
      <c r="K10" s="22">
        <v>2</v>
      </c>
    </row>
    <row r="11" spans="1:11" ht="15" customHeight="1" x14ac:dyDescent="0.2">
      <c r="A11" s="19" t="s">
        <v>171</v>
      </c>
      <c r="B11" s="20">
        <v>16637</v>
      </c>
      <c r="C11" s="21">
        <v>1347919534</v>
      </c>
      <c r="D11" s="21">
        <v>133982813</v>
      </c>
      <c r="E11" s="20">
        <v>34482</v>
      </c>
      <c r="F11" s="21">
        <v>81019.39</v>
      </c>
      <c r="G11" s="21">
        <v>8053.3</v>
      </c>
      <c r="H11" s="22">
        <v>2.0699999999999998</v>
      </c>
      <c r="I11" s="21">
        <v>56000</v>
      </c>
      <c r="J11" s="21">
        <v>2900</v>
      </c>
      <c r="K11" s="22">
        <v>2</v>
      </c>
    </row>
    <row r="12" spans="1:11" ht="15" customHeight="1" x14ac:dyDescent="0.2">
      <c r="A12" s="19" t="s">
        <v>172</v>
      </c>
      <c r="B12" s="20">
        <v>1806</v>
      </c>
      <c r="C12" s="21">
        <v>114682981</v>
      </c>
      <c r="D12" s="21">
        <v>9362777</v>
      </c>
      <c r="E12" s="20">
        <v>3788</v>
      </c>
      <c r="F12" s="21">
        <v>63501.1</v>
      </c>
      <c r="G12" s="21">
        <v>5184.26</v>
      </c>
      <c r="H12" s="22">
        <v>2.1</v>
      </c>
      <c r="I12" s="21">
        <v>44000</v>
      </c>
      <c r="J12" s="21">
        <v>1400</v>
      </c>
      <c r="K12" s="22">
        <v>2</v>
      </c>
    </row>
    <row r="13" spans="1:11" ht="15" customHeight="1" x14ac:dyDescent="0.2">
      <c r="A13" s="19" t="s">
        <v>173</v>
      </c>
      <c r="B13" s="20">
        <v>1637</v>
      </c>
      <c r="C13" s="21">
        <v>109715169</v>
      </c>
      <c r="D13" s="21">
        <v>8400313</v>
      </c>
      <c r="E13" s="20">
        <v>3973</v>
      </c>
      <c r="F13" s="21">
        <v>67022.09</v>
      </c>
      <c r="G13" s="21">
        <v>5131.53</v>
      </c>
      <c r="H13" s="22">
        <v>2.4300000000000002</v>
      </c>
      <c r="I13" s="21">
        <v>49000</v>
      </c>
      <c r="J13" s="21">
        <v>1600</v>
      </c>
      <c r="K13" s="22">
        <v>2</v>
      </c>
    </row>
    <row r="14" spans="1:11" ht="15" customHeight="1" x14ac:dyDescent="0.2">
      <c r="A14" s="19" t="s">
        <v>174</v>
      </c>
      <c r="B14" s="20">
        <v>7135</v>
      </c>
      <c r="C14" s="21">
        <v>767175705</v>
      </c>
      <c r="D14" s="21">
        <v>94768421</v>
      </c>
      <c r="E14" s="20">
        <v>15789</v>
      </c>
      <c r="F14" s="21">
        <v>107522.87</v>
      </c>
      <c r="G14" s="21">
        <v>13282.19</v>
      </c>
      <c r="H14" s="22">
        <v>2.21</v>
      </c>
      <c r="I14" s="21">
        <v>70000</v>
      </c>
      <c r="J14" s="21">
        <v>4100</v>
      </c>
      <c r="K14" s="22">
        <v>2</v>
      </c>
    </row>
    <row r="15" spans="1:11" ht="15" customHeight="1" x14ac:dyDescent="0.2">
      <c r="A15" s="19" t="s">
        <v>175</v>
      </c>
      <c r="B15" s="20">
        <v>18993</v>
      </c>
      <c r="C15" s="21">
        <v>1774534896</v>
      </c>
      <c r="D15" s="21">
        <v>209868645</v>
      </c>
      <c r="E15" s="20">
        <v>37869</v>
      </c>
      <c r="F15" s="21">
        <v>93431</v>
      </c>
      <c r="G15" s="21">
        <v>11049.79</v>
      </c>
      <c r="H15" s="22">
        <v>1.99</v>
      </c>
      <c r="I15" s="21">
        <v>62000</v>
      </c>
      <c r="J15" s="21">
        <v>3700</v>
      </c>
      <c r="K15" s="22">
        <v>2</v>
      </c>
    </row>
    <row r="16" spans="1:11" ht="15" customHeight="1" x14ac:dyDescent="0.2">
      <c r="A16" s="19" t="s">
        <v>176</v>
      </c>
      <c r="B16" s="20">
        <v>9384</v>
      </c>
      <c r="C16" s="21">
        <v>635770318</v>
      </c>
      <c r="D16" s="21">
        <v>51950406</v>
      </c>
      <c r="E16" s="20">
        <v>19355</v>
      </c>
      <c r="F16" s="21">
        <v>67750.460000000006</v>
      </c>
      <c r="G16" s="21">
        <v>5536.06</v>
      </c>
      <c r="H16" s="22">
        <v>2.06</v>
      </c>
      <c r="I16" s="21">
        <v>53000</v>
      </c>
      <c r="J16" s="21">
        <v>2400</v>
      </c>
      <c r="K16" s="22">
        <v>2</v>
      </c>
    </row>
    <row r="17" spans="1:11" ht="15" customHeight="1" x14ac:dyDescent="0.2">
      <c r="A17" s="19" t="s">
        <v>177</v>
      </c>
      <c r="B17" s="20">
        <v>19409</v>
      </c>
      <c r="C17" s="21">
        <v>1239113169</v>
      </c>
      <c r="D17" s="21">
        <v>106945166</v>
      </c>
      <c r="E17" s="20">
        <v>39193</v>
      </c>
      <c r="F17" s="21">
        <v>63842.2</v>
      </c>
      <c r="G17" s="21">
        <v>5510.08</v>
      </c>
      <c r="H17" s="22">
        <v>2.02</v>
      </c>
      <c r="I17" s="21">
        <v>43000</v>
      </c>
      <c r="J17" s="21">
        <v>1400</v>
      </c>
      <c r="K17" s="22">
        <v>2</v>
      </c>
    </row>
    <row r="18" spans="1:11" ht="15" customHeight="1" x14ac:dyDescent="0.2">
      <c r="A18" s="19" t="s">
        <v>178</v>
      </c>
      <c r="B18" s="20">
        <v>3615</v>
      </c>
      <c r="C18" s="21">
        <v>395601110</v>
      </c>
      <c r="D18" s="21">
        <v>49634794</v>
      </c>
      <c r="E18" s="20">
        <v>8123</v>
      </c>
      <c r="F18" s="21">
        <v>109433.23</v>
      </c>
      <c r="G18" s="21">
        <v>13730.23</v>
      </c>
      <c r="H18" s="22">
        <v>2.25</v>
      </c>
      <c r="I18" s="21">
        <v>68000</v>
      </c>
      <c r="J18" s="21">
        <v>3600</v>
      </c>
      <c r="K18" s="22">
        <v>2</v>
      </c>
    </row>
    <row r="19" spans="1:11" ht="15" customHeight="1" x14ac:dyDescent="0.2">
      <c r="A19" s="19" t="s">
        <v>179</v>
      </c>
      <c r="B19" s="20">
        <v>7076</v>
      </c>
      <c r="C19" s="21">
        <v>678862389</v>
      </c>
      <c r="D19" s="21">
        <v>74289159</v>
      </c>
      <c r="E19" s="20">
        <v>14189</v>
      </c>
      <c r="F19" s="21">
        <v>95938.72</v>
      </c>
      <c r="G19" s="21">
        <v>10498.75</v>
      </c>
      <c r="H19" s="22">
        <v>2.0099999999999998</v>
      </c>
      <c r="I19" s="21">
        <v>70000</v>
      </c>
      <c r="J19" s="21">
        <v>4300</v>
      </c>
      <c r="K19" s="22">
        <v>2</v>
      </c>
    </row>
    <row r="20" spans="1:11" ht="15" customHeight="1" x14ac:dyDescent="0.2">
      <c r="A20" s="19" t="s">
        <v>180</v>
      </c>
      <c r="B20" s="20">
        <v>15536</v>
      </c>
      <c r="C20" s="21">
        <v>925296967</v>
      </c>
      <c r="D20" s="21">
        <v>67682813</v>
      </c>
      <c r="E20" s="20">
        <v>30595</v>
      </c>
      <c r="F20" s="21">
        <v>59558.25</v>
      </c>
      <c r="G20" s="21">
        <v>4356.51</v>
      </c>
      <c r="H20" s="22">
        <v>1.97</v>
      </c>
      <c r="I20" s="21">
        <v>48000</v>
      </c>
      <c r="J20" s="21">
        <v>2200</v>
      </c>
      <c r="K20" s="22">
        <v>1</v>
      </c>
    </row>
    <row r="21" spans="1:11" ht="15" customHeight="1" x14ac:dyDescent="0.2">
      <c r="A21" s="19" t="s">
        <v>181</v>
      </c>
      <c r="B21" s="20">
        <v>8823</v>
      </c>
      <c r="C21" s="21">
        <v>722283498</v>
      </c>
      <c r="D21" s="21">
        <v>63297704</v>
      </c>
      <c r="E21" s="20">
        <v>19610</v>
      </c>
      <c r="F21" s="21">
        <v>81863.710000000006</v>
      </c>
      <c r="G21" s="21">
        <v>7174.17</v>
      </c>
      <c r="H21" s="22">
        <v>2.2200000000000002</v>
      </c>
      <c r="I21" s="21">
        <v>69000</v>
      </c>
      <c r="J21" s="21">
        <v>3800</v>
      </c>
      <c r="K21" s="22">
        <v>2</v>
      </c>
    </row>
    <row r="22" spans="1:11" ht="15" customHeight="1" x14ac:dyDescent="0.2">
      <c r="A22" s="19" t="s">
        <v>182</v>
      </c>
      <c r="B22" s="20">
        <v>1568</v>
      </c>
      <c r="C22" s="21">
        <v>157717719</v>
      </c>
      <c r="D22" s="21">
        <v>18155764</v>
      </c>
      <c r="E22" s="20">
        <v>3197</v>
      </c>
      <c r="F22" s="21">
        <v>100585.28</v>
      </c>
      <c r="G22" s="21">
        <v>11578.93</v>
      </c>
      <c r="H22" s="22">
        <v>2.04</v>
      </c>
      <c r="I22" s="21">
        <v>69000</v>
      </c>
      <c r="J22" s="21">
        <v>4300</v>
      </c>
      <c r="K22" s="22">
        <v>2</v>
      </c>
    </row>
    <row r="23" spans="1:11" ht="15" customHeight="1" x14ac:dyDescent="0.2">
      <c r="A23" s="19" t="s">
        <v>183</v>
      </c>
      <c r="B23" s="20">
        <v>6690</v>
      </c>
      <c r="C23" s="21">
        <v>806800841</v>
      </c>
      <c r="D23" s="21">
        <v>119290870</v>
      </c>
      <c r="E23" s="20">
        <v>12310</v>
      </c>
      <c r="F23" s="21">
        <v>120598.03</v>
      </c>
      <c r="G23" s="21">
        <v>17831.22</v>
      </c>
      <c r="H23" s="22">
        <v>1.84</v>
      </c>
      <c r="I23" s="21">
        <v>71000</v>
      </c>
      <c r="J23" s="21">
        <v>5400</v>
      </c>
      <c r="K23" s="22">
        <v>1</v>
      </c>
    </row>
    <row r="24" spans="1:11" ht="15" customHeight="1" x14ac:dyDescent="0.2">
      <c r="A24" s="19" t="s">
        <v>184</v>
      </c>
      <c r="B24" s="20">
        <v>2045</v>
      </c>
      <c r="C24" s="21">
        <v>149784111</v>
      </c>
      <c r="D24" s="21">
        <v>12422123</v>
      </c>
      <c r="E24" s="20">
        <v>4873</v>
      </c>
      <c r="F24" s="21">
        <v>73244.06</v>
      </c>
      <c r="G24" s="21">
        <v>6074.39</v>
      </c>
      <c r="H24" s="22">
        <v>2.38</v>
      </c>
      <c r="I24" s="21">
        <v>58000</v>
      </c>
      <c r="J24" s="21">
        <v>2400</v>
      </c>
      <c r="K24" s="22">
        <v>2</v>
      </c>
    </row>
    <row r="25" spans="1:11" ht="15" customHeight="1" x14ac:dyDescent="0.2">
      <c r="A25" s="19" t="s">
        <v>185</v>
      </c>
      <c r="B25" s="20">
        <v>19772</v>
      </c>
      <c r="C25" s="21">
        <v>2449342381</v>
      </c>
      <c r="D25" s="21">
        <v>369483022</v>
      </c>
      <c r="E25" s="20">
        <v>38313</v>
      </c>
      <c r="F25" s="21">
        <v>123879.34</v>
      </c>
      <c r="G25" s="21">
        <v>18687.189999999999</v>
      </c>
      <c r="H25" s="22">
        <v>1.94</v>
      </c>
      <c r="I25" s="21">
        <v>67000</v>
      </c>
      <c r="J25" s="21">
        <v>4500</v>
      </c>
      <c r="K25" s="22">
        <v>1</v>
      </c>
    </row>
    <row r="26" spans="1:11" ht="15" customHeight="1" x14ac:dyDescent="0.2">
      <c r="A26" s="19" t="s">
        <v>186</v>
      </c>
      <c r="B26" s="20">
        <v>1306</v>
      </c>
      <c r="C26" s="21">
        <v>86404300</v>
      </c>
      <c r="D26" s="21">
        <v>7292434</v>
      </c>
      <c r="E26" s="20">
        <v>2963</v>
      </c>
      <c r="F26" s="21">
        <v>66159.490000000005</v>
      </c>
      <c r="G26" s="21">
        <v>5583.79</v>
      </c>
      <c r="H26" s="22">
        <v>2.27</v>
      </c>
      <c r="I26" s="21">
        <v>51000</v>
      </c>
      <c r="J26" s="21">
        <v>1900</v>
      </c>
      <c r="K26" s="22">
        <v>2</v>
      </c>
    </row>
    <row r="27" spans="1:11" ht="15" customHeight="1" x14ac:dyDescent="0.2">
      <c r="A27" s="19" t="s">
        <v>187</v>
      </c>
      <c r="B27" s="20">
        <v>19472</v>
      </c>
      <c r="C27" s="21">
        <v>1686058686</v>
      </c>
      <c r="D27" s="21">
        <v>137798198</v>
      </c>
      <c r="E27" s="20">
        <v>53067</v>
      </c>
      <c r="F27" s="21">
        <v>86588.88</v>
      </c>
      <c r="G27" s="21">
        <v>7076.74</v>
      </c>
      <c r="H27" s="22">
        <v>2.73</v>
      </c>
      <c r="I27" s="21">
        <v>73000</v>
      </c>
      <c r="J27" s="21">
        <v>3000</v>
      </c>
      <c r="K27" s="22">
        <v>2</v>
      </c>
    </row>
    <row r="28" spans="1:11" ht="15" customHeight="1" x14ac:dyDescent="0.2">
      <c r="A28" s="19" t="s">
        <v>188</v>
      </c>
      <c r="B28" s="20">
        <v>1700</v>
      </c>
      <c r="C28" s="21">
        <v>222683939</v>
      </c>
      <c r="D28" s="21">
        <v>32369242</v>
      </c>
      <c r="E28" s="20">
        <v>3312</v>
      </c>
      <c r="F28" s="21">
        <v>130990.55</v>
      </c>
      <c r="G28" s="21">
        <v>19040.73</v>
      </c>
      <c r="H28" s="22">
        <v>1.95</v>
      </c>
      <c r="I28" s="21">
        <v>81000</v>
      </c>
      <c r="J28" s="21">
        <v>5400</v>
      </c>
      <c r="K28" s="22">
        <v>2</v>
      </c>
    </row>
    <row r="29" spans="1:11" ht="15" customHeight="1" x14ac:dyDescent="0.2">
      <c r="A29" s="19" t="s">
        <v>189</v>
      </c>
      <c r="B29" s="20">
        <v>1570</v>
      </c>
      <c r="C29" s="21">
        <v>159369280</v>
      </c>
      <c r="D29" s="21">
        <v>16329479</v>
      </c>
      <c r="E29" s="20">
        <v>3875</v>
      </c>
      <c r="F29" s="21">
        <v>101509.1</v>
      </c>
      <c r="G29" s="21">
        <v>10400.94</v>
      </c>
      <c r="H29" s="22">
        <v>2.4700000000000002</v>
      </c>
      <c r="I29" s="21">
        <v>74000</v>
      </c>
      <c r="J29" s="21">
        <v>3100</v>
      </c>
      <c r="K29" s="22">
        <v>2</v>
      </c>
    </row>
    <row r="30" spans="1:11" ht="15" customHeight="1" x14ac:dyDescent="0.2">
      <c r="A30" s="19" t="s">
        <v>190</v>
      </c>
      <c r="B30" s="20">
        <v>2209</v>
      </c>
      <c r="C30" s="21">
        <v>155149290</v>
      </c>
      <c r="D30" s="21">
        <v>11627532</v>
      </c>
      <c r="E30" s="20">
        <v>5478</v>
      </c>
      <c r="F30" s="21">
        <v>70235.08</v>
      </c>
      <c r="G30" s="21">
        <v>5263.71</v>
      </c>
      <c r="H30" s="22">
        <v>2.48</v>
      </c>
      <c r="I30" s="21">
        <v>55000</v>
      </c>
      <c r="J30" s="21">
        <v>1800</v>
      </c>
      <c r="K30" s="22">
        <v>2</v>
      </c>
    </row>
    <row r="31" spans="1:11" ht="15" customHeight="1" x14ac:dyDescent="0.2">
      <c r="A31" s="19" t="s">
        <v>191</v>
      </c>
      <c r="B31" s="20">
        <v>2008</v>
      </c>
      <c r="C31" s="21">
        <v>124609329</v>
      </c>
      <c r="D31" s="21">
        <v>9470845</v>
      </c>
      <c r="E31" s="20">
        <v>4472</v>
      </c>
      <c r="F31" s="21">
        <v>62056.44</v>
      </c>
      <c r="G31" s="21">
        <v>4716.5600000000004</v>
      </c>
      <c r="H31" s="22">
        <v>2.23</v>
      </c>
      <c r="I31" s="21">
        <v>43000</v>
      </c>
      <c r="J31" s="21">
        <v>900</v>
      </c>
      <c r="K31" s="22">
        <v>2</v>
      </c>
    </row>
    <row r="32" spans="1:11" ht="15" customHeight="1" x14ac:dyDescent="0.2">
      <c r="A32" s="19" t="s">
        <v>192</v>
      </c>
      <c r="B32" s="20">
        <v>1143</v>
      </c>
      <c r="C32" s="21">
        <v>107645343</v>
      </c>
      <c r="D32" s="21">
        <v>11006845</v>
      </c>
      <c r="E32" s="20">
        <v>2580</v>
      </c>
      <c r="F32" s="21">
        <v>94177.9</v>
      </c>
      <c r="G32" s="21">
        <v>9629.7900000000009</v>
      </c>
      <c r="H32" s="22">
        <v>2.2599999999999998</v>
      </c>
      <c r="I32" s="21">
        <v>70000</v>
      </c>
      <c r="J32" s="21">
        <v>3900</v>
      </c>
      <c r="K32" s="22">
        <v>2</v>
      </c>
    </row>
    <row r="33" spans="1:11" ht="15" customHeight="1" x14ac:dyDescent="0.2">
      <c r="A33" s="19" t="s">
        <v>193</v>
      </c>
      <c r="B33" s="20">
        <v>1194</v>
      </c>
      <c r="C33" s="21">
        <v>80328951</v>
      </c>
      <c r="D33" s="21">
        <v>7028837</v>
      </c>
      <c r="E33" s="20">
        <v>2591</v>
      </c>
      <c r="F33" s="21">
        <v>67277.179999999993</v>
      </c>
      <c r="G33" s="21">
        <v>5886.8</v>
      </c>
      <c r="H33" s="22">
        <v>2.17</v>
      </c>
      <c r="I33" s="21">
        <v>52000</v>
      </c>
      <c r="J33" s="21">
        <v>2100</v>
      </c>
      <c r="K33" s="22">
        <v>2</v>
      </c>
    </row>
    <row r="34" spans="1:11" ht="15" customHeight="1" x14ac:dyDescent="0.2">
      <c r="A34" s="19" t="s">
        <v>194</v>
      </c>
      <c r="B34" s="20">
        <v>9501</v>
      </c>
      <c r="C34" s="21">
        <v>1070009169</v>
      </c>
      <c r="D34" s="21">
        <v>136481810</v>
      </c>
      <c r="E34" s="20">
        <v>20563</v>
      </c>
      <c r="F34" s="21">
        <v>112620.69</v>
      </c>
      <c r="G34" s="21">
        <v>14364.99</v>
      </c>
      <c r="H34" s="22">
        <v>2.16</v>
      </c>
      <c r="I34" s="21">
        <v>76000</v>
      </c>
      <c r="J34" s="21">
        <v>4800</v>
      </c>
      <c r="K34" s="22">
        <v>2</v>
      </c>
    </row>
    <row r="35" spans="1:11" ht="15" customHeight="1" x14ac:dyDescent="0.2">
      <c r="A35" s="19" t="s">
        <v>195</v>
      </c>
      <c r="B35" s="20">
        <v>2589</v>
      </c>
      <c r="C35" s="21">
        <v>262782483</v>
      </c>
      <c r="D35" s="21">
        <v>28268097</v>
      </c>
      <c r="E35" s="20">
        <v>5842</v>
      </c>
      <c r="F35" s="21">
        <v>101499.61</v>
      </c>
      <c r="G35" s="21">
        <v>10918.54</v>
      </c>
      <c r="H35" s="22">
        <v>2.2599999999999998</v>
      </c>
      <c r="I35" s="21">
        <v>82000</v>
      </c>
      <c r="J35" s="21">
        <v>4800</v>
      </c>
      <c r="K35" s="22">
        <v>2</v>
      </c>
    </row>
    <row r="36" spans="1:11" ht="15" customHeight="1" x14ac:dyDescent="0.2">
      <c r="A36" s="19" t="s">
        <v>196</v>
      </c>
      <c r="B36" s="20">
        <v>1308</v>
      </c>
      <c r="C36" s="21">
        <v>84200830</v>
      </c>
      <c r="D36" s="21">
        <v>6579996</v>
      </c>
      <c r="E36" s="20">
        <v>2828</v>
      </c>
      <c r="F36" s="21">
        <v>64373.72</v>
      </c>
      <c r="G36" s="21">
        <v>5030.58</v>
      </c>
      <c r="H36" s="22">
        <v>2.16</v>
      </c>
      <c r="I36" s="21">
        <v>47000</v>
      </c>
      <c r="J36" s="21">
        <v>1600</v>
      </c>
      <c r="K36" s="22">
        <v>2</v>
      </c>
    </row>
    <row r="37" spans="1:11" ht="15" customHeight="1" x14ac:dyDescent="0.2">
      <c r="A37" s="19" t="s">
        <v>197</v>
      </c>
      <c r="B37" s="20">
        <v>2218</v>
      </c>
      <c r="C37" s="21">
        <v>451926704</v>
      </c>
      <c r="D37" s="21">
        <v>66954381</v>
      </c>
      <c r="E37" s="20">
        <v>4769</v>
      </c>
      <c r="F37" s="21">
        <v>203754.15</v>
      </c>
      <c r="G37" s="21">
        <v>30186.83</v>
      </c>
      <c r="H37" s="22">
        <v>2.15</v>
      </c>
      <c r="I37" s="21">
        <v>78000</v>
      </c>
      <c r="J37" s="21">
        <v>5000</v>
      </c>
      <c r="K37" s="22">
        <v>2</v>
      </c>
    </row>
    <row r="38" spans="1:11" ht="15" customHeight="1" x14ac:dyDescent="0.2">
      <c r="A38" s="19" t="s">
        <v>198</v>
      </c>
      <c r="B38" s="20">
        <v>1771</v>
      </c>
      <c r="C38" s="21">
        <v>129739339</v>
      </c>
      <c r="D38" s="21">
        <v>10181355</v>
      </c>
      <c r="E38" s="20">
        <v>4107</v>
      </c>
      <c r="F38" s="21">
        <v>73257.67</v>
      </c>
      <c r="G38" s="21">
        <v>5748.93</v>
      </c>
      <c r="H38" s="22">
        <v>2.3199999999999998</v>
      </c>
      <c r="I38" s="21">
        <v>60000</v>
      </c>
      <c r="J38" s="21">
        <v>2600</v>
      </c>
      <c r="K38" s="22">
        <v>2</v>
      </c>
    </row>
    <row r="39" spans="1:11" ht="15" customHeight="1" x14ac:dyDescent="0.2">
      <c r="A39" s="19" t="s">
        <v>199</v>
      </c>
      <c r="B39" s="20">
        <v>6217</v>
      </c>
      <c r="C39" s="21">
        <v>512355607</v>
      </c>
      <c r="D39" s="21">
        <v>46017009</v>
      </c>
      <c r="E39" s="20">
        <v>14079</v>
      </c>
      <c r="F39" s="21">
        <v>82412.03</v>
      </c>
      <c r="G39" s="21">
        <v>7401.8</v>
      </c>
      <c r="H39" s="22">
        <v>2.2599999999999998</v>
      </c>
      <c r="I39" s="21">
        <v>66000</v>
      </c>
      <c r="J39" s="21">
        <v>3400</v>
      </c>
      <c r="K39" s="22">
        <v>2</v>
      </c>
    </row>
    <row r="40" spans="1:11" ht="15" customHeight="1" x14ac:dyDescent="0.2">
      <c r="A40" s="19" t="s">
        <v>200</v>
      </c>
      <c r="B40" s="20">
        <v>2018</v>
      </c>
      <c r="C40" s="21">
        <v>156996800</v>
      </c>
      <c r="D40" s="21">
        <v>13835735</v>
      </c>
      <c r="E40" s="20">
        <v>4202</v>
      </c>
      <c r="F40" s="21">
        <v>77798.22</v>
      </c>
      <c r="G40" s="21">
        <v>6856.16</v>
      </c>
      <c r="H40" s="22">
        <v>2.08</v>
      </c>
      <c r="I40" s="21">
        <v>64000</v>
      </c>
      <c r="J40" s="21">
        <v>3600</v>
      </c>
      <c r="K40" s="22">
        <v>2</v>
      </c>
    </row>
    <row r="41" spans="1:11" ht="15" customHeight="1" x14ac:dyDescent="0.2">
      <c r="A41" s="19" t="s">
        <v>201</v>
      </c>
      <c r="B41" s="20">
        <v>10195</v>
      </c>
      <c r="C41" s="21">
        <v>1035633558</v>
      </c>
      <c r="D41" s="21">
        <v>134815980</v>
      </c>
      <c r="E41" s="20">
        <v>20956</v>
      </c>
      <c r="F41" s="21">
        <v>101582.5</v>
      </c>
      <c r="G41" s="21">
        <v>13223.74</v>
      </c>
      <c r="H41" s="22">
        <v>2.06</v>
      </c>
      <c r="I41" s="21">
        <v>58000</v>
      </c>
      <c r="J41" s="21">
        <v>3200</v>
      </c>
      <c r="K41" s="22">
        <v>2</v>
      </c>
    </row>
    <row r="42" spans="1:11" ht="15" customHeight="1" x14ac:dyDescent="0.2">
      <c r="A42" s="19" t="s">
        <v>202</v>
      </c>
      <c r="B42" s="20">
        <v>1631</v>
      </c>
      <c r="C42" s="21">
        <v>100907941</v>
      </c>
      <c r="D42" s="21">
        <v>8228206</v>
      </c>
      <c r="E42" s="20">
        <v>3082</v>
      </c>
      <c r="F42" s="21">
        <v>61868.76</v>
      </c>
      <c r="G42" s="21">
        <v>5044.88</v>
      </c>
      <c r="H42" s="22">
        <v>1.89</v>
      </c>
      <c r="I42" s="21">
        <v>50000</v>
      </c>
      <c r="J42" s="21">
        <v>2400</v>
      </c>
      <c r="K42" s="22">
        <v>2</v>
      </c>
    </row>
    <row r="43" spans="1:11" ht="15" customHeight="1" x14ac:dyDescent="0.2">
      <c r="A43" s="19" t="s">
        <v>203</v>
      </c>
      <c r="B43" s="20">
        <v>24447</v>
      </c>
      <c r="C43" s="21">
        <v>2238662243</v>
      </c>
      <c r="D43" s="21">
        <v>234188901</v>
      </c>
      <c r="E43" s="20">
        <v>54444</v>
      </c>
      <c r="F43" s="21">
        <v>91572.06</v>
      </c>
      <c r="G43" s="21">
        <v>9579.4500000000007</v>
      </c>
      <c r="H43" s="22">
        <v>2.23</v>
      </c>
      <c r="I43" s="21">
        <v>66000</v>
      </c>
      <c r="J43" s="21">
        <v>3700</v>
      </c>
      <c r="K43" s="22">
        <v>2</v>
      </c>
    </row>
    <row r="44" spans="1:11" ht="15" customHeight="1" x14ac:dyDescent="0.2">
      <c r="A44" s="19" t="s">
        <v>204</v>
      </c>
      <c r="B44" s="20">
        <v>6999</v>
      </c>
      <c r="C44" s="21">
        <v>1039304046</v>
      </c>
      <c r="D44" s="21">
        <v>166462243</v>
      </c>
      <c r="E44" s="20">
        <v>15300</v>
      </c>
      <c r="F44" s="21">
        <v>148493.22</v>
      </c>
      <c r="G44" s="21">
        <v>23783.72</v>
      </c>
      <c r="H44" s="22">
        <v>2.19</v>
      </c>
      <c r="I44" s="21">
        <v>63000</v>
      </c>
      <c r="J44" s="21">
        <v>3500</v>
      </c>
      <c r="K44" s="22">
        <v>2</v>
      </c>
    </row>
    <row r="45" spans="1:11" ht="15" customHeight="1" x14ac:dyDescent="0.2">
      <c r="A45" s="19" t="s">
        <v>205</v>
      </c>
      <c r="B45" s="20">
        <v>1400</v>
      </c>
      <c r="C45" s="21">
        <v>83035720</v>
      </c>
      <c r="D45" s="21">
        <v>4096747</v>
      </c>
      <c r="E45" s="20">
        <v>3734</v>
      </c>
      <c r="F45" s="21">
        <v>59311.23</v>
      </c>
      <c r="G45" s="21">
        <v>2926.25</v>
      </c>
      <c r="H45" s="22">
        <v>2.67</v>
      </c>
      <c r="I45" s="21">
        <v>49000</v>
      </c>
      <c r="J45" s="21">
        <v>1000</v>
      </c>
      <c r="K45" s="22">
        <v>2</v>
      </c>
    </row>
    <row r="46" spans="1:11" ht="15" customHeight="1" x14ac:dyDescent="0.2">
      <c r="A46" s="19" t="s">
        <v>206</v>
      </c>
      <c r="B46" s="20">
        <v>6849</v>
      </c>
      <c r="C46" s="21">
        <v>932191532</v>
      </c>
      <c r="D46" s="21">
        <v>152105520</v>
      </c>
      <c r="E46" s="20">
        <v>12712</v>
      </c>
      <c r="F46" s="21">
        <v>136106.22</v>
      </c>
      <c r="G46" s="21">
        <v>22208.43</v>
      </c>
      <c r="H46" s="22">
        <v>1.86</v>
      </c>
      <c r="I46" s="21">
        <v>71000</v>
      </c>
      <c r="J46" s="21">
        <v>5200</v>
      </c>
      <c r="K46" s="22">
        <v>1</v>
      </c>
    </row>
    <row r="47" spans="1:11" ht="15" customHeight="1" x14ac:dyDescent="0.2">
      <c r="A47" s="19" t="s">
        <v>207</v>
      </c>
      <c r="B47" s="20">
        <v>4323</v>
      </c>
      <c r="C47" s="21">
        <v>382931924</v>
      </c>
      <c r="D47" s="21">
        <v>36367806</v>
      </c>
      <c r="E47" s="20">
        <v>9219</v>
      </c>
      <c r="F47" s="21">
        <v>88580.14</v>
      </c>
      <c r="G47" s="21">
        <v>8412.6299999999992</v>
      </c>
      <c r="H47" s="22">
        <v>2.13</v>
      </c>
      <c r="I47" s="21">
        <v>72000</v>
      </c>
      <c r="J47" s="21">
        <v>4200</v>
      </c>
      <c r="K47" s="22">
        <v>2</v>
      </c>
    </row>
    <row r="48" spans="1:11" ht="15" customHeight="1" x14ac:dyDescent="0.2">
      <c r="A48" s="19" t="s">
        <v>208</v>
      </c>
      <c r="B48" s="20">
        <v>1119</v>
      </c>
      <c r="C48" s="21">
        <v>167912231</v>
      </c>
      <c r="D48" s="21">
        <v>29411773</v>
      </c>
      <c r="E48" s="20">
        <v>2193</v>
      </c>
      <c r="F48" s="21">
        <v>150055.60999999999</v>
      </c>
      <c r="G48" s="21">
        <v>26283.98</v>
      </c>
      <c r="H48" s="22">
        <v>1.96</v>
      </c>
      <c r="I48" s="21">
        <v>79000</v>
      </c>
      <c r="J48" s="21">
        <v>5300</v>
      </c>
      <c r="K48" s="22">
        <v>2</v>
      </c>
    </row>
    <row r="49" spans="1:11" ht="15" customHeight="1" x14ac:dyDescent="0.2">
      <c r="A49" s="19" t="s">
        <v>209</v>
      </c>
      <c r="B49" s="20">
        <v>9437</v>
      </c>
      <c r="C49" s="21">
        <v>684870407</v>
      </c>
      <c r="D49" s="21">
        <v>65023479</v>
      </c>
      <c r="E49" s="20">
        <v>19246</v>
      </c>
      <c r="F49" s="21">
        <v>72572.89</v>
      </c>
      <c r="G49" s="21">
        <v>6890.27</v>
      </c>
      <c r="H49" s="22">
        <v>2.04</v>
      </c>
      <c r="I49" s="21">
        <v>51000</v>
      </c>
      <c r="J49" s="21">
        <v>2300</v>
      </c>
      <c r="K49" s="22">
        <v>2</v>
      </c>
    </row>
    <row r="50" spans="1:11" ht="15" customHeight="1" x14ac:dyDescent="0.2">
      <c r="A50" s="19" t="s">
        <v>210</v>
      </c>
      <c r="B50" s="20">
        <v>2284</v>
      </c>
      <c r="C50" s="21">
        <v>210800583</v>
      </c>
      <c r="D50" s="21">
        <v>21620323</v>
      </c>
      <c r="E50" s="20">
        <v>5211</v>
      </c>
      <c r="F50" s="21">
        <v>92294.48</v>
      </c>
      <c r="G50" s="21">
        <v>9465.99</v>
      </c>
      <c r="H50" s="22">
        <v>2.2799999999999998</v>
      </c>
      <c r="I50" s="21">
        <v>64000</v>
      </c>
      <c r="J50" s="21">
        <v>3000</v>
      </c>
      <c r="K50" s="22">
        <v>2</v>
      </c>
    </row>
    <row r="51" spans="1:11" ht="15" customHeight="1" x14ac:dyDescent="0.2">
      <c r="A51" s="19" t="s">
        <v>211</v>
      </c>
      <c r="B51" s="20">
        <v>4461</v>
      </c>
      <c r="C51" s="21">
        <v>314987702</v>
      </c>
      <c r="D51" s="21">
        <v>22800173</v>
      </c>
      <c r="E51" s="20">
        <v>10725</v>
      </c>
      <c r="F51" s="21">
        <v>70609.210000000006</v>
      </c>
      <c r="G51" s="21">
        <v>5111</v>
      </c>
      <c r="H51" s="22">
        <v>2.4</v>
      </c>
      <c r="I51" s="21">
        <v>60000</v>
      </c>
      <c r="J51" s="21">
        <v>2300</v>
      </c>
      <c r="K51" s="22">
        <v>2</v>
      </c>
    </row>
    <row r="52" spans="1:11" ht="15" customHeight="1" x14ac:dyDescent="0.2">
      <c r="A52" s="19" t="s">
        <v>212</v>
      </c>
      <c r="B52" s="20">
        <v>4118</v>
      </c>
      <c r="C52" s="21">
        <v>389490881</v>
      </c>
      <c r="D52" s="21">
        <v>45259621</v>
      </c>
      <c r="E52" s="20">
        <v>7978</v>
      </c>
      <c r="F52" s="21">
        <v>94582.54</v>
      </c>
      <c r="G52" s="21">
        <v>10990.68</v>
      </c>
      <c r="H52" s="22">
        <v>1.94</v>
      </c>
      <c r="I52" s="21">
        <v>60000</v>
      </c>
      <c r="J52" s="21">
        <v>3000</v>
      </c>
      <c r="K52" s="22">
        <v>2</v>
      </c>
    </row>
    <row r="53" spans="1:11" ht="15" customHeight="1" x14ac:dyDescent="0.2">
      <c r="A53" s="19" t="s">
        <v>213</v>
      </c>
      <c r="B53" s="20">
        <v>2827</v>
      </c>
      <c r="C53" s="21">
        <v>356969714</v>
      </c>
      <c r="D53" s="21">
        <v>57590131</v>
      </c>
      <c r="E53" s="20">
        <v>5081</v>
      </c>
      <c r="F53" s="21">
        <v>126271.56</v>
      </c>
      <c r="G53" s="21">
        <v>20371.46</v>
      </c>
      <c r="H53" s="22">
        <v>1.8</v>
      </c>
      <c r="I53" s="21">
        <v>63000</v>
      </c>
      <c r="J53" s="21">
        <v>4100</v>
      </c>
      <c r="K53" s="22">
        <v>1</v>
      </c>
    </row>
    <row r="54" spans="1:11" ht="15" customHeight="1" x14ac:dyDescent="0.2">
      <c r="A54" s="19" t="s">
        <v>214</v>
      </c>
      <c r="B54" s="20">
        <v>2628</v>
      </c>
      <c r="C54" s="21">
        <v>183180063</v>
      </c>
      <c r="D54" s="21">
        <v>16980499</v>
      </c>
      <c r="E54" s="20">
        <v>4965</v>
      </c>
      <c r="F54" s="21">
        <v>69703.22</v>
      </c>
      <c r="G54" s="21">
        <v>6461.38</v>
      </c>
      <c r="H54" s="22">
        <v>1.89</v>
      </c>
      <c r="I54" s="21">
        <v>48000</v>
      </c>
      <c r="J54" s="21">
        <v>2300</v>
      </c>
      <c r="K54" s="22">
        <v>2</v>
      </c>
    </row>
    <row r="55" spans="1:11" ht="15" customHeight="1" x14ac:dyDescent="0.2">
      <c r="A55" s="19" t="s">
        <v>215</v>
      </c>
      <c r="B55" s="20">
        <v>12989</v>
      </c>
      <c r="C55" s="21">
        <v>1467517599</v>
      </c>
      <c r="D55" s="21">
        <v>185056639</v>
      </c>
      <c r="E55" s="20">
        <v>29689</v>
      </c>
      <c r="F55" s="21">
        <v>112981.57</v>
      </c>
      <c r="G55" s="21">
        <v>14247.18</v>
      </c>
      <c r="H55" s="22">
        <v>2.29</v>
      </c>
      <c r="I55" s="21">
        <v>73000</v>
      </c>
      <c r="J55" s="21">
        <v>4100</v>
      </c>
      <c r="K55" s="22">
        <v>2</v>
      </c>
    </row>
    <row r="56" spans="1:11" ht="15" customHeight="1" x14ac:dyDescent="0.2">
      <c r="A56" s="19" t="s">
        <v>216</v>
      </c>
      <c r="B56" s="20">
        <v>8602</v>
      </c>
      <c r="C56" s="21">
        <v>476470830</v>
      </c>
      <c r="D56" s="21">
        <v>32161697</v>
      </c>
      <c r="E56" s="20">
        <v>17059</v>
      </c>
      <c r="F56" s="21">
        <v>55390.7</v>
      </c>
      <c r="G56" s="21">
        <v>3738.86</v>
      </c>
      <c r="H56" s="22">
        <v>1.98</v>
      </c>
      <c r="I56" s="21">
        <v>46000</v>
      </c>
      <c r="J56" s="21">
        <v>2000</v>
      </c>
      <c r="K56" s="22">
        <v>2</v>
      </c>
    </row>
    <row r="57" spans="1:11" ht="15" customHeight="1" x14ac:dyDescent="0.2">
      <c r="A57" s="19" t="s">
        <v>217</v>
      </c>
      <c r="B57" s="20">
        <v>1834</v>
      </c>
      <c r="C57" s="21">
        <v>107447112</v>
      </c>
      <c r="D57" s="21">
        <v>8502448</v>
      </c>
      <c r="E57" s="20">
        <v>3788</v>
      </c>
      <c r="F57" s="21">
        <v>58586.21</v>
      </c>
      <c r="G57" s="21">
        <v>4636.01</v>
      </c>
      <c r="H57" s="22">
        <v>2.0699999999999998</v>
      </c>
      <c r="I57" s="21">
        <v>42000</v>
      </c>
      <c r="J57" s="21">
        <v>1500</v>
      </c>
      <c r="K57" s="22">
        <v>2</v>
      </c>
    </row>
    <row r="58" spans="1:11" ht="15" customHeight="1" x14ac:dyDescent="0.2">
      <c r="A58" s="19" t="s">
        <v>218</v>
      </c>
      <c r="B58" s="20">
        <v>34618</v>
      </c>
      <c r="C58" s="21">
        <v>2882444547</v>
      </c>
      <c r="D58" s="21">
        <v>287102573</v>
      </c>
      <c r="E58" s="20">
        <v>72269</v>
      </c>
      <c r="F58" s="21">
        <v>83264.33</v>
      </c>
      <c r="G58" s="21">
        <v>8293.4500000000007</v>
      </c>
      <c r="H58" s="22">
        <v>2.09</v>
      </c>
      <c r="I58" s="21">
        <v>61000</v>
      </c>
      <c r="J58" s="21">
        <v>3300</v>
      </c>
      <c r="K58" s="22">
        <v>2</v>
      </c>
    </row>
    <row r="59" spans="1:11" ht="15" customHeight="1" x14ac:dyDescent="0.2">
      <c r="A59" s="19" t="s">
        <v>219</v>
      </c>
      <c r="B59" s="20">
        <v>31621</v>
      </c>
      <c r="C59" s="21">
        <v>3091192236</v>
      </c>
      <c r="D59" s="21">
        <v>339872045</v>
      </c>
      <c r="E59" s="20">
        <v>73797</v>
      </c>
      <c r="F59" s="21">
        <v>97757.57</v>
      </c>
      <c r="G59" s="21">
        <v>10748.3</v>
      </c>
      <c r="H59" s="22">
        <v>2.33</v>
      </c>
      <c r="I59" s="21">
        <v>68000</v>
      </c>
      <c r="J59" s="21">
        <v>3700</v>
      </c>
      <c r="K59" s="22">
        <v>2</v>
      </c>
    </row>
    <row r="60" spans="1:11" ht="15" customHeight="1" x14ac:dyDescent="0.2">
      <c r="A60" s="19" t="s">
        <v>220</v>
      </c>
      <c r="B60" s="20">
        <v>4498</v>
      </c>
      <c r="C60" s="21">
        <v>418155657</v>
      </c>
      <c r="D60" s="21">
        <v>48300309</v>
      </c>
      <c r="E60" s="20">
        <v>9578</v>
      </c>
      <c r="F60" s="21">
        <v>92964.800000000003</v>
      </c>
      <c r="G60" s="21">
        <v>10738.17</v>
      </c>
      <c r="H60" s="22">
        <v>2.13</v>
      </c>
      <c r="I60" s="21">
        <v>57000</v>
      </c>
      <c r="J60" s="21">
        <v>2800</v>
      </c>
      <c r="K60" s="22">
        <v>2</v>
      </c>
    </row>
    <row r="61" spans="1:11" ht="15" customHeight="1" x14ac:dyDescent="0.2">
      <c r="A61" s="19" t="s">
        <v>221</v>
      </c>
      <c r="B61" s="20">
        <v>22473</v>
      </c>
      <c r="C61" s="21">
        <v>1271688584</v>
      </c>
      <c r="D61" s="21">
        <v>111855245</v>
      </c>
      <c r="E61" s="20">
        <v>40742</v>
      </c>
      <c r="F61" s="21">
        <v>56587.4</v>
      </c>
      <c r="G61" s="21">
        <v>4977.32</v>
      </c>
      <c r="H61" s="22">
        <v>1.81</v>
      </c>
      <c r="I61" s="21">
        <v>40000</v>
      </c>
      <c r="J61" s="21">
        <v>1300</v>
      </c>
      <c r="K61" s="22">
        <v>1</v>
      </c>
    </row>
    <row r="62" spans="1:11" ht="15" customHeight="1" x14ac:dyDescent="0.2">
      <c r="A62" s="19" t="s">
        <v>222</v>
      </c>
      <c r="B62" s="20">
        <v>14595</v>
      </c>
      <c r="C62" s="21">
        <v>858196156</v>
      </c>
      <c r="D62" s="21">
        <v>62266732</v>
      </c>
      <c r="E62" s="20">
        <v>29209</v>
      </c>
      <c r="F62" s="21">
        <v>58800.7</v>
      </c>
      <c r="G62" s="21">
        <v>4266.3100000000004</v>
      </c>
      <c r="H62" s="22">
        <v>2</v>
      </c>
      <c r="I62" s="21">
        <v>48000</v>
      </c>
      <c r="J62" s="21">
        <v>2200</v>
      </c>
      <c r="K62" s="22">
        <v>2</v>
      </c>
    </row>
    <row r="63" spans="1:11" ht="15" customHeight="1" x14ac:dyDescent="0.2">
      <c r="A63" s="19" t="s">
        <v>223</v>
      </c>
      <c r="B63" s="20">
        <v>1432</v>
      </c>
      <c r="C63" s="21">
        <v>93090732</v>
      </c>
      <c r="D63" s="21">
        <v>7052799</v>
      </c>
      <c r="E63" s="20">
        <v>3287</v>
      </c>
      <c r="F63" s="21">
        <v>65007.49</v>
      </c>
      <c r="G63" s="21">
        <v>4925.1400000000003</v>
      </c>
      <c r="H63" s="22">
        <v>2.2999999999999998</v>
      </c>
      <c r="I63" s="21">
        <v>48000</v>
      </c>
      <c r="J63" s="21">
        <v>1800</v>
      </c>
      <c r="K63" s="22">
        <v>2</v>
      </c>
    </row>
    <row r="64" spans="1:11" ht="15" customHeight="1" x14ac:dyDescent="0.2">
      <c r="A64" s="19" t="s">
        <v>224</v>
      </c>
      <c r="B64" s="20">
        <v>5225</v>
      </c>
      <c r="C64" s="21">
        <v>610043879</v>
      </c>
      <c r="D64" s="21">
        <v>76350727</v>
      </c>
      <c r="E64" s="20">
        <v>12437</v>
      </c>
      <c r="F64" s="21">
        <v>116754.81</v>
      </c>
      <c r="G64" s="21">
        <v>14612.58</v>
      </c>
      <c r="H64" s="22">
        <v>2.38</v>
      </c>
      <c r="I64" s="21">
        <v>71000</v>
      </c>
      <c r="J64" s="21">
        <v>3600</v>
      </c>
      <c r="K64" s="22">
        <v>2</v>
      </c>
    </row>
    <row r="65" spans="1:11" ht="15" customHeight="1" x14ac:dyDescent="0.2">
      <c r="A65" s="19" t="s">
        <v>225</v>
      </c>
      <c r="B65" s="20">
        <v>17461</v>
      </c>
      <c r="C65" s="21">
        <v>1092897038</v>
      </c>
      <c r="D65" s="21">
        <v>102283135</v>
      </c>
      <c r="E65" s="20">
        <v>29441</v>
      </c>
      <c r="F65" s="21">
        <v>62590.75</v>
      </c>
      <c r="G65" s="21">
        <v>5857.81</v>
      </c>
      <c r="H65" s="22">
        <v>1.69</v>
      </c>
      <c r="I65" s="21">
        <v>48000</v>
      </c>
      <c r="J65" s="21">
        <v>2900</v>
      </c>
      <c r="K65" s="22">
        <v>1</v>
      </c>
    </row>
    <row r="66" spans="1:11" ht="15" customHeight="1" x14ac:dyDescent="0.2">
      <c r="A66" s="19" t="s">
        <v>226</v>
      </c>
      <c r="B66" s="20">
        <v>2677</v>
      </c>
      <c r="C66" s="21">
        <v>375987676</v>
      </c>
      <c r="D66" s="21">
        <v>56046826</v>
      </c>
      <c r="E66" s="20">
        <v>5412</v>
      </c>
      <c r="F66" s="21">
        <v>140451.13</v>
      </c>
      <c r="G66" s="21">
        <v>20936.43</v>
      </c>
      <c r="H66" s="22">
        <v>2.02</v>
      </c>
      <c r="I66" s="21">
        <v>78000</v>
      </c>
      <c r="J66" s="21">
        <v>5100</v>
      </c>
      <c r="K66" s="22">
        <v>2</v>
      </c>
    </row>
    <row r="67" spans="1:11" ht="15" customHeight="1" x14ac:dyDescent="0.2">
      <c r="A67" s="19" t="s">
        <v>227</v>
      </c>
      <c r="B67" s="20">
        <v>6056</v>
      </c>
      <c r="C67" s="21">
        <v>506372680</v>
      </c>
      <c r="D67" s="21">
        <v>61952600</v>
      </c>
      <c r="E67" s="20">
        <v>9908</v>
      </c>
      <c r="F67" s="21">
        <v>83615.039999999994</v>
      </c>
      <c r="G67" s="21">
        <v>10229.950000000001</v>
      </c>
      <c r="H67" s="22">
        <v>1.64</v>
      </c>
      <c r="I67" s="21">
        <v>54000</v>
      </c>
      <c r="J67" s="21">
        <v>3700</v>
      </c>
      <c r="K67" s="22">
        <v>1</v>
      </c>
    </row>
    <row r="68" spans="1:11" ht="15" customHeight="1" x14ac:dyDescent="0.2">
      <c r="A68" s="19" t="s">
        <v>228</v>
      </c>
      <c r="B68" s="20">
        <v>4872</v>
      </c>
      <c r="C68" s="21">
        <v>337879158</v>
      </c>
      <c r="D68" s="21">
        <v>33728855</v>
      </c>
      <c r="E68" s="20">
        <v>8106</v>
      </c>
      <c r="F68" s="21">
        <v>69351.22</v>
      </c>
      <c r="G68" s="21">
        <v>6923</v>
      </c>
      <c r="H68" s="22">
        <v>1.66</v>
      </c>
      <c r="I68" s="21">
        <v>46000</v>
      </c>
      <c r="J68" s="21">
        <v>2700</v>
      </c>
      <c r="K68" s="22">
        <v>1</v>
      </c>
    </row>
    <row r="69" spans="1:11" ht="15" customHeight="1" x14ac:dyDescent="0.2">
      <c r="A69" s="19" t="s">
        <v>229</v>
      </c>
      <c r="B69" s="20">
        <v>1309</v>
      </c>
      <c r="C69" s="21">
        <v>93178127</v>
      </c>
      <c r="D69" s="21">
        <v>7958991</v>
      </c>
      <c r="E69" s="20">
        <v>2928</v>
      </c>
      <c r="F69" s="21">
        <v>71182.679999999993</v>
      </c>
      <c r="G69" s="21">
        <v>6080.21</v>
      </c>
      <c r="H69" s="22">
        <v>2.2400000000000002</v>
      </c>
      <c r="I69" s="21">
        <v>54000</v>
      </c>
      <c r="J69" s="21">
        <v>2100</v>
      </c>
      <c r="K69" s="22">
        <v>2</v>
      </c>
    </row>
    <row r="70" spans="1:11" ht="15" customHeight="1" x14ac:dyDescent="0.2">
      <c r="A70" s="19" t="s">
        <v>230</v>
      </c>
      <c r="B70" s="20">
        <v>4006</v>
      </c>
      <c r="C70" s="21">
        <v>433807091</v>
      </c>
      <c r="D70" s="21">
        <v>54214361</v>
      </c>
      <c r="E70" s="20">
        <v>9040</v>
      </c>
      <c r="F70" s="21">
        <v>108289.34</v>
      </c>
      <c r="G70" s="21">
        <v>13533.29</v>
      </c>
      <c r="H70" s="22">
        <v>2.2599999999999998</v>
      </c>
      <c r="I70" s="21">
        <v>74000</v>
      </c>
      <c r="J70" s="21">
        <v>4000</v>
      </c>
      <c r="K70" s="22">
        <v>2</v>
      </c>
    </row>
    <row r="71" spans="1:11" ht="15" customHeight="1" x14ac:dyDescent="0.2">
      <c r="A71" s="19" t="s">
        <v>231</v>
      </c>
      <c r="B71" s="20">
        <v>1720</v>
      </c>
      <c r="C71" s="21">
        <v>105826660</v>
      </c>
      <c r="D71" s="21">
        <v>7635608</v>
      </c>
      <c r="E71" s="20">
        <v>4071</v>
      </c>
      <c r="F71" s="21">
        <v>61527.13</v>
      </c>
      <c r="G71" s="21">
        <v>4439.3100000000004</v>
      </c>
      <c r="H71" s="22">
        <v>2.37</v>
      </c>
      <c r="I71" s="21">
        <v>46000</v>
      </c>
      <c r="J71" s="21">
        <v>1400</v>
      </c>
      <c r="K71" s="22">
        <v>2</v>
      </c>
    </row>
    <row r="72" spans="1:11" ht="15" customHeight="1" x14ac:dyDescent="0.2">
      <c r="A72" s="19" t="s">
        <v>232</v>
      </c>
      <c r="B72" s="20">
        <v>16924</v>
      </c>
      <c r="C72" s="21">
        <v>1382436523</v>
      </c>
      <c r="D72" s="21">
        <v>159450044</v>
      </c>
      <c r="E72" s="20">
        <v>29028</v>
      </c>
      <c r="F72" s="21">
        <v>81684.98</v>
      </c>
      <c r="G72" s="21">
        <v>9421.5300000000007</v>
      </c>
      <c r="H72" s="22">
        <v>1.72</v>
      </c>
      <c r="I72" s="21">
        <v>56000</v>
      </c>
      <c r="J72" s="21">
        <v>3700</v>
      </c>
      <c r="K72" s="22">
        <v>1</v>
      </c>
    </row>
    <row r="73" spans="1:11" ht="15" customHeight="1" x14ac:dyDescent="0.2">
      <c r="A73" s="19" t="s">
        <v>233</v>
      </c>
      <c r="B73" s="20">
        <v>2944</v>
      </c>
      <c r="C73" s="21">
        <v>220303186</v>
      </c>
      <c r="D73" s="21">
        <v>18078432</v>
      </c>
      <c r="E73" s="20">
        <v>6871</v>
      </c>
      <c r="F73" s="21">
        <v>74831.25</v>
      </c>
      <c r="G73" s="21">
        <v>6140.77</v>
      </c>
      <c r="H73" s="22">
        <v>2.33</v>
      </c>
      <c r="I73" s="21">
        <v>59000</v>
      </c>
      <c r="J73" s="21">
        <v>2600</v>
      </c>
      <c r="K73" s="22">
        <v>2</v>
      </c>
    </row>
    <row r="74" spans="1:11" ht="15" customHeight="1" x14ac:dyDescent="0.2">
      <c r="A74" s="19" t="s">
        <v>234</v>
      </c>
      <c r="B74" s="20">
        <v>2598</v>
      </c>
      <c r="C74" s="21">
        <v>215046385</v>
      </c>
      <c r="D74" s="21">
        <v>18298411</v>
      </c>
      <c r="E74" s="20">
        <v>6541</v>
      </c>
      <c r="F74" s="21">
        <v>82773.820000000007</v>
      </c>
      <c r="G74" s="21">
        <v>7043.27</v>
      </c>
      <c r="H74" s="22">
        <v>2.52</v>
      </c>
      <c r="I74" s="21">
        <v>71000</v>
      </c>
      <c r="J74" s="21">
        <v>2800</v>
      </c>
      <c r="K74" s="22">
        <v>2</v>
      </c>
    </row>
    <row r="75" spans="1:11" ht="15" customHeight="1" x14ac:dyDescent="0.2">
      <c r="A75" s="19" t="s">
        <v>235</v>
      </c>
      <c r="B75" s="20">
        <v>3506</v>
      </c>
      <c r="C75" s="21">
        <v>303492800</v>
      </c>
      <c r="D75" s="21">
        <v>31971640</v>
      </c>
      <c r="E75" s="20">
        <v>7424</v>
      </c>
      <c r="F75" s="21">
        <v>86563.83</v>
      </c>
      <c r="G75" s="21">
        <v>9119.1200000000008</v>
      </c>
      <c r="H75" s="22">
        <v>2.12</v>
      </c>
      <c r="I75" s="21">
        <v>55000</v>
      </c>
      <c r="J75" s="21">
        <v>2600</v>
      </c>
      <c r="K75" s="22">
        <v>2</v>
      </c>
    </row>
    <row r="76" spans="1:11" ht="15" customHeight="1" x14ac:dyDescent="0.2">
      <c r="A76" s="19" t="s">
        <v>236</v>
      </c>
      <c r="B76" s="20">
        <v>6340</v>
      </c>
      <c r="C76" s="21">
        <v>579432235</v>
      </c>
      <c r="D76" s="21">
        <v>60586517</v>
      </c>
      <c r="E76" s="20">
        <v>13505</v>
      </c>
      <c r="F76" s="21">
        <v>91393.1</v>
      </c>
      <c r="G76" s="21">
        <v>9556.23</v>
      </c>
      <c r="H76" s="22">
        <v>2.13</v>
      </c>
      <c r="I76" s="21">
        <v>70000</v>
      </c>
      <c r="J76" s="21">
        <v>4000</v>
      </c>
      <c r="K76" s="22">
        <v>2</v>
      </c>
    </row>
    <row r="77" spans="1:11" ht="15" customHeight="1" x14ac:dyDescent="0.2">
      <c r="A77" s="19" t="s">
        <v>237</v>
      </c>
      <c r="B77" s="20">
        <v>9325</v>
      </c>
      <c r="C77" s="21">
        <v>865794064</v>
      </c>
      <c r="D77" s="21">
        <v>103045459</v>
      </c>
      <c r="E77" s="20">
        <v>18196</v>
      </c>
      <c r="F77" s="21">
        <v>92846.55</v>
      </c>
      <c r="G77" s="21">
        <v>11050.45</v>
      </c>
      <c r="H77" s="22">
        <v>1.95</v>
      </c>
      <c r="I77" s="21">
        <v>61000</v>
      </c>
      <c r="J77" s="21">
        <v>3700</v>
      </c>
      <c r="K77" s="22">
        <v>2</v>
      </c>
    </row>
    <row r="78" spans="1:11" ht="15" customHeight="1" x14ac:dyDescent="0.2">
      <c r="A78" s="19" t="s">
        <v>238</v>
      </c>
      <c r="B78" s="20">
        <v>58016</v>
      </c>
      <c r="C78" s="21">
        <v>3974538454</v>
      </c>
      <c r="D78" s="21">
        <v>382973829</v>
      </c>
      <c r="E78" s="20">
        <v>107132</v>
      </c>
      <c r="F78" s="21">
        <v>68507.63</v>
      </c>
      <c r="G78" s="21">
        <v>6601.18</v>
      </c>
      <c r="H78" s="22">
        <v>1.85</v>
      </c>
      <c r="I78" s="21">
        <v>48000</v>
      </c>
      <c r="J78" s="21">
        <v>2500</v>
      </c>
      <c r="K78" s="22">
        <v>1</v>
      </c>
    </row>
    <row r="79" spans="1:11" ht="15" customHeight="1" x14ac:dyDescent="0.2">
      <c r="A79" s="19" t="s">
        <v>239</v>
      </c>
      <c r="B79" s="20">
        <v>39368</v>
      </c>
      <c r="C79" s="21">
        <v>2557019395</v>
      </c>
      <c r="D79" s="21">
        <v>230691050</v>
      </c>
      <c r="E79" s="20">
        <v>76557</v>
      </c>
      <c r="F79" s="21">
        <v>64951.72</v>
      </c>
      <c r="G79" s="21">
        <v>5859.86</v>
      </c>
      <c r="H79" s="22">
        <v>1.94</v>
      </c>
      <c r="I79" s="21">
        <v>44000</v>
      </c>
      <c r="J79" s="21">
        <v>1700</v>
      </c>
      <c r="K79" s="22">
        <v>1</v>
      </c>
    </row>
    <row r="80" spans="1:11" ht="15" customHeight="1" x14ac:dyDescent="0.2">
      <c r="A80" s="19" t="s">
        <v>240</v>
      </c>
      <c r="B80" s="20">
        <v>14743</v>
      </c>
      <c r="C80" s="21">
        <v>2635681096</v>
      </c>
      <c r="D80" s="21">
        <v>533547115</v>
      </c>
      <c r="E80" s="20">
        <v>23805</v>
      </c>
      <c r="F80" s="21">
        <v>178775.09</v>
      </c>
      <c r="G80" s="21">
        <v>36189.86</v>
      </c>
      <c r="H80" s="22">
        <v>1.61</v>
      </c>
      <c r="I80" s="21">
        <v>58000</v>
      </c>
      <c r="J80" s="21">
        <v>4000</v>
      </c>
      <c r="K80" s="22">
        <v>1</v>
      </c>
    </row>
    <row r="81" spans="1:11" ht="15" customHeight="1" x14ac:dyDescent="0.2">
      <c r="A81" s="19" t="s">
        <v>241</v>
      </c>
      <c r="B81" s="20">
        <v>1430</v>
      </c>
      <c r="C81" s="21">
        <v>114517069</v>
      </c>
      <c r="D81" s="21">
        <v>12800412</v>
      </c>
      <c r="E81" s="20">
        <v>3034</v>
      </c>
      <c r="F81" s="21">
        <v>80081.87</v>
      </c>
      <c r="G81" s="21">
        <v>8951.34</v>
      </c>
      <c r="H81" s="22">
        <v>2.12</v>
      </c>
      <c r="I81" s="21">
        <v>47000</v>
      </c>
      <c r="J81" s="21">
        <v>1700</v>
      </c>
      <c r="K81" s="22">
        <v>2</v>
      </c>
    </row>
    <row r="82" spans="1:11" ht="15" customHeight="1" x14ac:dyDescent="0.2">
      <c r="A82" s="19" t="s">
        <v>242</v>
      </c>
      <c r="B82" s="20">
        <v>10607</v>
      </c>
      <c r="C82" s="21">
        <v>712172980</v>
      </c>
      <c r="D82" s="21">
        <v>55069685</v>
      </c>
      <c r="E82" s="20">
        <v>23605</v>
      </c>
      <c r="F82" s="21">
        <v>67141.789999999994</v>
      </c>
      <c r="G82" s="21">
        <v>5191.82</v>
      </c>
      <c r="H82" s="22">
        <v>2.23</v>
      </c>
      <c r="I82" s="21">
        <v>52000</v>
      </c>
      <c r="J82" s="21">
        <v>2000</v>
      </c>
      <c r="K82" s="22">
        <v>2</v>
      </c>
    </row>
    <row r="83" spans="1:11" ht="15" customHeight="1" x14ac:dyDescent="0.2">
      <c r="A83" s="19" t="s">
        <v>243</v>
      </c>
      <c r="B83" s="20">
        <v>2110</v>
      </c>
      <c r="C83" s="21">
        <v>189132273</v>
      </c>
      <c r="D83" s="21">
        <v>17756338</v>
      </c>
      <c r="E83" s="20">
        <v>4735</v>
      </c>
      <c r="F83" s="21">
        <v>89636.15</v>
      </c>
      <c r="G83" s="21">
        <v>8415.33</v>
      </c>
      <c r="H83" s="22">
        <v>2.2400000000000002</v>
      </c>
      <c r="I83" s="21">
        <v>72000</v>
      </c>
      <c r="J83" s="21">
        <v>3900</v>
      </c>
      <c r="K83" s="22">
        <v>2</v>
      </c>
    </row>
    <row r="84" spans="1:11" ht="15" customHeight="1" x14ac:dyDescent="0.2">
      <c r="A84" s="19" t="s">
        <v>244</v>
      </c>
      <c r="B84" s="20">
        <v>2745</v>
      </c>
      <c r="C84" s="21">
        <v>271970152</v>
      </c>
      <c r="D84" s="21">
        <v>28004469</v>
      </c>
      <c r="E84" s="20">
        <v>6304</v>
      </c>
      <c r="F84" s="21">
        <v>99078.38</v>
      </c>
      <c r="G84" s="21">
        <v>10201.99</v>
      </c>
      <c r="H84" s="22">
        <v>2.2999999999999998</v>
      </c>
      <c r="I84" s="21">
        <v>83000</v>
      </c>
      <c r="J84" s="21">
        <v>5000</v>
      </c>
      <c r="K84" s="22">
        <v>2</v>
      </c>
    </row>
    <row r="85" spans="1:11" ht="15" customHeight="1" x14ac:dyDescent="0.2">
      <c r="A85" s="19" t="s">
        <v>245</v>
      </c>
      <c r="B85" s="20">
        <v>14999</v>
      </c>
      <c r="C85" s="21">
        <v>1213069927</v>
      </c>
      <c r="D85" s="21">
        <v>126983096</v>
      </c>
      <c r="E85" s="20">
        <v>31409</v>
      </c>
      <c r="F85" s="21">
        <v>80876.72</v>
      </c>
      <c r="G85" s="21">
        <v>8466.1</v>
      </c>
      <c r="H85" s="22">
        <v>2.09</v>
      </c>
      <c r="I85" s="21">
        <v>52000</v>
      </c>
      <c r="J85" s="21">
        <v>2500</v>
      </c>
      <c r="K85" s="22">
        <v>2</v>
      </c>
    </row>
    <row r="86" spans="1:11" ht="15" customHeight="1" x14ac:dyDescent="0.2">
      <c r="A86" s="19" t="s">
        <v>246</v>
      </c>
      <c r="B86" s="20">
        <v>3269</v>
      </c>
      <c r="C86" s="21">
        <v>337749560</v>
      </c>
      <c r="D86" s="21">
        <v>39292882</v>
      </c>
      <c r="E86" s="20">
        <v>7205</v>
      </c>
      <c r="F86" s="21">
        <v>103318.92</v>
      </c>
      <c r="G86" s="21">
        <v>12019.85</v>
      </c>
      <c r="H86" s="22">
        <v>2.2000000000000002</v>
      </c>
      <c r="I86" s="21">
        <v>70000</v>
      </c>
      <c r="J86" s="21">
        <v>3800</v>
      </c>
      <c r="K86" s="22">
        <v>2</v>
      </c>
    </row>
    <row r="87" spans="1:11" ht="15" customHeight="1" x14ac:dyDescent="0.2">
      <c r="A87" s="19" t="s">
        <v>247</v>
      </c>
      <c r="B87" s="20">
        <v>5430</v>
      </c>
      <c r="C87" s="21">
        <v>350550928</v>
      </c>
      <c r="D87" s="21">
        <v>29693639</v>
      </c>
      <c r="E87" s="20">
        <v>11004</v>
      </c>
      <c r="F87" s="21">
        <v>64558.18</v>
      </c>
      <c r="G87" s="21">
        <v>5468.44</v>
      </c>
      <c r="H87" s="22">
        <v>2.0299999999999998</v>
      </c>
      <c r="I87" s="21">
        <v>47000</v>
      </c>
      <c r="J87" s="21">
        <v>1900</v>
      </c>
      <c r="K87" s="22">
        <v>2</v>
      </c>
    </row>
    <row r="88" spans="1:11" ht="15" customHeight="1" x14ac:dyDescent="0.2">
      <c r="A88" s="19" t="s">
        <v>248</v>
      </c>
      <c r="B88" s="20">
        <v>3686</v>
      </c>
      <c r="C88" s="21">
        <v>344703304</v>
      </c>
      <c r="D88" s="21">
        <v>38627725</v>
      </c>
      <c r="E88" s="20">
        <v>8137</v>
      </c>
      <c r="F88" s="21">
        <v>93516.9</v>
      </c>
      <c r="G88" s="21">
        <v>10479.58</v>
      </c>
      <c r="H88" s="22">
        <v>2.21</v>
      </c>
      <c r="I88" s="21">
        <v>62000</v>
      </c>
      <c r="J88" s="21">
        <v>3100</v>
      </c>
      <c r="K88" s="22">
        <v>2</v>
      </c>
    </row>
    <row r="89" spans="1:11" ht="15" customHeight="1" x14ac:dyDescent="0.2">
      <c r="A89" s="19" t="s">
        <v>249</v>
      </c>
      <c r="B89" s="20">
        <v>40004</v>
      </c>
      <c r="C89" s="21">
        <v>2477263710</v>
      </c>
      <c r="D89" s="21">
        <v>237505898</v>
      </c>
      <c r="E89" s="20">
        <v>74045</v>
      </c>
      <c r="F89" s="21">
        <v>61925.4</v>
      </c>
      <c r="G89" s="21">
        <v>5937.05</v>
      </c>
      <c r="H89" s="22">
        <v>1.85</v>
      </c>
      <c r="I89" s="21">
        <v>37000</v>
      </c>
      <c r="J89" s="21">
        <v>900</v>
      </c>
      <c r="K89" s="22">
        <v>1</v>
      </c>
    </row>
    <row r="90" spans="1:11" ht="15" customHeight="1" x14ac:dyDescent="0.2">
      <c r="A90" s="19" t="s">
        <v>250</v>
      </c>
      <c r="B90" s="20">
        <v>3281</v>
      </c>
      <c r="C90" s="21">
        <v>224845627</v>
      </c>
      <c r="D90" s="21">
        <v>19466987</v>
      </c>
      <c r="E90" s="20">
        <v>7165</v>
      </c>
      <c r="F90" s="21">
        <v>68529.600000000006</v>
      </c>
      <c r="G90" s="21">
        <v>5933.25</v>
      </c>
      <c r="H90" s="22">
        <v>2.1800000000000002</v>
      </c>
      <c r="I90" s="21">
        <v>47000</v>
      </c>
      <c r="J90" s="21">
        <v>1500</v>
      </c>
      <c r="K90" s="22">
        <v>2</v>
      </c>
    </row>
    <row r="91" spans="1:11" ht="15" customHeight="1" x14ac:dyDescent="0.2">
      <c r="A91" s="19" t="s">
        <v>251</v>
      </c>
      <c r="B91" s="20">
        <v>1232</v>
      </c>
      <c r="C91" s="21">
        <v>90616500</v>
      </c>
      <c r="D91" s="21">
        <v>7097571</v>
      </c>
      <c r="E91" s="20">
        <v>2822</v>
      </c>
      <c r="F91" s="21">
        <v>73552.350000000006</v>
      </c>
      <c r="G91" s="21">
        <v>5761.02</v>
      </c>
      <c r="H91" s="22">
        <v>2.29</v>
      </c>
      <c r="I91" s="21">
        <v>59000</v>
      </c>
      <c r="J91" s="21">
        <v>2300</v>
      </c>
      <c r="K91" s="22">
        <v>2</v>
      </c>
    </row>
    <row r="92" spans="1:11" ht="15" customHeight="1" x14ac:dyDescent="0.2">
      <c r="A92" s="19" t="s">
        <v>252</v>
      </c>
      <c r="B92" s="20">
        <v>2771</v>
      </c>
      <c r="C92" s="21">
        <v>190148675</v>
      </c>
      <c r="D92" s="21">
        <v>16177799</v>
      </c>
      <c r="E92" s="20">
        <v>5464</v>
      </c>
      <c r="F92" s="21">
        <v>68620.960000000006</v>
      </c>
      <c r="G92" s="21">
        <v>5838.25</v>
      </c>
      <c r="H92" s="22">
        <v>1.97</v>
      </c>
      <c r="I92" s="21">
        <v>52000</v>
      </c>
      <c r="J92" s="21">
        <v>2800</v>
      </c>
      <c r="K92" s="22">
        <v>2</v>
      </c>
    </row>
    <row r="93" spans="1:11" ht="15" customHeight="1" x14ac:dyDescent="0.2">
      <c r="A93" s="19" t="s">
        <v>253</v>
      </c>
      <c r="B93" s="20">
        <v>19590</v>
      </c>
      <c r="C93" s="21">
        <v>1823378837</v>
      </c>
      <c r="D93" s="21">
        <v>201839355</v>
      </c>
      <c r="E93" s="20">
        <v>40956</v>
      </c>
      <c r="F93" s="21">
        <v>93077.02</v>
      </c>
      <c r="G93" s="21">
        <v>10303.18</v>
      </c>
      <c r="H93" s="22">
        <v>2.09</v>
      </c>
      <c r="I93" s="21">
        <v>65000</v>
      </c>
      <c r="J93" s="21">
        <v>3800</v>
      </c>
      <c r="K93" s="22">
        <v>2</v>
      </c>
    </row>
    <row r="94" spans="1:11" ht="15" customHeight="1" x14ac:dyDescent="0.2">
      <c r="A94" s="19" t="s">
        <v>254</v>
      </c>
      <c r="B94" s="20">
        <v>4419</v>
      </c>
      <c r="C94" s="21">
        <v>374675548</v>
      </c>
      <c r="D94" s="21">
        <v>44306304</v>
      </c>
      <c r="E94" s="20">
        <v>10288</v>
      </c>
      <c r="F94" s="21">
        <v>84787.41</v>
      </c>
      <c r="G94" s="21">
        <v>10026.32</v>
      </c>
      <c r="H94" s="22">
        <v>2.33</v>
      </c>
      <c r="I94" s="21">
        <v>57000</v>
      </c>
      <c r="J94" s="21">
        <v>2300</v>
      </c>
      <c r="K94" s="22">
        <v>2</v>
      </c>
    </row>
    <row r="95" spans="1:11" ht="15" customHeight="1" x14ac:dyDescent="0.2">
      <c r="A95" s="19" t="s">
        <v>255</v>
      </c>
      <c r="B95" s="20">
        <v>17584</v>
      </c>
      <c r="C95" s="21">
        <v>1171749325</v>
      </c>
      <c r="D95" s="21">
        <v>92902392</v>
      </c>
      <c r="E95" s="20">
        <v>34762</v>
      </c>
      <c r="F95" s="21">
        <v>66637.25</v>
      </c>
      <c r="G95" s="21">
        <v>5283.35</v>
      </c>
      <c r="H95" s="22">
        <v>1.98</v>
      </c>
      <c r="I95" s="21">
        <v>56000</v>
      </c>
      <c r="J95" s="21">
        <v>2900</v>
      </c>
      <c r="K95" s="22">
        <v>2</v>
      </c>
    </row>
    <row r="96" spans="1:11" ht="15" customHeight="1" x14ac:dyDescent="0.2">
      <c r="A96" s="19" t="s">
        <v>256</v>
      </c>
      <c r="B96" s="20">
        <v>42383</v>
      </c>
      <c r="C96" s="21">
        <v>3358977584</v>
      </c>
      <c r="D96" s="21">
        <v>362687003</v>
      </c>
      <c r="E96" s="20">
        <v>83038</v>
      </c>
      <c r="F96" s="21">
        <v>79252.95</v>
      </c>
      <c r="G96" s="21">
        <v>8557.3700000000008</v>
      </c>
      <c r="H96" s="22">
        <v>1.96</v>
      </c>
      <c r="I96" s="21">
        <v>48000</v>
      </c>
      <c r="J96" s="21">
        <v>2200</v>
      </c>
      <c r="K96" s="22">
        <v>2</v>
      </c>
    </row>
    <row r="97" spans="1:11" ht="15" customHeight="1" x14ac:dyDescent="0.2">
      <c r="A97" s="19" t="s">
        <v>257</v>
      </c>
      <c r="B97" s="20">
        <v>4286</v>
      </c>
      <c r="C97" s="21">
        <v>451520410</v>
      </c>
      <c r="D97" s="21">
        <v>51602077</v>
      </c>
      <c r="E97" s="20">
        <v>10146</v>
      </c>
      <c r="F97" s="21">
        <v>105347.74</v>
      </c>
      <c r="G97" s="21">
        <v>12039.68</v>
      </c>
      <c r="H97" s="22">
        <v>2.37</v>
      </c>
      <c r="I97" s="21">
        <v>68000</v>
      </c>
      <c r="J97" s="21">
        <v>3400</v>
      </c>
      <c r="K97" s="22">
        <v>2</v>
      </c>
    </row>
    <row r="98" spans="1:11" ht="15" customHeight="1" x14ac:dyDescent="0.2">
      <c r="A98" s="19" t="s">
        <v>258</v>
      </c>
      <c r="B98" s="20">
        <v>1055</v>
      </c>
      <c r="C98" s="21">
        <v>71250383</v>
      </c>
      <c r="D98" s="21">
        <v>7226302</v>
      </c>
      <c r="E98" s="20">
        <v>2220</v>
      </c>
      <c r="F98" s="21">
        <v>67535.91</v>
      </c>
      <c r="G98" s="21">
        <v>6849.58</v>
      </c>
      <c r="H98" s="22">
        <v>2.1</v>
      </c>
      <c r="I98" s="21">
        <v>48000</v>
      </c>
      <c r="J98" s="21">
        <v>1900</v>
      </c>
      <c r="K98" s="22">
        <v>2</v>
      </c>
    </row>
    <row r="99" spans="1:11" ht="15" customHeight="1" x14ac:dyDescent="0.2">
      <c r="A99" s="19" t="s">
        <v>259</v>
      </c>
      <c r="B99" s="20">
        <v>157825</v>
      </c>
      <c r="C99" s="21">
        <v>13235987321</v>
      </c>
      <c r="D99" s="21">
        <v>1711355141</v>
      </c>
      <c r="E99" s="20">
        <v>259782</v>
      </c>
      <c r="F99" s="21">
        <v>83864.960000000006</v>
      </c>
      <c r="G99" s="21">
        <v>10843.37</v>
      </c>
      <c r="H99" s="22">
        <v>1.65</v>
      </c>
      <c r="I99" s="21">
        <v>51000</v>
      </c>
      <c r="J99" s="21">
        <v>3200</v>
      </c>
      <c r="K99" s="22">
        <v>1</v>
      </c>
    </row>
    <row r="100" spans="1:11" ht="15" customHeight="1" x14ac:dyDescent="0.2">
      <c r="A100" s="19" t="s">
        <v>260</v>
      </c>
      <c r="B100" s="20">
        <v>46268</v>
      </c>
      <c r="C100" s="21">
        <v>4526326080</v>
      </c>
      <c r="D100" s="21">
        <v>571409105</v>
      </c>
      <c r="E100" s="20">
        <v>87084</v>
      </c>
      <c r="F100" s="21">
        <v>97828.44</v>
      </c>
      <c r="G100" s="21">
        <v>12349.98</v>
      </c>
      <c r="H100" s="22">
        <v>1.88</v>
      </c>
      <c r="I100" s="21">
        <v>62000</v>
      </c>
      <c r="J100" s="21">
        <v>3900</v>
      </c>
      <c r="K100" s="22">
        <v>1</v>
      </c>
    </row>
    <row r="101" spans="1:11" ht="15" customHeight="1" x14ac:dyDescent="0.2">
      <c r="A101" s="19" t="s">
        <v>261</v>
      </c>
      <c r="B101" s="20">
        <v>3076</v>
      </c>
      <c r="C101" s="21">
        <v>265159242</v>
      </c>
      <c r="D101" s="21">
        <v>29378934</v>
      </c>
      <c r="E101" s="20">
        <v>6512</v>
      </c>
      <c r="F101" s="21">
        <v>86202.61</v>
      </c>
      <c r="G101" s="21">
        <v>9551.02</v>
      </c>
      <c r="H101" s="22">
        <v>2.12</v>
      </c>
      <c r="I101" s="21">
        <v>54000</v>
      </c>
      <c r="J101" s="21">
        <v>2100</v>
      </c>
      <c r="K101" s="22">
        <v>2</v>
      </c>
    </row>
    <row r="102" spans="1:11" ht="15" customHeight="1" x14ac:dyDescent="0.2">
      <c r="A102" s="19" t="s">
        <v>262</v>
      </c>
      <c r="B102" s="20">
        <v>6628</v>
      </c>
      <c r="C102" s="21">
        <v>497296865</v>
      </c>
      <c r="D102" s="21">
        <v>36331079</v>
      </c>
      <c r="E102" s="20">
        <v>17001</v>
      </c>
      <c r="F102" s="21">
        <v>75029.7</v>
      </c>
      <c r="G102" s="21">
        <v>5481.45</v>
      </c>
      <c r="H102" s="22">
        <v>2.57</v>
      </c>
      <c r="I102" s="21">
        <v>64000</v>
      </c>
      <c r="J102" s="21">
        <v>2400</v>
      </c>
      <c r="K102" s="22">
        <v>2</v>
      </c>
    </row>
    <row r="103" spans="1:11" ht="15" customHeight="1" x14ac:dyDescent="0.2">
      <c r="A103" s="19" t="s">
        <v>263</v>
      </c>
      <c r="B103" s="20">
        <v>17883</v>
      </c>
      <c r="C103" s="21">
        <v>1730887446</v>
      </c>
      <c r="D103" s="21">
        <v>166116080</v>
      </c>
      <c r="E103" s="20">
        <v>45651</v>
      </c>
      <c r="F103" s="21">
        <v>96789.55</v>
      </c>
      <c r="G103" s="21">
        <v>9289.0499999999993</v>
      </c>
      <c r="H103" s="22">
        <v>2.5499999999999998</v>
      </c>
      <c r="I103" s="21">
        <v>79000</v>
      </c>
      <c r="J103" s="21">
        <v>4000</v>
      </c>
      <c r="K103" s="22">
        <v>2</v>
      </c>
    </row>
    <row r="104" spans="1:11" ht="15" customHeight="1" x14ac:dyDescent="0.2">
      <c r="A104" s="19" t="s">
        <v>264</v>
      </c>
      <c r="B104" s="20">
        <v>5979</v>
      </c>
      <c r="C104" s="21">
        <v>463676292</v>
      </c>
      <c r="D104" s="21">
        <v>37996886</v>
      </c>
      <c r="E104" s="20">
        <v>14134</v>
      </c>
      <c r="F104" s="21">
        <v>77550.81</v>
      </c>
      <c r="G104" s="21">
        <v>6355.06</v>
      </c>
      <c r="H104" s="22">
        <v>2.36</v>
      </c>
      <c r="I104" s="21">
        <v>61000</v>
      </c>
      <c r="J104" s="21">
        <v>2500</v>
      </c>
      <c r="K104" s="22">
        <v>2</v>
      </c>
    </row>
    <row r="105" spans="1:11" ht="15" customHeight="1" x14ac:dyDescent="0.2">
      <c r="A105" s="19" t="s">
        <v>265</v>
      </c>
      <c r="B105" s="20">
        <v>34858</v>
      </c>
      <c r="C105" s="21">
        <v>3734277309</v>
      </c>
      <c r="D105" s="21">
        <v>468628556</v>
      </c>
      <c r="E105" s="20">
        <v>71170</v>
      </c>
      <c r="F105" s="21">
        <v>107128.27</v>
      </c>
      <c r="G105" s="21">
        <v>13443.93</v>
      </c>
      <c r="H105" s="22">
        <v>2.04</v>
      </c>
      <c r="I105" s="21">
        <v>72000</v>
      </c>
      <c r="J105" s="21">
        <v>4700</v>
      </c>
      <c r="K105" s="22">
        <v>2</v>
      </c>
    </row>
    <row r="106" spans="1:11" ht="15" customHeight="1" x14ac:dyDescent="0.2">
      <c r="A106" s="19" t="s">
        <v>266</v>
      </c>
      <c r="B106" s="20">
        <v>3506</v>
      </c>
      <c r="C106" s="21">
        <v>280442975</v>
      </c>
      <c r="D106" s="21">
        <v>28683013</v>
      </c>
      <c r="E106" s="20">
        <v>6852</v>
      </c>
      <c r="F106" s="21">
        <v>79989.440000000002</v>
      </c>
      <c r="G106" s="21">
        <v>8181.12</v>
      </c>
      <c r="H106" s="22">
        <v>1.95</v>
      </c>
      <c r="I106" s="21">
        <v>59000</v>
      </c>
      <c r="J106" s="21">
        <v>3400</v>
      </c>
      <c r="K106" s="22">
        <v>2</v>
      </c>
    </row>
    <row r="107" spans="1:11" ht="15" customHeight="1" x14ac:dyDescent="0.2">
      <c r="A107" s="19" t="s">
        <v>267</v>
      </c>
      <c r="B107" s="20">
        <v>9375</v>
      </c>
      <c r="C107" s="21">
        <v>533431950</v>
      </c>
      <c r="D107" s="21">
        <v>50196207</v>
      </c>
      <c r="E107" s="20">
        <v>14297</v>
      </c>
      <c r="F107" s="21">
        <v>56899.41</v>
      </c>
      <c r="G107" s="21">
        <v>5354.26</v>
      </c>
      <c r="H107" s="22">
        <v>1.53</v>
      </c>
      <c r="I107" s="21">
        <v>45000</v>
      </c>
      <c r="J107" s="21">
        <v>2700</v>
      </c>
      <c r="K107" s="22">
        <v>1</v>
      </c>
    </row>
    <row r="108" spans="1:11" ht="15" customHeight="1" x14ac:dyDescent="0.2">
      <c r="A108" s="19" t="s">
        <v>268</v>
      </c>
      <c r="B108" s="20">
        <v>2677</v>
      </c>
      <c r="C108" s="21">
        <v>276715981</v>
      </c>
      <c r="D108" s="21">
        <v>30412261</v>
      </c>
      <c r="E108" s="20">
        <v>5998</v>
      </c>
      <c r="F108" s="21">
        <v>103367.94</v>
      </c>
      <c r="G108" s="21">
        <v>11360.58</v>
      </c>
      <c r="H108" s="22">
        <v>2.2400000000000002</v>
      </c>
      <c r="I108" s="21">
        <v>83000</v>
      </c>
      <c r="J108" s="21">
        <v>5200</v>
      </c>
      <c r="K108" s="22">
        <v>2</v>
      </c>
    </row>
    <row r="109" spans="1:11" ht="15" customHeight="1" x14ac:dyDescent="0.2">
      <c r="A109" s="19" t="s">
        <v>269</v>
      </c>
      <c r="B109" s="20">
        <v>18663</v>
      </c>
      <c r="C109" s="21">
        <v>1458993443</v>
      </c>
      <c r="D109" s="21">
        <v>127449858</v>
      </c>
      <c r="E109" s="20">
        <v>43332</v>
      </c>
      <c r="F109" s="21">
        <v>78175.72</v>
      </c>
      <c r="G109" s="21">
        <v>6829.01</v>
      </c>
      <c r="H109" s="22">
        <v>2.3199999999999998</v>
      </c>
      <c r="I109" s="21">
        <v>59000</v>
      </c>
      <c r="J109" s="21">
        <v>2600</v>
      </c>
      <c r="K109" s="22">
        <v>2</v>
      </c>
    </row>
    <row r="110" spans="1:11" ht="15" customHeight="1" x14ac:dyDescent="0.2">
      <c r="A110" s="19" t="s">
        <v>270</v>
      </c>
      <c r="B110" s="20">
        <v>14150</v>
      </c>
      <c r="C110" s="21">
        <v>1061783510</v>
      </c>
      <c r="D110" s="21">
        <v>95088356</v>
      </c>
      <c r="E110" s="20">
        <v>31932</v>
      </c>
      <c r="F110" s="21">
        <v>75037.7</v>
      </c>
      <c r="G110" s="21">
        <v>6720.03</v>
      </c>
      <c r="H110" s="22">
        <v>2.2599999999999998</v>
      </c>
      <c r="I110" s="21">
        <v>55000</v>
      </c>
      <c r="J110" s="21">
        <v>2300</v>
      </c>
      <c r="K110" s="22">
        <v>2</v>
      </c>
    </row>
    <row r="111" spans="1:11" ht="15" customHeight="1" x14ac:dyDescent="0.2">
      <c r="A111" s="19" t="s">
        <v>271</v>
      </c>
      <c r="B111" s="20">
        <v>4087</v>
      </c>
      <c r="C111" s="21">
        <v>388138548</v>
      </c>
      <c r="D111" s="21">
        <v>37668806</v>
      </c>
      <c r="E111" s="20">
        <v>9821</v>
      </c>
      <c r="F111" s="21">
        <v>94969.06</v>
      </c>
      <c r="G111" s="21">
        <v>9216.74</v>
      </c>
      <c r="H111" s="22">
        <v>2.4</v>
      </c>
      <c r="I111" s="21">
        <v>81000</v>
      </c>
      <c r="J111" s="21">
        <v>4300</v>
      </c>
      <c r="K111" s="22">
        <v>2</v>
      </c>
    </row>
    <row r="112" spans="1:11" ht="15" customHeight="1" x14ac:dyDescent="0.2">
      <c r="A112" s="19" t="s">
        <v>272</v>
      </c>
      <c r="B112" s="20">
        <v>2075</v>
      </c>
      <c r="C112" s="21">
        <v>117653265</v>
      </c>
      <c r="D112" s="21">
        <v>7787556</v>
      </c>
      <c r="E112" s="20">
        <v>4090</v>
      </c>
      <c r="F112" s="21">
        <v>56700.37</v>
      </c>
      <c r="G112" s="21">
        <v>3753.04</v>
      </c>
      <c r="H112" s="22">
        <v>1.97</v>
      </c>
      <c r="I112" s="21">
        <v>50000</v>
      </c>
      <c r="J112" s="21">
        <v>2300</v>
      </c>
      <c r="K112" s="22">
        <v>2</v>
      </c>
    </row>
    <row r="113" spans="1:11" ht="15" customHeight="1" x14ac:dyDescent="0.2">
      <c r="A113" s="19" t="s">
        <v>273</v>
      </c>
      <c r="B113" s="20">
        <v>14330</v>
      </c>
      <c r="C113" s="21">
        <v>1321614903</v>
      </c>
      <c r="D113" s="21">
        <v>127051474</v>
      </c>
      <c r="E113" s="20">
        <v>32986</v>
      </c>
      <c r="F113" s="21">
        <v>92227.14</v>
      </c>
      <c r="G113" s="21">
        <v>8866.1200000000008</v>
      </c>
      <c r="H113" s="22">
        <v>2.2999999999999998</v>
      </c>
      <c r="I113" s="21">
        <v>77000</v>
      </c>
      <c r="J113" s="21">
        <v>4100</v>
      </c>
      <c r="K113" s="22">
        <v>2</v>
      </c>
    </row>
    <row r="114" spans="1:11" ht="15" customHeight="1" x14ac:dyDescent="0.2">
      <c r="A114" s="19" t="s">
        <v>274</v>
      </c>
      <c r="B114" s="20">
        <v>23664</v>
      </c>
      <c r="C114" s="21">
        <v>1553889249</v>
      </c>
      <c r="D114" s="21">
        <v>136269606</v>
      </c>
      <c r="E114" s="20">
        <v>43921</v>
      </c>
      <c r="F114" s="21">
        <v>65664.69</v>
      </c>
      <c r="G114" s="21">
        <v>5758.52</v>
      </c>
      <c r="H114" s="22">
        <v>1.86</v>
      </c>
      <c r="I114" s="21">
        <v>50000</v>
      </c>
      <c r="J114" s="21">
        <v>2800</v>
      </c>
      <c r="K114" s="22">
        <v>1</v>
      </c>
    </row>
    <row r="115" spans="1:11" ht="15" customHeight="1" x14ac:dyDescent="0.2">
      <c r="A115" s="19" t="s">
        <v>275</v>
      </c>
      <c r="B115" s="20">
        <v>19007</v>
      </c>
      <c r="C115" s="21">
        <v>1291507320</v>
      </c>
      <c r="D115" s="21">
        <v>101051291</v>
      </c>
      <c r="E115" s="20">
        <v>40299</v>
      </c>
      <c r="F115" s="21">
        <v>67949.039999999994</v>
      </c>
      <c r="G115" s="21">
        <v>5316.53</v>
      </c>
      <c r="H115" s="22">
        <v>2.12</v>
      </c>
      <c r="I115" s="21">
        <v>55000</v>
      </c>
      <c r="J115" s="21">
        <v>2600</v>
      </c>
      <c r="K115" s="22">
        <v>2</v>
      </c>
    </row>
    <row r="116" spans="1:11" ht="15" customHeight="1" x14ac:dyDescent="0.2">
      <c r="A116" s="19" t="s">
        <v>276</v>
      </c>
      <c r="B116" s="20">
        <v>5930</v>
      </c>
      <c r="C116" s="21">
        <v>427863472</v>
      </c>
      <c r="D116" s="21">
        <v>33285061</v>
      </c>
      <c r="E116" s="20">
        <v>13509</v>
      </c>
      <c r="F116" s="21">
        <v>72152.36</v>
      </c>
      <c r="G116" s="21">
        <v>5613</v>
      </c>
      <c r="H116" s="22">
        <v>2.2799999999999998</v>
      </c>
      <c r="I116" s="21">
        <v>60000</v>
      </c>
      <c r="J116" s="21">
        <v>2500</v>
      </c>
      <c r="K116" s="22">
        <v>2</v>
      </c>
    </row>
    <row r="117" spans="1:11" ht="15" customHeight="1" x14ac:dyDescent="0.2">
      <c r="A117" s="19" t="s">
        <v>277</v>
      </c>
      <c r="B117" s="20">
        <v>10994</v>
      </c>
      <c r="C117" s="21">
        <v>781312089</v>
      </c>
      <c r="D117" s="21">
        <v>69062716</v>
      </c>
      <c r="E117" s="20">
        <v>24262</v>
      </c>
      <c r="F117" s="21">
        <v>71067.14</v>
      </c>
      <c r="G117" s="21">
        <v>6281.86</v>
      </c>
      <c r="H117" s="22">
        <v>2.21</v>
      </c>
      <c r="I117" s="21">
        <v>55000</v>
      </c>
      <c r="J117" s="21">
        <v>2200</v>
      </c>
      <c r="K117" s="22">
        <v>2</v>
      </c>
    </row>
    <row r="118" spans="1:11" ht="15" customHeight="1" x14ac:dyDescent="0.2">
      <c r="A118" s="19" t="s">
        <v>278</v>
      </c>
      <c r="B118" s="20">
        <v>5663</v>
      </c>
      <c r="C118" s="21">
        <v>440909718</v>
      </c>
      <c r="D118" s="21">
        <v>41946088</v>
      </c>
      <c r="E118" s="20">
        <v>12067</v>
      </c>
      <c r="F118" s="21">
        <v>77857.98</v>
      </c>
      <c r="G118" s="21">
        <v>7407.04</v>
      </c>
      <c r="H118" s="22">
        <v>2.13</v>
      </c>
      <c r="I118" s="21">
        <v>54000</v>
      </c>
      <c r="J118" s="21">
        <v>2800</v>
      </c>
      <c r="K118" s="22">
        <v>1</v>
      </c>
    </row>
    <row r="119" spans="1:11" ht="15" customHeight="1" x14ac:dyDescent="0.2">
      <c r="A119" s="19" t="s">
        <v>279</v>
      </c>
      <c r="B119" s="20">
        <v>13693</v>
      </c>
      <c r="C119" s="21">
        <v>1119355882</v>
      </c>
      <c r="D119" s="21">
        <v>115673113</v>
      </c>
      <c r="E119" s="20">
        <v>27982</v>
      </c>
      <c r="F119" s="21">
        <v>81746.58</v>
      </c>
      <c r="G119" s="21">
        <v>8447.61</v>
      </c>
      <c r="H119" s="22">
        <v>2.04</v>
      </c>
      <c r="I119" s="21">
        <v>53000</v>
      </c>
      <c r="J119" s="21">
        <v>2500</v>
      </c>
      <c r="K119" s="22">
        <v>2</v>
      </c>
    </row>
    <row r="120" spans="1:11" ht="15" customHeight="1" x14ac:dyDescent="0.2">
      <c r="A120" s="19" t="s">
        <v>280</v>
      </c>
      <c r="B120" s="20">
        <v>1739</v>
      </c>
      <c r="C120" s="21">
        <v>116224570</v>
      </c>
      <c r="D120" s="21">
        <v>9151232</v>
      </c>
      <c r="E120" s="20">
        <v>3600</v>
      </c>
      <c r="F120" s="21">
        <v>66834.14</v>
      </c>
      <c r="G120" s="21">
        <v>5262.35</v>
      </c>
      <c r="H120" s="22">
        <v>2.0699999999999998</v>
      </c>
      <c r="I120" s="21">
        <v>55000</v>
      </c>
      <c r="J120" s="21">
        <v>2800</v>
      </c>
      <c r="K120" s="22">
        <v>2</v>
      </c>
    </row>
    <row r="121" spans="1:11" ht="15" customHeight="1" x14ac:dyDescent="0.2">
      <c r="A121" s="19" t="s">
        <v>281</v>
      </c>
      <c r="B121" s="20">
        <v>2357</v>
      </c>
      <c r="C121" s="21">
        <v>225802961</v>
      </c>
      <c r="D121" s="21">
        <v>24205282</v>
      </c>
      <c r="E121" s="20">
        <v>5419</v>
      </c>
      <c r="F121" s="21">
        <v>95801</v>
      </c>
      <c r="G121" s="21">
        <v>10269.530000000001</v>
      </c>
      <c r="H121" s="22">
        <v>2.2999999999999998</v>
      </c>
      <c r="I121" s="21">
        <v>68000</v>
      </c>
      <c r="J121" s="21">
        <v>3300</v>
      </c>
      <c r="K121" s="22">
        <v>2</v>
      </c>
    </row>
    <row r="122" spans="1:11" ht="15" customHeight="1" x14ac:dyDescent="0.2">
      <c r="A122" s="19" t="s">
        <v>282</v>
      </c>
      <c r="B122" s="20">
        <v>2339</v>
      </c>
      <c r="C122" s="21">
        <v>211189712</v>
      </c>
      <c r="D122" s="21">
        <v>22171198</v>
      </c>
      <c r="E122" s="20">
        <v>4969</v>
      </c>
      <c r="F122" s="21">
        <v>90290.6</v>
      </c>
      <c r="G122" s="21">
        <v>9478.92</v>
      </c>
      <c r="H122" s="22">
        <v>2.12</v>
      </c>
      <c r="I122" s="21">
        <v>64000</v>
      </c>
      <c r="J122" s="21">
        <v>3800</v>
      </c>
      <c r="K122" s="22">
        <v>2</v>
      </c>
    </row>
    <row r="123" spans="1:11" ht="15" customHeight="1" x14ac:dyDescent="0.2">
      <c r="A123" s="19" t="s">
        <v>283</v>
      </c>
      <c r="B123" s="20">
        <v>9892</v>
      </c>
      <c r="C123" s="21">
        <v>845470183</v>
      </c>
      <c r="D123" s="21">
        <v>82641829</v>
      </c>
      <c r="E123" s="20">
        <v>20056</v>
      </c>
      <c r="F123" s="21">
        <v>85470.1</v>
      </c>
      <c r="G123" s="21">
        <v>8354.41</v>
      </c>
      <c r="H123" s="22">
        <v>2.0299999999999998</v>
      </c>
      <c r="I123" s="21">
        <v>67000</v>
      </c>
      <c r="J123" s="21">
        <v>4000</v>
      </c>
      <c r="K123" s="22">
        <v>2</v>
      </c>
    </row>
    <row r="124" spans="1:11" ht="15" customHeight="1" x14ac:dyDescent="0.2">
      <c r="A124" s="19" t="s">
        <v>284</v>
      </c>
      <c r="B124" s="20">
        <v>52481</v>
      </c>
      <c r="C124" s="21">
        <v>3842294598</v>
      </c>
      <c r="D124" s="21">
        <v>358585285</v>
      </c>
      <c r="E124" s="20">
        <v>104177</v>
      </c>
      <c r="F124" s="21">
        <v>73213.06</v>
      </c>
      <c r="G124" s="21">
        <v>6832.67</v>
      </c>
      <c r="H124" s="22">
        <v>1.99</v>
      </c>
      <c r="I124" s="21">
        <v>53000</v>
      </c>
      <c r="J124" s="21">
        <v>2900</v>
      </c>
      <c r="K124" s="22">
        <v>2</v>
      </c>
    </row>
    <row r="125" spans="1:11" ht="15" customHeight="1" x14ac:dyDescent="0.2">
      <c r="A125" s="19" t="s">
        <v>285</v>
      </c>
      <c r="B125" s="20">
        <v>4647</v>
      </c>
      <c r="C125" s="21">
        <v>419672773</v>
      </c>
      <c r="D125" s="21">
        <v>39714564</v>
      </c>
      <c r="E125" s="20">
        <v>10412</v>
      </c>
      <c r="F125" s="21">
        <v>90310.47</v>
      </c>
      <c r="G125" s="21">
        <v>8546.2800000000007</v>
      </c>
      <c r="H125" s="22">
        <v>2.2400000000000002</v>
      </c>
      <c r="I125" s="21">
        <v>77000</v>
      </c>
      <c r="J125" s="21">
        <v>4400</v>
      </c>
      <c r="K125" s="22">
        <v>2</v>
      </c>
    </row>
    <row r="126" spans="1:11" ht="15" customHeight="1" x14ac:dyDescent="0.2">
      <c r="A126" s="19" t="s">
        <v>286</v>
      </c>
      <c r="B126" s="20">
        <v>49980</v>
      </c>
      <c r="C126" s="21">
        <v>2828496748</v>
      </c>
      <c r="D126" s="21">
        <v>211451786</v>
      </c>
      <c r="E126" s="20">
        <v>97242</v>
      </c>
      <c r="F126" s="21">
        <v>56592.57</v>
      </c>
      <c r="G126" s="21">
        <v>4230.7299999999996</v>
      </c>
      <c r="H126" s="22">
        <v>1.95</v>
      </c>
      <c r="I126" s="21">
        <v>44000</v>
      </c>
      <c r="J126" s="21">
        <v>2000</v>
      </c>
      <c r="K126" s="22">
        <v>1</v>
      </c>
    </row>
    <row r="127" spans="1:11" ht="15" customHeight="1" x14ac:dyDescent="0.2">
      <c r="A127" s="19" t="s">
        <v>287</v>
      </c>
      <c r="B127" s="20">
        <v>1810</v>
      </c>
      <c r="C127" s="21">
        <v>158929941</v>
      </c>
      <c r="D127" s="21">
        <v>16277534</v>
      </c>
      <c r="E127" s="20">
        <v>3809</v>
      </c>
      <c r="F127" s="21">
        <v>87806.6</v>
      </c>
      <c r="G127" s="21">
        <v>8993.11</v>
      </c>
      <c r="H127" s="22">
        <v>2.1</v>
      </c>
      <c r="I127" s="21">
        <v>67000</v>
      </c>
      <c r="J127" s="21">
        <v>4000</v>
      </c>
      <c r="K127" s="22">
        <v>2</v>
      </c>
    </row>
    <row r="128" spans="1:11" ht="15" customHeight="1" x14ac:dyDescent="0.2">
      <c r="A128" s="19" t="s">
        <v>288</v>
      </c>
      <c r="B128" s="20">
        <v>4698</v>
      </c>
      <c r="C128" s="21">
        <v>395025572</v>
      </c>
      <c r="D128" s="21">
        <v>38538450</v>
      </c>
      <c r="E128" s="20">
        <v>10137</v>
      </c>
      <c r="F128" s="21">
        <v>84083.77</v>
      </c>
      <c r="G128" s="21">
        <v>8203.16</v>
      </c>
      <c r="H128" s="22">
        <v>2.16</v>
      </c>
      <c r="I128" s="21">
        <v>63000</v>
      </c>
      <c r="J128" s="21">
        <v>3600</v>
      </c>
      <c r="K128" s="22">
        <v>2</v>
      </c>
    </row>
    <row r="130" spans="1:11" ht="15" customHeight="1" x14ac:dyDescent="0.2">
      <c r="A130" s="59" t="s">
        <v>66</v>
      </c>
      <c r="B130" s="60"/>
      <c r="C130" s="60"/>
      <c r="D130" s="60"/>
      <c r="E130" s="60"/>
      <c r="F130" s="60"/>
      <c r="G130" s="60"/>
      <c r="H130" s="60"/>
      <c r="I130" s="60"/>
      <c r="J130" s="60"/>
      <c r="K130" s="60"/>
    </row>
    <row r="131" spans="1:11" ht="15" customHeight="1" x14ac:dyDescent="0.2">
      <c r="A131" s="59" t="s">
        <v>97</v>
      </c>
      <c r="B131" s="60"/>
      <c r="C131" s="60"/>
      <c r="D131" s="60"/>
      <c r="E131" s="60"/>
      <c r="F131" s="60"/>
      <c r="G131" s="60"/>
      <c r="H131" s="60"/>
      <c r="I131" s="60"/>
      <c r="J131" s="60"/>
      <c r="K131" s="60"/>
    </row>
    <row r="132" spans="1:11" ht="15" customHeight="1" x14ac:dyDescent="0.2">
      <c r="A132" s="59" t="s">
        <v>289</v>
      </c>
      <c r="B132" s="60"/>
      <c r="C132" s="60"/>
      <c r="D132" s="60"/>
      <c r="E132" s="60"/>
      <c r="F132" s="60"/>
      <c r="G132" s="60"/>
      <c r="H132" s="60"/>
      <c r="I132" s="60"/>
      <c r="J132" s="60"/>
      <c r="K132" s="60"/>
    </row>
  </sheetData>
  <mergeCells count="10">
    <mergeCell ref="A1:K1"/>
    <mergeCell ref="A2:K2"/>
    <mergeCell ref="A3:K3"/>
    <mergeCell ref="A4:K4"/>
    <mergeCell ref="A5:K5"/>
    <mergeCell ref="A6:K6"/>
    <mergeCell ref="A7:K7"/>
    <mergeCell ref="A130:K130"/>
    <mergeCell ref="A131:K131"/>
    <mergeCell ref="A132:K132"/>
  </mergeCells>
  <hyperlinks>
    <hyperlink ref="A1" location="'CONTENTS'!A1" display="#'CONTENTS'!A1" xr:uid="{00000000-0004-0000-0A00-000000000000}"/>
  </hyperlinks>
  <printOptions horizontalCentered="1"/>
  <pageMargins left="0.5" right="0.5" top="0.5" bottom="0.5" header="0" footer="0"/>
  <pageSetup fitToHeight="10" orientation="landscape" horizontalDpi="300" verticalDpi="30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O132"/>
  <sheetViews>
    <sheetView zoomScaleNormal="100" workbookViewId="0">
      <pane ySplit="9" topLeftCell="A10" activePane="bottomLeft" state="frozen"/>
      <selection pane="bottomLeft" sqref="A1:O1"/>
    </sheetView>
  </sheetViews>
  <sheetFormatPr defaultColWidth="12" defaultRowHeight="12.95" customHeight="1" x14ac:dyDescent="0.2"/>
  <cols>
    <col min="1" max="1" width="30.6640625" bestFit="1" customWidth="1"/>
    <col min="2" max="15" width="19.6640625" bestFit="1" customWidth="1"/>
  </cols>
  <sheetData>
    <row r="1" spans="1:15" ht="17.100000000000001" customHeight="1" x14ac:dyDescent="0.25">
      <c r="A1" s="67" t="s">
        <v>67</v>
      </c>
      <c r="B1" s="60"/>
      <c r="C1" s="60"/>
      <c r="D1" s="60"/>
      <c r="E1" s="60"/>
      <c r="F1" s="60"/>
      <c r="G1" s="60"/>
      <c r="H1" s="60"/>
      <c r="I1" s="60"/>
      <c r="J1" s="60"/>
      <c r="K1" s="60"/>
      <c r="L1" s="60"/>
      <c r="M1" s="60"/>
      <c r="N1" s="60"/>
      <c r="O1" s="60"/>
    </row>
    <row r="2" spans="1:15" ht="17.100000000000001" customHeight="1" x14ac:dyDescent="0.3">
      <c r="A2" s="62" t="s">
        <v>1</v>
      </c>
      <c r="B2" s="60"/>
      <c r="C2" s="60"/>
      <c r="D2" s="60"/>
      <c r="E2" s="60"/>
      <c r="F2" s="60"/>
      <c r="G2" s="60"/>
      <c r="H2" s="60"/>
      <c r="I2" s="60"/>
      <c r="J2" s="60"/>
      <c r="K2" s="60"/>
      <c r="L2" s="60"/>
      <c r="M2" s="60"/>
      <c r="N2" s="60"/>
      <c r="O2" s="60"/>
    </row>
    <row r="3" spans="1:15" ht="17.100000000000001" customHeight="1" x14ac:dyDescent="0.3">
      <c r="A3" s="61" t="s">
        <v>70</v>
      </c>
      <c r="B3" s="60"/>
      <c r="C3" s="60"/>
      <c r="D3" s="60"/>
      <c r="E3" s="60"/>
      <c r="F3" s="60"/>
      <c r="G3" s="60"/>
      <c r="H3" s="60"/>
      <c r="I3" s="60"/>
      <c r="J3" s="60"/>
      <c r="K3" s="60"/>
      <c r="L3" s="60"/>
      <c r="M3" s="60"/>
      <c r="N3" s="60"/>
      <c r="O3" s="60"/>
    </row>
    <row r="4" spans="1:15" ht="17.100000000000001" customHeight="1" x14ac:dyDescent="0.3">
      <c r="A4" s="62" t="s">
        <v>1</v>
      </c>
      <c r="B4" s="60"/>
      <c r="C4" s="60"/>
      <c r="D4" s="60"/>
      <c r="E4" s="60"/>
      <c r="F4" s="60"/>
      <c r="G4" s="60"/>
      <c r="H4" s="60"/>
      <c r="I4" s="60"/>
      <c r="J4" s="60"/>
      <c r="K4" s="60"/>
      <c r="L4" s="60"/>
      <c r="M4" s="60"/>
      <c r="N4" s="60"/>
      <c r="O4" s="60"/>
    </row>
    <row r="5" spans="1:15" ht="17.100000000000001" customHeight="1" x14ac:dyDescent="0.3">
      <c r="A5" s="68" t="s">
        <v>25</v>
      </c>
      <c r="B5" s="60"/>
      <c r="C5" s="60"/>
      <c r="D5" s="60"/>
      <c r="E5" s="60"/>
      <c r="F5" s="60"/>
      <c r="G5" s="60"/>
      <c r="H5" s="60"/>
      <c r="I5" s="60"/>
      <c r="J5" s="60"/>
      <c r="K5" s="60"/>
      <c r="L5" s="60"/>
      <c r="M5" s="60"/>
      <c r="N5" s="60"/>
      <c r="O5" s="60"/>
    </row>
    <row r="6" spans="1:15" ht="17.100000000000001" customHeight="1" x14ac:dyDescent="0.3">
      <c r="A6" s="62" t="s">
        <v>1</v>
      </c>
      <c r="B6" s="60"/>
      <c r="C6" s="60"/>
      <c r="D6" s="60"/>
      <c r="E6" s="60"/>
      <c r="F6" s="60"/>
      <c r="G6" s="60"/>
      <c r="H6" s="60"/>
      <c r="I6" s="60"/>
      <c r="J6" s="60"/>
      <c r="K6" s="60"/>
      <c r="L6" s="60"/>
      <c r="M6" s="60"/>
      <c r="N6" s="60"/>
      <c r="O6" s="60"/>
    </row>
    <row r="7" spans="1:15" ht="17.100000000000001" customHeight="1" x14ac:dyDescent="0.25">
      <c r="A7" s="73" t="s">
        <v>168</v>
      </c>
      <c r="B7" s="60"/>
      <c r="C7" s="60"/>
      <c r="D7" s="60"/>
      <c r="E7" s="60"/>
      <c r="F7" s="60"/>
      <c r="G7" s="60"/>
      <c r="H7" s="60"/>
      <c r="I7" s="60"/>
      <c r="J7" s="60"/>
      <c r="K7" s="60"/>
      <c r="L7" s="60"/>
      <c r="M7" s="60"/>
      <c r="N7" s="60"/>
      <c r="O7" s="60"/>
    </row>
    <row r="9" spans="1:15" ht="45" customHeight="1" x14ac:dyDescent="0.2">
      <c r="A9" s="9" t="s">
        <v>169</v>
      </c>
      <c r="B9" s="9" t="s">
        <v>72</v>
      </c>
      <c r="C9" s="9" t="s">
        <v>290</v>
      </c>
      <c r="D9" s="9" t="s">
        <v>73</v>
      </c>
      <c r="E9" s="9" t="s">
        <v>291</v>
      </c>
      <c r="F9" s="9" t="s">
        <v>74</v>
      </c>
      <c r="G9" s="9" t="s">
        <v>292</v>
      </c>
      <c r="H9" s="9" t="s">
        <v>75</v>
      </c>
      <c r="I9" s="9" t="s">
        <v>293</v>
      </c>
      <c r="J9" s="9" t="s">
        <v>76</v>
      </c>
      <c r="K9" s="9" t="s">
        <v>294</v>
      </c>
      <c r="L9" s="9" t="s">
        <v>77</v>
      </c>
      <c r="M9" s="9" t="s">
        <v>295</v>
      </c>
      <c r="N9" s="9" t="s">
        <v>78</v>
      </c>
      <c r="O9" s="9" t="s">
        <v>296</v>
      </c>
    </row>
    <row r="10" spans="1:15" ht="15" customHeight="1" x14ac:dyDescent="0.2">
      <c r="A10" s="4" t="s">
        <v>297</v>
      </c>
      <c r="B10" s="11">
        <v>3417</v>
      </c>
      <c r="C10" s="11">
        <v>75</v>
      </c>
      <c r="D10" s="12">
        <v>509254367</v>
      </c>
      <c r="E10" s="11">
        <v>53</v>
      </c>
      <c r="F10" s="12">
        <v>82033245</v>
      </c>
      <c r="G10" s="11">
        <v>41</v>
      </c>
      <c r="H10" s="11">
        <v>7264</v>
      </c>
      <c r="I10" s="11">
        <v>74</v>
      </c>
      <c r="J10" s="12">
        <v>149035.518583553</v>
      </c>
      <c r="K10" s="11">
        <v>4</v>
      </c>
      <c r="L10" s="12">
        <v>24007.388059701501</v>
      </c>
      <c r="M10" s="11">
        <v>4</v>
      </c>
      <c r="N10" s="13">
        <v>2.1258413813286499</v>
      </c>
      <c r="O10" s="11">
        <v>59</v>
      </c>
    </row>
    <row r="11" spans="1:15" ht="15" customHeight="1" x14ac:dyDescent="0.2">
      <c r="A11" s="4" t="s">
        <v>298</v>
      </c>
      <c r="B11" s="11">
        <v>16637</v>
      </c>
      <c r="C11" s="11">
        <v>26</v>
      </c>
      <c r="D11" s="12">
        <v>1347919534</v>
      </c>
      <c r="E11" s="11">
        <v>23</v>
      </c>
      <c r="F11" s="12">
        <v>133982813</v>
      </c>
      <c r="G11" s="11">
        <v>26</v>
      </c>
      <c r="H11" s="11">
        <v>34482</v>
      </c>
      <c r="I11" s="11">
        <v>24</v>
      </c>
      <c r="J11" s="12">
        <v>81019.386548055496</v>
      </c>
      <c r="K11" s="11">
        <v>63</v>
      </c>
      <c r="L11" s="12">
        <v>8053.3036605157204</v>
      </c>
      <c r="M11" s="11">
        <v>63</v>
      </c>
      <c r="N11" s="13">
        <v>2.0726092444551298</v>
      </c>
      <c r="O11" s="11">
        <v>72</v>
      </c>
    </row>
    <row r="12" spans="1:15" ht="15" customHeight="1" x14ac:dyDescent="0.2">
      <c r="A12" s="4" t="s">
        <v>299</v>
      </c>
      <c r="B12" s="11">
        <v>1806</v>
      </c>
      <c r="C12" s="11">
        <v>100</v>
      </c>
      <c r="D12" s="12">
        <v>114682981</v>
      </c>
      <c r="E12" s="11">
        <v>105</v>
      </c>
      <c r="F12" s="12">
        <v>9362777</v>
      </c>
      <c r="G12" s="11">
        <v>105</v>
      </c>
      <c r="H12" s="11">
        <v>3788</v>
      </c>
      <c r="I12" s="11">
        <v>103.5</v>
      </c>
      <c r="J12" s="12">
        <v>63501.096899224802</v>
      </c>
      <c r="K12" s="11">
        <v>105</v>
      </c>
      <c r="L12" s="12">
        <v>5184.26190476191</v>
      </c>
      <c r="M12" s="11">
        <v>104</v>
      </c>
      <c r="N12" s="13">
        <v>2.0974529346622401</v>
      </c>
      <c r="O12" s="11">
        <v>67</v>
      </c>
    </row>
    <row r="13" spans="1:15" ht="15" customHeight="1" x14ac:dyDescent="0.2">
      <c r="A13" s="4" t="s">
        <v>300</v>
      </c>
      <c r="B13" s="11">
        <v>1637</v>
      </c>
      <c r="C13" s="11">
        <v>105</v>
      </c>
      <c r="D13" s="12">
        <v>109715169</v>
      </c>
      <c r="E13" s="11">
        <v>107</v>
      </c>
      <c r="F13" s="12">
        <v>8400313</v>
      </c>
      <c r="G13" s="11">
        <v>108</v>
      </c>
      <c r="H13" s="11">
        <v>3973</v>
      </c>
      <c r="I13" s="11">
        <v>100</v>
      </c>
      <c r="J13" s="12">
        <v>67022.094685400094</v>
      </c>
      <c r="K13" s="11">
        <v>95</v>
      </c>
      <c r="L13" s="12">
        <v>5131.5290164935896</v>
      </c>
      <c r="M13" s="11">
        <v>105</v>
      </c>
      <c r="N13" s="13">
        <v>2.42700061087355</v>
      </c>
      <c r="O13" s="11">
        <v>8</v>
      </c>
    </row>
    <row r="14" spans="1:15" ht="15" customHeight="1" x14ac:dyDescent="0.2">
      <c r="A14" s="4" t="s">
        <v>301</v>
      </c>
      <c r="B14" s="11">
        <v>7135</v>
      </c>
      <c r="C14" s="11">
        <v>46</v>
      </c>
      <c r="D14" s="12">
        <v>767175705</v>
      </c>
      <c r="E14" s="11">
        <v>43</v>
      </c>
      <c r="F14" s="12">
        <v>94768421</v>
      </c>
      <c r="G14" s="11">
        <v>38</v>
      </c>
      <c r="H14" s="11">
        <v>15789</v>
      </c>
      <c r="I14" s="11">
        <v>46</v>
      </c>
      <c r="J14" s="12">
        <v>107522.873861247</v>
      </c>
      <c r="K14" s="11">
        <v>17</v>
      </c>
      <c r="L14" s="12">
        <v>13282.1893482831</v>
      </c>
      <c r="M14" s="11">
        <v>18</v>
      </c>
      <c r="N14" s="13">
        <v>2.2128941836019602</v>
      </c>
      <c r="O14" s="11">
        <v>44</v>
      </c>
    </row>
    <row r="15" spans="1:15" ht="15" customHeight="1" x14ac:dyDescent="0.2">
      <c r="A15" s="4" t="s">
        <v>302</v>
      </c>
      <c r="B15" s="11">
        <v>18993</v>
      </c>
      <c r="C15" s="11">
        <v>20</v>
      </c>
      <c r="D15" s="12">
        <v>1774534896</v>
      </c>
      <c r="E15" s="11">
        <v>16</v>
      </c>
      <c r="F15" s="12">
        <v>209868645</v>
      </c>
      <c r="G15" s="11">
        <v>15</v>
      </c>
      <c r="H15" s="11">
        <v>37869</v>
      </c>
      <c r="I15" s="11">
        <v>22</v>
      </c>
      <c r="J15" s="12">
        <v>93430.995419365005</v>
      </c>
      <c r="K15" s="11">
        <v>36</v>
      </c>
      <c r="L15" s="12">
        <v>11049.789132838399</v>
      </c>
      <c r="M15" s="11">
        <v>26</v>
      </c>
      <c r="N15" s="13">
        <v>1.99383983572895</v>
      </c>
      <c r="O15" s="11">
        <v>87</v>
      </c>
    </row>
    <row r="16" spans="1:15" ht="15" customHeight="1" x14ac:dyDescent="0.2">
      <c r="A16" s="4" t="s">
        <v>303</v>
      </c>
      <c r="B16" s="11">
        <v>9384</v>
      </c>
      <c r="C16" s="11">
        <v>41</v>
      </c>
      <c r="D16" s="12">
        <v>635770318</v>
      </c>
      <c r="E16" s="11">
        <v>48</v>
      </c>
      <c r="F16" s="12">
        <v>51950406</v>
      </c>
      <c r="G16" s="11">
        <v>56</v>
      </c>
      <c r="H16" s="11">
        <v>19355</v>
      </c>
      <c r="I16" s="11">
        <v>41</v>
      </c>
      <c r="J16" s="12">
        <v>67750.460144927507</v>
      </c>
      <c r="K16" s="11">
        <v>91</v>
      </c>
      <c r="L16" s="12">
        <v>5536.0620204603601</v>
      </c>
      <c r="M16" s="11">
        <v>94</v>
      </c>
      <c r="N16" s="13">
        <v>2.0625532821824399</v>
      </c>
      <c r="O16" s="11">
        <v>75</v>
      </c>
    </row>
    <row r="17" spans="1:15" ht="15" customHeight="1" x14ac:dyDescent="0.2">
      <c r="A17" s="4" t="s">
        <v>304</v>
      </c>
      <c r="B17" s="11">
        <v>19409</v>
      </c>
      <c r="C17" s="11">
        <v>18</v>
      </c>
      <c r="D17" s="12">
        <v>1239113169</v>
      </c>
      <c r="E17" s="11">
        <v>27</v>
      </c>
      <c r="F17" s="12">
        <v>106945166</v>
      </c>
      <c r="G17" s="11">
        <v>33</v>
      </c>
      <c r="H17" s="11">
        <v>39193</v>
      </c>
      <c r="I17" s="11">
        <v>20</v>
      </c>
      <c r="J17" s="12">
        <v>63842.195321758001</v>
      </c>
      <c r="K17" s="11">
        <v>104</v>
      </c>
      <c r="L17" s="12">
        <v>5510.0811994435599</v>
      </c>
      <c r="M17" s="11">
        <v>95</v>
      </c>
      <c r="N17" s="13">
        <v>2.01932093358751</v>
      </c>
      <c r="O17" s="11">
        <v>84</v>
      </c>
    </row>
    <row r="18" spans="1:15" ht="15" customHeight="1" x14ac:dyDescent="0.2">
      <c r="A18" s="4" t="s">
        <v>305</v>
      </c>
      <c r="B18" s="11">
        <v>3615</v>
      </c>
      <c r="C18" s="11">
        <v>72</v>
      </c>
      <c r="D18" s="12">
        <v>395601110</v>
      </c>
      <c r="E18" s="11">
        <v>65</v>
      </c>
      <c r="F18" s="12">
        <v>49634794</v>
      </c>
      <c r="G18" s="11">
        <v>59</v>
      </c>
      <c r="H18" s="11">
        <v>8123</v>
      </c>
      <c r="I18" s="11">
        <v>70</v>
      </c>
      <c r="J18" s="12">
        <v>109433.225449516</v>
      </c>
      <c r="K18" s="11">
        <v>15</v>
      </c>
      <c r="L18" s="12">
        <v>13730.233471645901</v>
      </c>
      <c r="M18" s="11">
        <v>15</v>
      </c>
      <c r="N18" s="13">
        <v>2.2470262793914202</v>
      </c>
      <c r="O18" s="11">
        <v>35</v>
      </c>
    </row>
    <row r="19" spans="1:15" ht="15" customHeight="1" x14ac:dyDescent="0.2">
      <c r="A19" s="4" t="s">
        <v>306</v>
      </c>
      <c r="B19" s="11">
        <v>7076</v>
      </c>
      <c r="C19" s="11">
        <v>47</v>
      </c>
      <c r="D19" s="12">
        <v>678862389</v>
      </c>
      <c r="E19" s="11">
        <v>47</v>
      </c>
      <c r="F19" s="12">
        <v>74289159</v>
      </c>
      <c r="G19" s="11">
        <v>43</v>
      </c>
      <c r="H19" s="11">
        <v>14189</v>
      </c>
      <c r="I19" s="11">
        <v>49</v>
      </c>
      <c r="J19" s="12">
        <v>95938.720887507094</v>
      </c>
      <c r="K19" s="11">
        <v>30</v>
      </c>
      <c r="L19" s="12">
        <v>10498.7505652911</v>
      </c>
      <c r="M19" s="11">
        <v>32</v>
      </c>
      <c r="N19" s="13">
        <v>2.0052289429056001</v>
      </c>
      <c r="O19" s="11">
        <v>85</v>
      </c>
    </row>
    <row r="20" spans="1:15" ht="15" customHeight="1" x14ac:dyDescent="0.2">
      <c r="A20" s="4" t="s">
        <v>307</v>
      </c>
      <c r="B20" s="11">
        <v>15536</v>
      </c>
      <c r="C20" s="11">
        <v>27</v>
      </c>
      <c r="D20" s="12">
        <v>925296967</v>
      </c>
      <c r="E20" s="11">
        <v>37</v>
      </c>
      <c r="F20" s="12">
        <v>67682813</v>
      </c>
      <c r="G20" s="11">
        <v>45</v>
      </c>
      <c r="H20" s="11">
        <v>30595</v>
      </c>
      <c r="I20" s="11">
        <v>28</v>
      </c>
      <c r="J20" s="12">
        <v>59558.249678166903</v>
      </c>
      <c r="K20" s="11">
        <v>111</v>
      </c>
      <c r="L20" s="12">
        <v>4356.5147399588104</v>
      </c>
      <c r="M20" s="11">
        <v>114</v>
      </c>
      <c r="N20" s="13">
        <v>1.96929711637487</v>
      </c>
      <c r="O20" s="11">
        <v>93</v>
      </c>
    </row>
    <row r="21" spans="1:15" ht="15" customHeight="1" x14ac:dyDescent="0.2">
      <c r="A21" s="4" t="s">
        <v>308</v>
      </c>
      <c r="B21" s="11">
        <v>8823</v>
      </c>
      <c r="C21" s="11">
        <v>44</v>
      </c>
      <c r="D21" s="12">
        <v>722283498</v>
      </c>
      <c r="E21" s="11">
        <v>44</v>
      </c>
      <c r="F21" s="12">
        <v>63297704</v>
      </c>
      <c r="G21" s="11">
        <v>48</v>
      </c>
      <c r="H21" s="11">
        <v>19610</v>
      </c>
      <c r="I21" s="11">
        <v>40</v>
      </c>
      <c r="J21" s="12">
        <v>81863.708262495798</v>
      </c>
      <c r="K21" s="11">
        <v>60</v>
      </c>
      <c r="L21" s="12">
        <v>7174.1702368808801</v>
      </c>
      <c r="M21" s="11">
        <v>66</v>
      </c>
      <c r="N21" s="13">
        <v>2.22260002266803</v>
      </c>
      <c r="O21" s="11">
        <v>43</v>
      </c>
    </row>
    <row r="22" spans="1:15" ht="15" customHeight="1" x14ac:dyDescent="0.2">
      <c r="A22" s="4" t="s">
        <v>309</v>
      </c>
      <c r="B22" s="11">
        <v>1568</v>
      </c>
      <c r="C22" s="11">
        <v>108</v>
      </c>
      <c r="D22" s="12">
        <v>157717719</v>
      </c>
      <c r="E22" s="11">
        <v>97</v>
      </c>
      <c r="F22" s="12">
        <v>18155764</v>
      </c>
      <c r="G22" s="11">
        <v>91</v>
      </c>
      <c r="H22" s="11">
        <v>3197</v>
      </c>
      <c r="I22" s="11">
        <v>109</v>
      </c>
      <c r="J22" s="12">
        <v>100585.27997449</v>
      </c>
      <c r="K22" s="11">
        <v>25</v>
      </c>
      <c r="L22" s="12">
        <v>11578.931122448999</v>
      </c>
      <c r="M22" s="11">
        <v>23</v>
      </c>
      <c r="N22" s="13">
        <v>2.0389030612244898</v>
      </c>
      <c r="O22" s="11">
        <v>80</v>
      </c>
    </row>
    <row r="23" spans="1:15" ht="15" customHeight="1" x14ac:dyDescent="0.2">
      <c r="A23" s="4" t="s">
        <v>310</v>
      </c>
      <c r="B23" s="11">
        <v>6690</v>
      </c>
      <c r="C23" s="11">
        <v>50</v>
      </c>
      <c r="D23" s="12">
        <v>806800841</v>
      </c>
      <c r="E23" s="11">
        <v>41</v>
      </c>
      <c r="F23" s="12">
        <v>119290870</v>
      </c>
      <c r="G23" s="11">
        <v>30</v>
      </c>
      <c r="H23" s="11">
        <v>12310</v>
      </c>
      <c r="I23" s="11">
        <v>56</v>
      </c>
      <c r="J23" s="12">
        <v>120598.03303438</v>
      </c>
      <c r="K23" s="11">
        <v>11</v>
      </c>
      <c r="L23" s="12">
        <v>17831.22122571</v>
      </c>
      <c r="M23" s="11">
        <v>11</v>
      </c>
      <c r="N23" s="13">
        <v>1.8400597907324401</v>
      </c>
      <c r="O23" s="11">
        <v>110</v>
      </c>
    </row>
    <row r="24" spans="1:15" ht="15" customHeight="1" x14ac:dyDescent="0.2">
      <c r="A24" s="4" t="s">
        <v>311</v>
      </c>
      <c r="B24" s="11">
        <v>2045</v>
      </c>
      <c r="C24" s="11">
        <v>95</v>
      </c>
      <c r="D24" s="12">
        <v>149784111</v>
      </c>
      <c r="E24" s="11">
        <v>100</v>
      </c>
      <c r="F24" s="12">
        <v>12422123</v>
      </c>
      <c r="G24" s="11">
        <v>100</v>
      </c>
      <c r="H24" s="11">
        <v>4873</v>
      </c>
      <c r="I24" s="11">
        <v>92</v>
      </c>
      <c r="J24" s="12">
        <v>73244.064058679694</v>
      </c>
      <c r="K24" s="11">
        <v>77</v>
      </c>
      <c r="L24" s="12">
        <v>6074.38777506113</v>
      </c>
      <c r="M24" s="11">
        <v>82</v>
      </c>
      <c r="N24" s="13">
        <v>2.38288508557457</v>
      </c>
      <c r="O24" s="11">
        <v>11</v>
      </c>
    </row>
    <row r="25" spans="1:15" ht="15" customHeight="1" x14ac:dyDescent="0.2">
      <c r="A25" s="4" t="s">
        <v>312</v>
      </c>
      <c r="B25" s="11">
        <v>19772</v>
      </c>
      <c r="C25" s="11">
        <v>15</v>
      </c>
      <c r="D25" s="12">
        <v>2449342381</v>
      </c>
      <c r="E25" s="11">
        <v>13</v>
      </c>
      <c r="F25" s="12">
        <v>369483022</v>
      </c>
      <c r="G25" s="11">
        <v>6</v>
      </c>
      <c r="H25" s="11">
        <v>38313</v>
      </c>
      <c r="I25" s="11">
        <v>21</v>
      </c>
      <c r="J25" s="12">
        <v>123879.34356666</v>
      </c>
      <c r="K25" s="11">
        <v>10</v>
      </c>
      <c r="L25" s="12">
        <v>18687.1850091038</v>
      </c>
      <c r="M25" s="11">
        <v>10</v>
      </c>
      <c r="N25" s="13">
        <v>1.93774023872142</v>
      </c>
      <c r="O25" s="11">
        <v>101</v>
      </c>
    </row>
    <row r="26" spans="1:15" ht="15" customHeight="1" x14ac:dyDescent="0.2">
      <c r="A26" s="4" t="s">
        <v>313</v>
      </c>
      <c r="B26" s="11">
        <v>1306</v>
      </c>
      <c r="C26" s="11">
        <v>114</v>
      </c>
      <c r="D26" s="12">
        <v>86404300</v>
      </c>
      <c r="E26" s="11">
        <v>115</v>
      </c>
      <c r="F26" s="12">
        <v>7292434</v>
      </c>
      <c r="G26" s="11">
        <v>113</v>
      </c>
      <c r="H26" s="11">
        <v>2963</v>
      </c>
      <c r="I26" s="11">
        <v>112</v>
      </c>
      <c r="J26" s="12">
        <v>66159.494640122502</v>
      </c>
      <c r="K26" s="11">
        <v>98</v>
      </c>
      <c r="L26" s="12">
        <v>5583.7932618682999</v>
      </c>
      <c r="M26" s="11">
        <v>93</v>
      </c>
      <c r="N26" s="13">
        <v>2.2687595712098001</v>
      </c>
      <c r="O26" s="11">
        <v>29</v>
      </c>
    </row>
    <row r="27" spans="1:15" ht="15" customHeight="1" x14ac:dyDescent="0.2">
      <c r="A27" s="4" t="s">
        <v>314</v>
      </c>
      <c r="B27" s="11">
        <v>19472</v>
      </c>
      <c r="C27" s="11">
        <v>17</v>
      </c>
      <c r="D27" s="12">
        <v>1686058686</v>
      </c>
      <c r="E27" s="11">
        <v>18</v>
      </c>
      <c r="F27" s="12">
        <v>137798198</v>
      </c>
      <c r="G27" s="11">
        <v>22</v>
      </c>
      <c r="H27" s="11">
        <v>53067</v>
      </c>
      <c r="I27" s="11">
        <v>13</v>
      </c>
      <c r="J27" s="12">
        <v>86588.880751848803</v>
      </c>
      <c r="K27" s="11">
        <v>49</v>
      </c>
      <c r="L27" s="12">
        <v>7076.7357230895695</v>
      </c>
      <c r="M27" s="11">
        <v>67</v>
      </c>
      <c r="N27" s="13">
        <v>2.7252978635990099</v>
      </c>
      <c r="O27" s="11">
        <v>1</v>
      </c>
    </row>
    <row r="28" spans="1:15" ht="15" customHeight="1" x14ac:dyDescent="0.2">
      <c r="A28" s="4" t="s">
        <v>315</v>
      </c>
      <c r="B28" s="11">
        <v>1700</v>
      </c>
      <c r="C28" s="11">
        <v>104</v>
      </c>
      <c r="D28" s="12">
        <v>222683939</v>
      </c>
      <c r="E28" s="11">
        <v>86</v>
      </c>
      <c r="F28" s="12">
        <v>32369242</v>
      </c>
      <c r="G28" s="11">
        <v>75</v>
      </c>
      <c r="H28" s="11">
        <v>3312</v>
      </c>
      <c r="I28" s="11">
        <v>107</v>
      </c>
      <c r="J28" s="12">
        <v>130990.552352941</v>
      </c>
      <c r="K28" s="11">
        <v>8</v>
      </c>
      <c r="L28" s="12">
        <v>19040.730588235299</v>
      </c>
      <c r="M28" s="11">
        <v>9</v>
      </c>
      <c r="N28" s="13">
        <v>1.94823529411765</v>
      </c>
      <c r="O28" s="11">
        <v>98</v>
      </c>
    </row>
    <row r="29" spans="1:15" ht="15" customHeight="1" x14ac:dyDescent="0.2">
      <c r="A29" s="4" t="s">
        <v>316</v>
      </c>
      <c r="B29" s="11">
        <v>1570</v>
      </c>
      <c r="C29" s="11">
        <v>107</v>
      </c>
      <c r="D29" s="12">
        <v>159369280</v>
      </c>
      <c r="E29" s="11">
        <v>95</v>
      </c>
      <c r="F29" s="12">
        <v>16329479</v>
      </c>
      <c r="G29" s="11">
        <v>95</v>
      </c>
      <c r="H29" s="11">
        <v>3875</v>
      </c>
      <c r="I29" s="11">
        <v>101</v>
      </c>
      <c r="J29" s="12">
        <v>101509.09554140099</v>
      </c>
      <c r="K29" s="11">
        <v>23</v>
      </c>
      <c r="L29" s="12">
        <v>10400.942038216601</v>
      </c>
      <c r="M29" s="11">
        <v>34</v>
      </c>
      <c r="N29" s="13">
        <v>2.4681528662420402</v>
      </c>
      <c r="O29" s="11">
        <v>7</v>
      </c>
    </row>
    <row r="30" spans="1:15" ht="15" customHeight="1" x14ac:dyDescent="0.2">
      <c r="A30" s="4" t="s">
        <v>317</v>
      </c>
      <c r="B30" s="11">
        <v>2209</v>
      </c>
      <c r="C30" s="11">
        <v>92</v>
      </c>
      <c r="D30" s="12">
        <v>155149290</v>
      </c>
      <c r="E30" s="11">
        <v>99</v>
      </c>
      <c r="F30" s="12">
        <v>11627532</v>
      </c>
      <c r="G30" s="11">
        <v>101</v>
      </c>
      <c r="H30" s="11">
        <v>5478</v>
      </c>
      <c r="I30" s="11">
        <v>84</v>
      </c>
      <c r="J30" s="12">
        <v>70235.079221367094</v>
      </c>
      <c r="K30" s="11">
        <v>84</v>
      </c>
      <c r="L30" s="12">
        <v>5263.7084653689499</v>
      </c>
      <c r="M30" s="11">
        <v>101</v>
      </c>
      <c r="N30" s="13">
        <v>2.4798551380715299</v>
      </c>
      <c r="O30" s="11">
        <v>6</v>
      </c>
    </row>
    <row r="31" spans="1:15" ht="15" customHeight="1" x14ac:dyDescent="0.2">
      <c r="A31" s="4" t="s">
        <v>318</v>
      </c>
      <c r="B31" s="11">
        <v>2008</v>
      </c>
      <c r="C31" s="11">
        <v>97</v>
      </c>
      <c r="D31" s="12">
        <v>124609329</v>
      </c>
      <c r="E31" s="11">
        <v>102</v>
      </c>
      <c r="F31" s="12">
        <v>9470845</v>
      </c>
      <c r="G31" s="11">
        <v>104</v>
      </c>
      <c r="H31" s="11">
        <v>4472</v>
      </c>
      <c r="I31" s="11">
        <v>95</v>
      </c>
      <c r="J31" s="12">
        <v>62056.438745019899</v>
      </c>
      <c r="K31" s="11">
        <v>107</v>
      </c>
      <c r="L31" s="12">
        <v>4716.5562749004002</v>
      </c>
      <c r="M31" s="11">
        <v>111</v>
      </c>
      <c r="N31" s="13">
        <v>2.2270916334661401</v>
      </c>
      <c r="O31" s="11">
        <v>40</v>
      </c>
    </row>
    <row r="32" spans="1:15" ht="15" customHeight="1" x14ac:dyDescent="0.2">
      <c r="A32" s="4" t="s">
        <v>319</v>
      </c>
      <c r="B32" s="11">
        <v>1143</v>
      </c>
      <c r="C32" s="11">
        <v>117</v>
      </c>
      <c r="D32" s="12">
        <v>107645343</v>
      </c>
      <c r="E32" s="11">
        <v>108</v>
      </c>
      <c r="F32" s="12">
        <v>11006845</v>
      </c>
      <c r="G32" s="11">
        <v>102</v>
      </c>
      <c r="H32" s="11">
        <v>2580</v>
      </c>
      <c r="I32" s="11">
        <v>117</v>
      </c>
      <c r="J32" s="12">
        <v>94177.902887139106</v>
      </c>
      <c r="K32" s="11">
        <v>34</v>
      </c>
      <c r="L32" s="12">
        <v>9629.7856517935306</v>
      </c>
      <c r="M32" s="11">
        <v>40</v>
      </c>
      <c r="N32" s="13">
        <v>2.2572178477690299</v>
      </c>
      <c r="O32" s="11">
        <v>31</v>
      </c>
    </row>
    <row r="33" spans="1:15" ht="15" customHeight="1" x14ac:dyDescent="0.2">
      <c r="A33" s="4" t="s">
        <v>320</v>
      </c>
      <c r="B33" s="11">
        <v>1194</v>
      </c>
      <c r="C33" s="11">
        <v>116</v>
      </c>
      <c r="D33" s="12">
        <v>80328951</v>
      </c>
      <c r="E33" s="11">
        <v>118</v>
      </c>
      <c r="F33" s="12">
        <v>7028837</v>
      </c>
      <c r="G33" s="11">
        <v>117</v>
      </c>
      <c r="H33" s="11">
        <v>2591</v>
      </c>
      <c r="I33" s="11">
        <v>116</v>
      </c>
      <c r="J33" s="12">
        <v>67277.178391959795</v>
      </c>
      <c r="K33" s="11">
        <v>93</v>
      </c>
      <c r="L33" s="12">
        <v>5886.7981574539399</v>
      </c>
      <c r="M33" s="11">
        <v>85</v>
      </c>
      <c r="N33" s="13">
        <v>2.17001675041876</v>
      </c>
      <c r="O33" s="11">
        <v>50</v>
      </c>
    </row>
    <row r="34" spans="1:15" ht="15" customHeight="1" x14ac:dyDescent="0.2">
      <c r="A34" s="4" t="s">
        <v>321</v>
      </c>
      <c r="B34" s="11">
        <v>9501</v>
      </c>
      <c r="C34" s="11">
        <v>39</v>
      </c>
      <c r="D34" s="12">
        <v>1070009169</v>
      </c>
      <c r="E34" s="11">
        <v>32</v>
      </c>
      <c r="F34" s="12">
        <v>136481810</v>
      </c>
      <c r="G34" s="11">
        <v>23</v>
      </c>
      <c r="H34" s="11">
        <v>20563</v>
      </c>
      <c r="I34" s="11">
        <v>38</v>
      </c>
      <c r="J34" s="12">
        <v>112620.68929586399</v>
      </c>
      <c r="K34" s="11">
        <v>14</v>
      </c>
      <c r="L34" s="12">
        <v>14364.9942111357</v>
      </c>
      <c r="M34" s="11">
        <v>13</v>
      </c>
      <c r="N34" s="13">
        <v>2.1642984948952702</v>
      </c>
      <c r="O34" s="11">
        <v>51</v>
      </c>
    </row>
    <row r="35" spans="1:15" ht="15" customHeight="1" x14ac:dyDescent="0.2">
      <c r="A35" s="4" t="s">
        <v>322</v>
      </c>
      <c r="B35" s="11">
        <v>2589</v>
      </c>
      <c r="C35" s="11">
        <v>87</v>
      </c>
      <c r="D35" s="12">
        <v>262782483</v>
      </c>
      <c r="E35" s="11">
        <v>83</v>
      </c>
      <c r="F35" s="12">
        <v>28268097</v>
      </c>
      <c r="G35" s="11">
        <v>83</v>
      </c>
      <c r="H35" s="11">
        <v>5842</v>
      </c>
      <c r="I35" s="11">
        <v>83</v>
      </c>
      <c r="J35" s="12">
        <v>101499.607184241</v>
      </c>
      <c r="K35" s="11">
        <v>24</v>
      </c>
      <c r="L35" s="12">
        <v>10918.5388180765</v>
      </c>
      <c r="M35" s="11">
        <v>28</v>
      </c>
      <c r="N35" s="13">
        <v>2.2564696794129002</v>
      </c>
      <c r="O35" s="11">
        <v>34</v>
      </c>
    </row>
    <row r="36" spans="1:15" ht="15" customHeight="1" x14ac:dyDescent="0.2">
      <c r="A36" s="4" t="s">
        <v>323</v>
      </c>
      <c r="B36" s="11">
        <v>1308</v>
      </c>
      <c r="C36" s="11">
        <v>113</v>
      </c>
      <c r="D36" s="12">
        <v>84200830</v>
      </c>
      <c r="E36" s="11">
        <v>116</v>
      </c>
      <c r="F36" s="12">
        <v>6579996</v>
      </c>
      <c r="G36" s="11">
        <v>118</v>
      </c>
      <c r="H36" s="11">
        <v>2828</v>
      </c>
      <c r="I36" s="11">
        <v>114</v>
      </c>
      <c r="J36" s="12">
        <v>64373.723241590204</v>
      </c>
      <c r="K36" s="11">
        <v>103</v>
      </c>
      <c r="L36" s="12">
        <v>5030.5779816513796</v>
      </c>
      <c r="M36" s="11">
        <v>108</v>
      </c>
      <c r="N36" s="13">
        <v>2.1620795107033599</v>
      </c>
      <c r="O36" s="11">
        <v>52</v>
      </c>
    </row>
    <row r="37" spans="1:15" ht="15" customHeight="1" x14ac:dyDescent="0.2">
      <c r="A37" s="4" t="s">
        <v>324</v>
      </c>
      <c r="B37" s="11">
        <v>2218</v>
      </c>
      <c r="C37" s="11">
        <v>91</v>
      </c>
      <c r="D37" s="12">
        <v>451926704</v>
      </c>
      <c r="E37" s="11">
        <v>58</v>
      </c>
      <c r="F37" s="12">
        <v>66954381</v>
      </c>
      <c r="G37" s="11">
        <v>46</v>
      </c>
      <c r="H37" s="11">
        <v>4769</v>
      </c>
      <c r="I37" s="11">
        <v>93</v>
      </c>
      <c r="J37" s="12">
        <v>203754.14968440001</v>
      </c>
      <c r="K37" s="11">
        <v>1</v>
      </c>
      <c r="L37" s="12">
        <v>30186.826420198398</v>
      </c>
      <c r="M37" s="11">
        <v>2</v>
      </c>
      <c r="N37" s="13">
        <v>2.1501352569882801</v>
      </c>
      <c r="O37" s="11">
        <v>54</v>
      </c>
    </row>
    <row r="38" spans="1:15" ht="15" customHeight="1" x14ac:dyDescent="0.2">
      <c r="A38" s="4" t="s">
        <v>325</v>
      </c>
      <c r="B38" s="11">
        <v>1771</v>
      </c>
      <c r="C38" s="11">
        <v>101</v>
      </c>
      <c r="D38" s="12">
        <v>129739339</v>
      </c>
      <c r="E38" s="11">
        <v>101</v>
      </c>
      <c r="F38" s="12">
        <v>10181355</v>
      </c>
      <c r="G38" s="11">
        <v>103</v>
      </c>
      <c r="H38" s="11">
        <v>4107</v>
      </c>
      <c r="I38" s="11">
        <v>97</v>
      </c>
      <c r="J38" s="12">
        <v>73257.673066064395</v>
      </c>
      <c r="K38" s="11">
        <v>76</v>
      </c>
      <c r="L38" s="12">
        <v>5748.9299830604205</v>
      </c>
      <c r="M38" s="11">
        <v>91</v>
      </c>
      <c r="N38" s="13">
        <v>2.3190287972896702</v>
      </c>
      <c r="O38" s="11">
        <v>20</v>
      </c>
    </row>
    <row r="39" spans="1:15" ht="15" customHeight="1" x14ac:dyDescent="0.2">
      <c r="A39" s="4" t="s">
        <v>326</v>
      </c>
      <c r="B39" s="11">
        <v>6217</v>
      </c>
      <c r="C39" s="11">
        <v>53</v>
      </c>
      <c r="D39" s="12">
        <v>512355607</v>
      </c>
      <c r="E39" s="11">
        <v>52</v>
      </c>
      <c r="F39" s="12">
        <v>46017009</v>
      </c>
      <c r="G39" s="11">
        <v>61</v>
      </c>
      <c r="H39" s="11">
        <v>14079</v>
      </c>
      <c r="I39" s="11">
        <v>51</v>
      </c>
      <c r="J39" s="12">
        <v>82412.032652404698</v>
      </c>
      <c r="K39" s="11">
        <v>59</v>
      </c>
      <c r="L39" s="12">
        <v>7401.8029596268298</v>
      </c>
      <c r="M39" s="11">
        <v>65</v>
      </c>
      <c r="N39" s="13">
        <v>2.26459707254303</v>
      </c>
      <c r="O39" s="11">
        <v>30</v>
      </c>
    </row>
    <row r="40" spans="1:15" ht="15" customHeight="1" x14ac:dyDescent="0.2">
      <c r="A40" s="4" t="s">
        <v>327</v>
      </c>
      <c r="B40" s="11">
        <v>2018</v>
      </c>
      <c r="C40" s="11">
        <v>96</v>
      </c>
      <c r="D40" s="12">
        <v>156996800</v>
      </c>
      <c r="E40" s="11">
        <v>98</v>
      </c>
      <c r="F40" s="12">
        <v>13835735</v>
      </c>
      <c r="G40" s="11">
        <v>98</v>
      </c>
      <c r="H40" s="11">
        <v>4202</v>
      </c>
      <c r="I40" s="11">
        <v>96</v>
      </c>
      <c r="J40" s="12">
        <v>77798.216055500496</v>
      </c>
      <c r="K40" s="11">
        <v>70</v>
      </c>
      <c r="L40" s="12">
        <v>6856.16204162537</v>
      </c>
      <c r="M40" s="11">
        <v>71</v>
      </c>
      <c r="N40" s="13">
        <v>2.0822596630327102</v>
      </c>
      <c r="O40" s="11">
        <v>71</v>
      </c>
    </row>
    <row r="41" spans="1:15" ht="15" customHeight="1" x14ac:dyDescent="0.2">
      <c r="A41" s="4" t="s">
        <v>328</v>
      </c>
      <c r="B41" s="11">
        <v>10195</v>
      </c>
      <c r="C41" s="11">
        <v>37</v>
      </c>
      <c r="D41" s="12">
        <v>1035633558</v>
      </c>
      <c r="E41" s="11">
        <v>35</v>
      </c>
      <c r="F41" s="12">
        <v>134815980</v>
      </c>
      <c r="G41" s="11">
        <v>25</v>
      </c>
      <c r="H41" s="11">
        <v>20956</v>
      </c>
      <c r="I41" s="11">
        <v>37</v>
      </c>
      <c r="J41" s="12">
        <v>101582.497106425</v>
      </c>
      <c r="K41" s="11">
        <v>22</v>
      </c>
      <c r="L41" s="12">
        <v>13223.7351642962</v>
      </c>
      <c r="M41" s="11">
        <v>19</v>
      </c>
      <c r="N41" s="13">
        <v>2.05551741049534</v>
      </c>
      <c r="O41" s="11">
        <v>76</v>
      </c>
    </row>
    <row r="42" spans="1:15" ht="15" customHeight="1" x14ac:dyDescent="0.2">
      <c r="A42" s="4" t="s">
        <v>329</v>
      </c>
      <c r="B42" s="11">
        <v>1631</v>
      </c>
      <c r="C42" s="11">
        <v>106</v>
      </c>
      <c r="D42" s="12">
        <v>100907941</v>
      </c>
      <c r="E42" s="11">
        <v>111</v>
      </c>
      <c r="F42" s="12">
        <v>8228206</v>
      </c>
      <c r="G42" s="11">
        <v>109</v>
      </c>
      <c r="H42" s="11">
        <v>3082</v>
      </c>
      <c r="I42" s="11">
        <v>110</v>
      </c>
      <c r="J42" s="12">
        <v>61868.7559779277</v>
      </c>
      <c r="K42" s="11">
        <v>109</v>
      </c>
      <c r="L42" s="12">
        <v>5044.8841201716696</v>
      </c>
      <c r="M42" s="11">
        <v>107</v>
      </c>
      <c r="N42" s="13">
        <v>1.88963825873697</v>
      </c>
      <c r="O42" s="11">
        <v>103</v>
      </c>
    </row>
    <row r="43" spans="1:15" ht="15" customHeight="1" x14ac:dyDescent="0.2">
      <c r="A43" s="4" t="s">
        <v>330</v>
      </c>
      <c r="B43" s="11">
        <v>24447</v>
      </c>
      <c r="C43" s="11">
        <v>12</v>
      </c>
      <c r="D43" s="12">
        <v>2238662243</v>
      </c>
      <c r="E43" s="11">
        <v>14</v>
      </c>
      <c r="F43" s="12">
        <v>234188901</v>
      </c>
      <c r="G43" s="11">
        <v>12</v>
      </c>
      <c r="H43" s="11">
        <v>54444</v>
      </c>
      <c r="I43" s="11">
        <v>12</v>
      </c>
      <c r="J43" s="12">
        <v>91572.063770605804</v>
      </c>
      <c r="K43" s="11">
        <v>42</v>
      </c>
      <c r="L43" s="12">
        <v>9579.4535525831398</v>
      </c>
      <c r="M43" s="11">
        <v>41</v>
      </c>
      <c r="N43" s="13">
        <v>2.2270217204564999</v>
      </c>
      <c r="O43" s="11">
        <v>41</v>
      </c>
    </row>
    <row r="44" spans="1:15" ht="15" customHeight="1" x14ac:dyDescent="0.2">
      <c r="A44" s="4" t="s">
        <v>331</v>
      </c>
      <c r="B44" s="11">
        <v>6999</v>
      </c>
      <c r="C44" s="11">
        <v>48</v>
      </c>
      <c r="D44" s="12">
        <v>1039304046</v>
      </c>
      <c r="E44" s="11">
        <v>34</v>
      </c>
      <c r="F44" s="12">
        <v>166462243</v>
      </c>
      <c r="G44" s="11">
        <v>18</v>
      </c>
      <c r="H44" s="11">
        <v>15300</v>
      </c>
      <c r="I44" s="11">
        <v>47</v>
      </c>
      <c r="J44" s="12">
        <v>148493.21988855599</v>
      </c>
      <c r="K44" s="11">
        <v>5</v>
      </c>
      <c r="L44" s="12">
        <v>23783.718102586099</v>
      </c>
      <c r="M44" s="11">
        <v>5</v>
      </c>
      <c r="N44" s="13">
        <v>2.1860265752250299</v>
      </c>
      <c r="O44" s="11">
        <v>48</v>
      </c>
    </row>
    <row r="45" spans="1:15" ht="15" customHeight="1" x14ac:dyDescent="0.2">
      <c r="A45" s="4" t="s">
        <v>332</v>
      </c>
      <c r="B45" s="11">
        <v>1400</v>
      </c>
      <c r="C45" s="11">
        <v>111</v>
      </c>
      <c r="D45" s="12">
        <v>83035720</v>
      </c>
      <c r="E45" s="11">
        <v>117</v>
      </c>
      <c r="F45" s="12">
        <v>4096747</v>
      </c>
      <c r="G45" s="11">
        <v>119</v>
      </c>
      <c r="H45" s="11">
        <v>3734</v>
      </c>
      <c r="I45" s="11">
        <v>105</v>
      </c>
      <c r="J45" s="12">
        <v>59311.228571428597</v>
      </c>
      <c r="K45" s="11">
        <v>112</v>
      </c>
      <c r="L45" s="12">
        <v>2926.2478571428601</v>
      </c>
      <c r="M45" s="11">
        <v>119</v>
      </c>
      <c r="N45" s="13">
        <v>2.6671428571428599</v>
      </c>
      <c r="O45" s="11">
        <v>2</v>
      </c>
    </row>
    <row r="46" spans="1:15" ht="15" customHeight="1" x14ac:dyDescent="0.2">
      <c r="A46" s="4" t="s">
        <v>333</v>
      </c>
      <c r="B46" s="11">
        <v>6849</v>
      </c>
      <c r="C46" s="11">
        <v>49</v>
      </c>
      <c r="D46" s="12">
        <v>932191532</v>
      </c>
      <c r="E46" s="11">
        <v>36</v>
      </c>
      <c r="F46" s="12">
        <v>152105520</v>
      </c>
      <c r="G46" s="11">
        <v>21</v>
      </c>
      <c r="H46" s="11">
        <v>12712</v>
      </c>
      <c r="I46" s="11">
        <v>54</v>
      </c>
      <c r="J46" s="12">
        <v>136106.22455833</v>
      </c>
      <c r="K46" s="11">
        <v>7</v>
      </c>
      <c r="L46" s="12">
        <v>22208.427507665401</v>
      </c>
      <c r="M46" s="11">
        <v>6</v>
      </c>
      <c r="N46" s="13">
        <v>1.8560373777193799</v>
      </c>
      <c r="O46" s="11">
        <v>106</v>
      </c>
    </row>
    <row r="47" spans="1:15" ht="15" customHeight="1" x14ac:dyDescent="0.2">
      <c r="A47" s="4" t="s">
        <v>334</v>
      </c>
      <c r="B47" s="11">
        <v>4323</v>
      </c>
      <c r="C47" s="11">
        <v>66</v>
      </c>
      <c r="D47" s="12">
        <v>382931924</v>
      </c>
      <c r="E47" s="11">
        <v>69</v>
      </c>
      <c r="F47" s="12">
        <v>36367806</v>
      </c>
      <c r="G47" s="11">
        <v>71</v>
      </c>
      <c r="H47" s="11">
        <v>9219</v>
      </c>
      <c r="I47" s="11">
        <v>67</v>
      </c>
      <c r="J47" s="12">
        <v>88580.135091371703</v>
      </c>
      <c r="K47" s="11">
        <v>47</v>
      </c>
      <c r="L47" s="12">
        <v>8412.6315058986802</v>
      </c>
      <c r="M47" s="11">
        <v>58</v>
      </c>
      <c r="N47" s="13">
        <v>2.1325468424705099</v>
      </c>
      <c r="O47" s="11">
        <v>55</v>
      </c>
    </row>
    <row r="48" spans="1:15" ht="15" customHeight="1" x14ac:dyDescent="0.2">
      <c r="A48" s="4" t="s">
        <v>335</v>
      </c>
      <c r="B48" s="11">
        <v>1119</v>
      </c>
      <c r="C48" s="11">
        <v>118</v>
      </c>
      <c r="D48" s="12">
        <v>167912231</v>
      </c>
      <c r="E48" s="11">
        <v>94</v>
      </c>
      <c r="F48" s="12">
        <v>29411773</v>
      </c>
      <c r="G48" s="11">
        <v>80</v>
      </c>
      <c r="H48" s="11">
        <v>2193</v>
      </c>
      <c r="I48" s="11">
        <v>119</v>
      </c>
      <c r="J48" s="12">
        <v>150055.61304736399</v>
      </c>
      <c r="K48" s="11">
        <v>3</v>
      </c>
      <c r="L48" s="12">
        <v>26283.979445933899</v>
      </c>
      <c r="M48" s="11">
        <v>3</v>
      </c>
      <c r="N48" s="13">
        <v>1.9597855227882</v>
      </c>
      <c r="O48" s="11">
        <v>94</v>
      </c>
    </row>
    <row r="49" spans="1:15" ht="15" customHeight="1" x14ac:dyDescent="0.2">
      <c r="A49" s="4" t="s">
        <v>336</v>
      </c>
      <c r="B49" s="11">
        <v>9437</v>
      </c>
      <c r="C49" s="11">
        <v>40</v>
      </c>
      <c r="D49" s="12">
        <v>684870407</v>
      </c>
      <c r="E49" s="11">
        <v>46</v>
      </c>
      <c r="F49" s="12">
        <v>65023479</v>
      </c>
      <c r="G49" s="11">
        <v>47</v>
      </c>
      <c r="H49" s="11">
        <v>19246</v>
      </c>
      <c r="I49" s="11">
        <v>42</v>
      </c>
      <c r="J49" s="12">
        <v>72572.894669916306</v>
      </c>
      <c r="K49" s="11">
        <v>79</v>
      </c>
      <c r="L49" s="12">
        <v>6890.2701070255398</v>
      </c>
      <c r="M49" s="11">
        <v>70</v>
      </c>
      <c r="N49" s="13">
        <v>2.0394193069831501</v>
      </c>
      <c r="O49" s="11">
        <v>79</v>
      </c>
    </row>
    <row r="50" spans="1:15" ht="15" customHeight="1" x14ac:dyDescent="0.2">
      <c r="A50" s="4" t="s">
        <v>337</v>
      </c>
      <c r="B50" s="11">
        <v>2284</v>
      </c>
      <c r="C50" s="11">
        <v>90</v>
      </c>
      <c r="D50" s="12">
        <v>210800583</v>
      </c>
      <c r="E50" s="11">
        <v>90</v>
      </c>
      <c r="F50" s="12">
        <v>21620323</v>
      </c>
      <c r="G50" s="11">
        <v>88</v>
      </c>
      <c r="H50" s="11">
        <v>5211</v>
      </c>
      <c r="I50" s="11">
        <v>88</v>
      </c>
      <c r="J50" s="12">
        <v>92294.475919439603</v>
      </c>
      <c r="K50" s="11">
        <v>40</v>
      </c>
      <c r="L50" s="12">
        <v>9465.9908056042004</v>
      </c>
      <c r="M50" s="11">
        <v>45</v>
      </c>
      <c r="N50" s="13">
        <v>2.2815236427320502</v>
      </c>
      <c r="O50" s="11">
        <v>27</v>
      </c>
    </row>
    <row r="51" spans="1:15" ht="15" customHeight="1" x14ac:dyDescent="0.2">
      <c r="A51" s="4" t="s">
        <v>338</v>
      </c>
      <c r="B51" s="11">
        <v>4461</v>
      </c>
      <c r="C51" s="11">
        <v>64</v>
      </c>
      <c r="D51" s="12">
        <v>314987702</v>
      </c>
      <c r="E51" s="11">
        <v>77</v>
      </c>
      <c r="F51" s="12">
        <v>22800173</v>
      </c>
      <c r="G51" s="11">
        <v>86</v>
      </c>
      <c r="H51" s="11">
        <v>10725</v>
      </c>
      <c r="I51" s="11">
        <v>59</v>
      </c>
      <c r="J51" s="12">
        <v>70609.213629231104</v>
      </c>
      <c r="K51" s="11">
        <v>83</v>
      </c>
      <c r="L51" s="12">
        <v>5111.0004483299699</v>
      </c>
      <c r="M51" s="11">
        <v>106</v>
      </c>
      <c r="N51" s="13">
        <v>2.4041694687289801</v>
      </c>
      <c r="O51" s="11">
        <v>9</v>
      </c>
    </row>
    <row r="52" spans="1:15" ht="15" customHeight="1" x14ac:dyDescent="0.2">
      <c r="A52" s="4" t="s">
        <v>339</v>
      </c>
      <c r="B52" s="11">
        <v>4118</v>
      </c>
      <c r="C52" s="11">
        <v>68</v>
      </c>
      <c r="D52" s="12">
        <v>389490881</v>
      </c>
      <c r="E52" s="11">
        <v>67</v>
      </c>
      <c r="F52" s="12">
        <v>45259621</v>
      </c>
      <c r="G52" s="11">
        <v>62</v>
      </c>
      <c r="H52" s="11">
        <v>7978</v>
      </c>
      <c r="I52" s="11">
        <v>72</v>
      </c>
      <c r="J52" s="12">
        <v>94582.535454103898</v>
      </c>
      <c r="K52" s="11">
        <v>33</v>
      </c>
      <c r="L52" s="12">
        <v>10990.6801845556</v>
      </c>
      <c r="M52" s="11">
        <v>27</v>
      </c>
      <c r="N52" s="13">
        <v>1.9373482272947999</v>
      </c>
      <c r="O52" s="11">
        <v>102</v>
      </c>
    </row>
    <row r="53" spans="1:15" ht="15" customHeight="1" x14ac:dyDescent="0.2">
      <c r="A53" s="4" t="s">
        <v>340</v>
      </c>
      <c r="B53" s="11">
        <v>2827</v>
      </c>
      <c r="C53" s="11">
        <v>80</v>
      </c>
      <c r="D53" s="12">
        <v>356969714</v>
      </c>
      <c r="E53" s="11">
        <v>72</v>
      </c>
      <c r="F53" s="12">
        <v>57590131</v>
      </c>
      <c r="G53" s="11">
        <v>52</v>
      </c>
      <c r="H53" s="11">
        <v>5081</v>
      </c>
      <c r="I53" s="11">
        <v>89</v>
      </c>
      <c r="J53" s="12">
        <v>126271.56490979801</v>
      </c>
      <c r="K53" s="11">
        <v>9</v>
      </c>
      <c r="L53" s="12">
        <v>20371.464803678798</v>
      </c>
      <c r="M53" s="11">
        <v>8</v>
      </c>
      <c r="N53" s="13">
        <v>1.7973116377785601</v>
      </c>
      <c r="O53" s="11">
        <v>112</v>
      </c>
    </row>
    <row r="54" spans="1:15" ht="15" customHeight="1" x14ac:dyDescent="0.2">
      <c r="A54" s="4" t="s">
        <v>341</v>
      </c>
      <c r="B54" s="11">
        <v>2628</v>
      </c>
      <c r="C54" s="11">
        <v>85</v>
      </c>
      <c r="D54" s="12">
        <v>183180063</v>
      </c>
      <c r="E54" s="11">
        <v>93</v>
      </c>
      <c r="F54" s="12">
        <v>16980499</v>
      </c>
      <c r="G54" s="11">
        <v>94</v>
      </c>
      <c r="H54" s="11">
        <v>4965</v>
      </c>
      <c r="I54" s="11">
        <v>91</v>
      </c>
      <c r="J54" s="12">
        <v>69703.220319634696</v>
      </c>
      <c r="K54" s="11">
        <v>85</v>
      </c>
      <c r="L54" s="12">
        <v>6461.37709284627</v>
      </c>
      <c r="M54" s="11">
        <v>77</v>
      </c>
      <c r="N54" s="13">
        <v>1.88926940639269</v>
      </c>
      <c r="O54" s="11">
        <v>104</v>
      </c>
    </row>
    <row r="55" spans="1:15" ht="15" customHeight="1" x14ac:dyDescent="0.2">
      <c r="A55" s="4" t="s">
        <v>342</v>
      </c>
      <c r="B55" s="11">
        <v>12989</v>
      </c>
      <c r="C55" s="11">
        <v>34</v>
      </c>
      <c r="D55" s="12">
        <v>1467517599</v>
      </c>
      <c r="E55" s="11">
        <v>20</v>
      </c>
      <c r="F55" s="12">
        <v>185056639</v>
      </c>
      <c r="G55" s="11">
        <v>17</v>
      </c>
      <c r="H55" s="11">
        <v>29689</v>
      </c>
      <c r="I55" s="11">
        <v>29</v>
      </c>
      <c r="J55" s="12">
        <v>112981.568942952</v>
      </c>
      <c r="K55" s="11">
        <v>13</v>
      </c>
      <c r="L55" s="12">
        <v>14247.181384248201</v>
      </c>
      <c r="M55" s="11">
        <v>14</v>
      </c>
      <c r="N55" s="13">
        <v>2.28570328739703</v>
      </c>
      <c r="O55" s="11">
        <v>26</v>
      </c>
    </row>
    <row r="56" spans="1:15" ht="15" customHeight="1" x14ac:dyDescent="0.2">
      <c r="A56" s="4" t="s">
        <v>343</v>
      </c>
      <c r="B56" s="11">
        <v>8602</v>
      </c>
      <c r="C56" s="11">
        <v>45</v>
      </c>
      <c r="D56" s="12">
        <v>476470830</v>
      </c>
      <c r="E56" s="11">
        <v>56</v>
      </c>
      <c r="F56" s="12">
        <v>32161697</v>
      </c>
      <c r="G56" s="11">
        <v>76</v>
      </c>
      <c r="H56" s="11">
        <v>17059</v>
      </c>
      <c r="I56" s="11">
        <v>44</v>
      </c>
      <c r="J56" s="12">
        <v>55390.703324808201</v>
      </c>
      <c r="K56" s="11">
        <v>119</v>
      </c>
      <c r="L56" s="12">
        <v>3738.86270634736</v>
      </c>
      <c r="M56" s="11">
        <v>118</v>
      </c>
      <c r="N56" s="13">
        <v>1.9831434550104601</v>
      </c>
      <c r="O56" s="11">
        <v>89</v>
      </c>
    </row>
    <row r="57" spans="1:15" ht="15" customHeight="1" x14ac:dyDescent="0.2">
      <c r="A57" s="4" t="s">
        <v>344</v>
      </c>
      <c r="B57" s="11">
        <v>1834</v>
      </c>
      <c r="C57" s="11">
        <v>98</v>
      </c>
      <c r="D57" s="12">
        <v>107447112</v>
      </c>
      <c r="E57" s="11">
        <v>109</v>
      </c>
      <c r="F57" s="12">
        <v>8502448</v>
      </c>
      <c r="G57" s="11">
        <v>107</v>
      </c>
      <c r="H57" s="11">
        <v>3788</v>
      </c>
      <c r="I57" s="11">
        <v>103.5</v>
      </c>
      <c r="J57" s="12">
        <v>58586.211559433003</v>
      </c>
      <c r="K57" s="11">
        <v>114</v>
      </c>
      <c r="L57" s="12">
        <v>4636.0130861504904</v>
      </c>
      <c r="M57" s="11">
        <v>112</v>
      </c>
      <c r="N57" s="13">
        <v>2.0654307524536502</v>
      </c>
      <c r="O57" s="11">
        <v>74</v>
      </c>
    </row>
    <row r="58" spans="1:15" ht="15" customHeight="1" x14ac:dyDescent="0.2">
      <c r="A58" s="4" t="s">
        <v>345</v>
      </c>
      <c r="B58" s="11">
        <v>34618</v>
      </c>
      <c r="C58" s="11">
        <v>10</v>
      </c>
      <c r="D58" s="12">
        <v>2882444547</v>
      </c>
      <c r="E58" s="11">
        <v>8</v>
      </c>
      <c r="F58" s="12">
        <v>287102573</v>
      </c>
      <c r="G58" s="11">
        <v>10</v>
      </c>
      <c r="H58" s="11">
        <v>72269</v>
      </c>
      <c r="I58" s="11">
        <v>10</v>
      </c>
      <c r="J58" s="12">
        <v>83264.329164018694</v>
      </c>
      <c r="K58" s="11">
        <v>57</v>
      </c>
      <c r="L58" s="12">
        <v>8293.4477150615294</v>
      </c>
      <c r="M58" s="11">
        <v>60</v>
      </c>
      <c r="N58" s="13">
        <v>2.08761338032238</v>
      </c>
      <c r="O58" s="11">
        <v>70</v>
      </c>
    </row>
    <row r="59" spans="1:15" ht="15" customHeight="1" x14ac:dyDescent="0.2">
      <c r="A59" s="4" t="s">
        <v>346</v>
      </c>
      <c r="B59" s="11">
        <v>31621</v>
      </c>
      <c r="C59" s="11">
        <v>11</v>
      </c>
      <c r="D59" s="12">
        <v>3091192236</v>
      </c>
      <c r="E59" s="11">
        <v>7</v>
      </c>
      <c r="F59" s="12">
        <v>339872045</v>
      </c>
      <c r="G59" s="11">
        <v>9</v>
      </c>
      <c r="H59" s="11">
        <v>73797</v>
      </c>
      <c r="I59" s="11">
        <v>9</v>
      </c>
      <c r="J59" s="12">
        <v>97757.573637772395</v>
      </c>
      <c r="K59" s="11">
        <v>28</v>
      </c>
      <c r="L59" s="12">
        <v>10748.3016033649</v>
      </c>
      <c r="M59" s="11">
        <v>30</v>
      </c>
      <c r="N59" s="13">
        <v>2.3337971601151102</v>
      </c>
      <c r="O59" s="11">
        <v>17</v>
      </c>
    </row>
    <row r="60" spans="1:15" ht="15" customHeight="1" x14ac:dyDescent="0.2">
      <c r="A60" s="4" t="s">
        <v>347</v>
      </c>
      <c r="B60" s="11">
        <v>4498</v>
      </c>
      <c r="C60" s="11">
        <v>63</v>
      </c>
      <c r="D60" s="12">
        <v>418155657</v>
      </c>
      <c r="E60" s="11">
        <v>64</v>
      </c>
      <c r="F60" s="12">
        <v>48300309</v>
      </c>
      <c r="G60" s="11">
        <v>60</v>
      </c>
      <c r="H60" s="11">
        <v>9578</v>
      </c>
      <c r="I60" s="11">
        <v>66</v>
      </c>
      <c r="J60" s="12">
        <v>92964.797020898201</v>
      </c>
      <c r="K60" s="11">
        <v>38</v>
      </c>
      <c r="L60" s="12">
        <v>10738.1745220098</v>
      </c>
      <c r="M60" s="11">
        <v>31</v>
      </c>
      <c r="N60" s="13">
        <v>2.1293908403735</v>
      </c>
      <c r="O60" s="11">
        <v>58</v>
      </c>
    </row>
    <row r="61" spans="1:15" ht="15" customHeight="1" x14ac:dyDescent="0.2">
      <c r="A61" s="4" t="s">
        <v>348</v>
      </c>
      <c r="B61" s="11">
        <v>22473</v>
      </c>
      <c r="C61" s="11">
        <v>14</v>
      </c>
      <c r="D61" s="12">
        <v>1271688584</v>
      </c>
      <c r="E61" s="11">
        <v>26</v>
      </c>
      <c r="F61" s="12">
        <v>111855245</v>
      </c>
      <c r="G61" s="11">
        <v>32</v>
      </c>
      <c r="H61" s="11">
        <v>40742</v>
      </c>
      <c r="I61" s="11">
        <v>18</v>
      </c>
      <c r="J61" s="12">
        <v>56587.397499221297</v>
      </c>
      <c r="K61" s="11">
        <v>118</v>
      </c>
      <c r="L61" s="12">
        <v>4977.3170026253702</v>
      </c>
      <c r="M61" s="11">
        <v>109</v>
      </c>
      <c r="N61" s="13">
        <v>1.8129310728429699</v>
      </c>
      <c r="O61" s="11">
        <v>111</v>
      </c>
    </row>
    <row r="62" spans="1:15" ht="15" customHeight="1" x14ac:dyDescent="0.2">
      <c r="A62" s="4" t="s">
        <v>349</v>
      </c>
      <c r="B62" s="11">
        <v>14595</v>
      </c>
      <c r="C62" s="11">
        <v>30</v>
      </c>
      <c r="D62" s="12">
        <v>858196156</v>
      </c>
      <c r="E62" s="11">
        <v>39</v>
      </c>
      <c r="F62" s="12">
        <v>62266732</v>
      </c>
      <c r="G62" s="11">
        <v>49</v>
      </c>
      <c r="H62" s="11">
        <v>29209</v>
      </c>
      <c r="I62" s="11">
        <v>31</v>
      </c>
      <c r="J62" s="12">
        <v>58800.695854744801</v>
      </c>
      <c r="K62" s="11">
        <v>113</v>
      </c>
      <c r="L62" s="12">
        <v>4266.3057211373798</v>
      </c>
      <c r="M62" s="11">
        <v>115</v>
      </c>
      <c r="N62" s="13">
        <v>2.0013018156903102</v>
      </c>
      <c r="O62" s="11">
        <v>86</v>
      </c>
    </row>
    <row r="63" spans="1:15" ht="15" customHeight="1" x14ac:dyDescent="0.2">
      <c r="A63" s="4" t="s">
        <v>350</v>
      </c>
      <c r="B63" s="11">
        <v>1432</v>
      </c>
      <c r="C63" s="11">
        <v>109</v>
      </c>
      <c r="D63" s="12">
        <v>93090732</v>
      </c>
      <c r="E63" s="11">
        <v>113</v>
      </c>
      <c r="F63" s="12">
        <v>7052799</v>
      </c>
      <c r="G63" s="11">
        <v>116</v>
      </c>
      <c r="H63" s="11">
        <v>3287</v>
      </c>
      <c r="I63" s="11">
        <v>108</v>
      </c>
      <c r="J63" s="12">
        <v>65007.494413407803</v>
      </c>
      <c r="K63" s="11">
        <v>100</v>
      </c>
      <c r="L63" s="12">
        <v>4925.1389664804501</v>
      </c>
      <c r="M63" s="11">
        <v>110</v>
      </c>
      <c r="N63" s="13">
        <v>2.2953910614525102</v>
      </c>
      <c r="O63" s="11">
        <v>24</v>
      </c>
    </row>
    <row r="64" spans="1:15" ht="15" customHeight="1" x14ac:dyDescent="0.2">
      <c r="A64" s="4" t="s">
        <v>351</v>
      </c>
      <c r="B64" s="11">
        <v>5225</v>
      </c>
      <c r="C64" s="11">
        <v>59</v>
      </c>
      <c r="D64" s="12">
        <v>610043879</v>
      </c>
      <c r="E64" s="11">
        <v>49</v>
      </c>
      <c r="F64" s="12">
        <v>76350727</v>
      </c>
      <c r="G64" s="11">
        <v>42</v>
      </c>
      <c r="H64" s="11">
        <v>12437</v>
      </c>
      <c r="I64" s="11">
        <v>55</v>
      </c>
      <c r="J64" s="12">
        <v>116754.80937798999</v>
      </c>
      <c r="K64" s="11">
        <v>12</v>
      </c>
      <c r="L64" s="12">
        <v>14612.579330143501</v>
      </c>
      <c r="M64" s="11">
        <v>12</v>
      </c>
      <c r="N64" s="13">
        <v>2.3802870813397101</v>
      </c>
      <c r="O64" s="11">
        <v>12</v>
      </c>
    </row>
    <row r="65" spans="1:15" ht="15" customHeight="1" x14ac:dyDescent="0.2">
      <c r="A65" s="4" t="s">
        <v>352</v>
      </c>
      <c r="B65" s="11">
        <v>17461</v>
      </c>
      <c r="C65" s="11">
        <v>24</v>
      </c>
      <c r="D65" s="12">
        <v>1092897038</v>
      </c>
      <c r="E65" s="11">
        <v>31</v>
      </c>
      <c r="F65" s="12">
        <v>102283135</v>
      </c>
      <c r="G65" s="11">
        <v>35</v>
      </c>
      <c r="H65" s="11">
        <v>29441</v>
      </c>
      <c r="I65" s="11">
        <v>30</v>
      </c>
      <c r="J65" s="12">
        <v>62590.747265334197</v>
      </c>
      <c r="K65" s="11">
        <v>106</v>
      </c>
      <c r="L65" s="12">
        <v>5857.8051085275802</v>
      </c>
      <c r="M65" s="11">
        <v>87</v>
      </c>
      <c r="N65" s="13">
        <v>1.6861004524368599</v>
      </c>
      <c r="O65" s="11">
        <v>114</v>
      </c>
    </row>
    <row r="66" spans="1:15" ht="15" customHeight="1" x14ac:dyDescent="0.2">
      <c r="A66" s="4" t="s">
        <v>353</v>
      </c>
      <c r="B66" s="11">
        <v>2677</v>
      </c>
      <c r="C66" s="11">
        <v>83.5</v>
      </c>
      <c r="D66" s="12">
        <v>375987676</v>
      </c>
      <c r="E66" s="11">
        <v>70</v>
      </c>
      <c r="F66" s="12">
        <v>56046826</v>
      </c>
      <c r="G66" s="11">
        <v>53</v>
      </c>
      <c r="H66" s="11">
        <v>5412</v>
      </c>
      <c r="I66" s="11">
        <v>87</v>
      </c>
      <c r="J66" s="12">
        <v>140451.13036981699</v>
      </c>
      <c r="K66" s="11">
        <v>6</v>
      </c>
      <c r="L66" s="12">
        <v>20936.431079566701</v>
      </c>
      <c r="M66" s="11">
        <v>7</v>
      </c>
      <c r="N66" s="13">
        <v>2.0216660440791898</v>
      </c>
      <c r="O66" s="11">
        <v>83</v>
      </c>
    </row>
    <row r="67" spans="1:15" ht="15" customHeight="1" x14ac:dyDescent="0.2">
      <c r="A67" s="4" t="s">
        <v>354</v>
      </c>
      <c r="B67" s="11">
        <v>6056</v>
      </c>
      <c r="C67" s="11">
        <v>54</v>
      </c>
      <c r="D67" s="12">
        <v>506372680</v>
      </c>
      <c r="E67" s="11">
        <v>54</v>
      </c>
      <c r="F67" s="12">
        <v>61952600</v>
      </c>
      <c r="G67" s="11">
        <v>50</v>
      </c>
      <c r="H67" s="11">
        <v>9908</v>
      </c>
      <c r="I67" s="11">
        <v>64</v>
      </c>
      <c r="J67" s="12">
        <v>83615.039630118903</v>
      </c>
      <c r="K67" s="11">
        <v>56</v>
      </c>
      <c r="L67" s="12">
        <v>10229.9537648613</v>
      </c>
      <c r="M67" s="11">
        <v>37</v>
      </c>
      <c r="N67" s="13">
        <v>1.6360634081902301</v>
      </c>
      <c r="O67" s="11">
        <v>117</v>
      </c>
    </row>
    <row r="68" spans="1:15" ht="15" customHeight="1" x14ac:dyDescent="0.2">
      <c r="A68" s="4" t="s">
        <v>355</v>
      </c>
      <c r="B68" s="11">
        <v>4872</v>
      </c>
      <c r="C68" s="11">
        <v>60</v>
      </c>
      <c r="D68" s="12">
        <v>337879158</v>
      </c>
      <c r="E68" s="11">
        <v>75</v>
      </c>
      <c r="F68" s="12">
        <v>33728855</v>
      </c>
      <c r="G68" s="11">
        <v>73</v>
      </c>
      <c r="H68" s="11">
        <v>8106</v>
      </c>
      <c r="I68" s="11">
        <v>71</v>
      </c>
      <c r="J68" s="12">
        <v>69351.222906404</v>
      </c>
      <c r="K68" s="11">
        <v>86</v>
      </c>
      <c r="L68" s="12">
        <v>6922.9997947454904</v>
      </c>
      <c r="M68" s="11">
        <v>69</v>
      </c>
      <c r="N68" s="13">
        <v>1.66379310344828</v>
      </c>
      <c r="O68" s="11">
        <v>115</v>
      </c>
    </row>
    <row r="69" spans="1:15" ht="15" customHeight="1" x14ac:dyDescent="0.2">
      <c r="A69" s="4" t="s">
        <v>356</v>
      </c>
      <c r="B69" s="11">
        <v>1309</v>
      </c>
      <c r="C69" s="11">
        <v>112</v>
      </c>
      <c r="D69" s="12">
        <v>93178127</v>
      </c>
      <c r="E69" s="11">
        <v>112</v>
      </c>
      <c r="F69" s="12">
        <v>7958991</v>
      </c>
      <c r="G69" s="11">
        <v>110</v>
      </c>
      <c r="H69" s="11">
        <v>2928</v>
      </c>
      <c r="I69" s="11">
        <v>113</v>
      </c>
      <c r="J69" s="12">
        <v>71182.679144384994</v>
      </c>
      <c r="K69" s="11">
        <v>81</v>
      </c>
      <c r="L69" s="12">
        <v>6080.2070282658497</v>
      </c>
      <c r="M69" s="11">
        <v>81</v>
      </c>
      <c r="N69" s="13">
        <v>2.2368220015278801</v>
      </c>
      <c r="O69" s="11">
        <v>39</v>
      </c>
    </row>
    <row r="70" spans="1:15" ht="15" customHeight="1" x14ac:dyDescent="0.2">
      <c r="A70" s="4" t="s">
        <v>357</v>
      </c>
      <c r="B70" s="11">
        <v>4006</v>
      </c>
      <c r="C70" s="11">
        <v>70</v>
      </c>
      <c r="D70" s="12">
        <v>433807091</v>
      </c>
      <c r="E70" s="11">
        <v>61</v>
      </c>
      <c r="F70" s="12">
        <v>54214361</v>
      </c>
      <c r="G70" s="11">
        <v>55</v>
      </c>
      <c r="H70" s="11">
        <v>9040</v>
      </c>
      <c r="I70" s="11">
        <v>68</v>
      </c>
      <c r="J70" s="12">
        <v>108289.338741887</v>
      </c>
      <c r="K70" s="11">
        <v>16</v>
      </c>
      <c r="L70" s="12">
        <v>13533.2903145282</v>
      </c>
      <c r="M70" s="11">
        <v>16</v>
      </c>
      <c r="N70" s="13">
        <v>2.2566150773839202</v>
      </c>
      <c r="O70" s="11">
        <v>33</v>
      </c>
    </row>
    <row r="71" spans="1:15" ht="15" customHeight="1" x14ac:dyDescent="0.2">
      <c r="A71" s="4" t="s">
        <v>358</v>
      </c>
      <c r="B71" s="11">
        <v>1720</v>
      </c>
      <c r="C71" s="11">
        <v>103</v>
      </c>
      <c r="D71" s="12">
        <v>105826660</v>
      </c>
      <c r="E71" s="11">
        <v>110</v>
      </c>
      <c r="F71" s="12">
        <v>7635608</v>
      </c>
      <c r="G71" s="11">
        <v>112</v>
      </c>
      <c r="H71" s="11">
        <v>4071</v>
      </c>
      <c r="I71" s="11">
        <v>99</v>
      </c>
      <c r="J71" s="12">
        <v>61527.127906976799</v>
      </c>
      <c r="K71" s="11">
        <v>110</v>
      </c>
      <c r="L71" s="12">
        <v>4439.3069767441903</v>
      </c>
      <c r="M71" s="11">
        <v>113</v>
      </c>
      <c r="N71" s="13">
        <v>2.3668604651162801</v>
      </c>
      <c r="O71" s="11">
        <v>14</v>
      </c>
    </row>
    <row r="72" spans="1:15" ht="15" customHeight="1" x14ac:dyDescent="0.2">
      <c r="A72" s="4" t="s">
        <v>359</v>
      </c>
      <c r="B72" s="11">
        <v>16924</v>
      </c>
      <c r="C72" s="11">
        <v>25</v>
      </c>
      <c r="D72" s="12">
        <v>1382436523</v>
      </c>
      <c r="E72" s="11">
        <v>22</v>
      </c>
      <c r="F72" s="12">
        <v>159450044</v>
      </c>
      <c r="G72" s="11">
        <v>20</v>
      </c>
      <c r="H72" s="11">
        <v>29028</v>
      </c>
      <c r="I72" s="11">
        <v>32</v>
      </c>
      <c r="J72" s="12">
        <v>81684.975360434895</v>
      </c>
      <c r="K72" s="11">
        <v>62</v>
      </c>
      <c r="L72" s="12">
        <v>9421.5341526825796</v>
      </c>
      <c r="M72" s="11">
        <v>46</v>
      </c>
      <c r="N72" s="13">
        <v>1.71519735287166</v>
      </c>
      <c r="O72" s="11">
        <v>113</v>
      </c>
    </row>
    <row r="73" spans="1:15" ht="15" customHeight="1" x14ac:dyDescent="0.2">
      <c r="A73" s="4" t="s">
        <v>360</v>
      </c>
      <c r="B73" s="11">
        <v>2944</v>
      </c>
      <c r="C73" s="11">
        <v>79</v>
      </c>
      <c r="D73" s="12">
        <v>220303186</v>
      </c>
      <c r="E73" s="11">
        <v>87</v>
      </c>
      <c r="F73" s="12">
        <v>18078432</v>
      </c>
      <c r="G73" s="11">
        <v>92</v>
      </c>
      <c r="H73" s="11">
        <v>6871</v>
      </c>
      <c r="I73" s="11">
        <v>77</v>
      </c>
      <c r="J73" s="12">
        <v>74831.245244565202</v>
      </c>
      <c r="K73" s="11">
        <v>74</v>
      </c>
      <c r="L73" s="12">
        <v>6140.7717391304404</v>
      </c>
      <c r="M73" s="11">
        <v>80</v>
      </c>
      <c r="N73" s="13">
        <v>2.3338994565217401</v>
      </c>
      <c r="O73" s="11">
        <v>16</v>
      </c>
    </row>
    <row r="74" spans="1:15" ht="15" customHeight="1" x14ac:dyDescent="0.2">
      <c r="A74" s="4" t="s">
        <v>361</v>
      </c>
      <c r="B74" s="11">
        <v>2598</v>
      </c>
      <c r="C74" s="11">
        <v>86</v>
      </c>
      <c r="D74" s="12">
        <v>215046385</v>
      </c>
      <c r="E74" s="11">
        <v>88</v>
      </c>
      <c r="F74" s="12">
        <v>18298411</v>
      </c>
      <c r="G74" s="11">
        <v>90</v>
      </c>
      <c r="H74" s="11">
        <v>6541</v>
      </c>
      <c r="I74" s="11">
        <v>79</v>
      </c>
      <c r="J74" s="12">
        <v>82773.820246343297</v>
      </c>
      <c r="K74" s="11">
        <v>58</v>
      </c>
      <c r="L74" s="12">
        <v>7043.2682832948403</v>
      </c>
      <c r="M74" s="11">
        <v>68</v>
      </c>
      <c r="N74" s="13">
        <v>2.5177059276366398</v>
      </c>
      <c r="O74" s="11">
        <v>5</v>
      </c>
    </row>
    <row r="75" spans="1:15" ht="15" customHeight="1" x14ac:dyDescent="0.2">
      <c r="A75" s="4" t="s">
        <v>362</v>
      </c>
      <c r="B75" s="11">
        <v>3506</v>
      </c>
      <c r="C75" s="11">
        <v>73.5</v>
      </c>
      <c r="D75" s="12">
        <v>303492800</v>
      </c>
      <c r="E75" s="11">
        <v>78</v>
      </c>
      <c r="F75" s="12">
        <v>31971640</v>
      </c>
      <c r="G75" s="11">
        <v>77</v>
      </c>
      <c r="H75" s="11">
        <v>7424</v>
      </c>
      <c r="I75" s="11">
        <v>73</v>
      </c>
      <c r="J75" s="12">
        <v>86563.833428408398</v>
      </c>
      <c r="K75" s="11">
        <v>50</v>
      </c>
      <c r="L75" s="12">
        <v>9119.1215059897295</v>
      </c>
      <c r="M75" s="11">
        <v>49</v>
      </c>
      <c r="N75" s="13">
        <v>2.1175128351397601</v>
      </c>
      <c r="O75" s="11">
        <v>63</v>
      </c>
    </row>
    <row r="76" spans="1:15" ht="15" customHeight="1" x14ac:dyDescent="0.2">
      <c r="A76" s="4" t="s">
        <v>363</v>
      </c>
      <c r="B76" s="11">
        <v>6340</v>
      </c>
      <c r="C76" s="11">
        <v>52</v>
      </c>
      <c r="D76" s="12">
        <v>579432235</v>
      </c>
      <c r="E76" s="11">
        <v>50</v>
      </c>
      <c r="F76" s="12">
        <v>60586517</v>
      </c>
      <c r="G76" s="11">
        <v>51</v>
      </c>
      <c r="H76" s="11">
        <v>13505</v>
      </c>
      <c r="I76" s="11">
        <v>53</v>
      </c>
      <c r="J76" s="12">
        <v>91393.097003154602</v>
      </c>
      <c r="K76" s="11">
        <v>43</v>
      </c>
      <c r="L76" s="12">
        <v>9556.2329652996905</v>
      </c>
      <c r="M76" s="11">
        <v>42</v>
      </c>
      <c r="N76" s="13">
        <v>2.1301261829653</v>
      </c>
      <c r="O76" s="11">
        <v>57</v>
      </c>
    </row>
    <row r="77" spans="1:15" ht="15" customHeight="1" x14ac:dyDescent="0.2">
      <c r="A77" s="4" t="s">
        <v>364</v>
      </c>
      <c r="B77" s="11">
        <v>9325</v>
      </c>
      <c r="C77" s="11">
        <v>43</v>
      </c>
      <c r="D77" s="12">
        <v>865794064</v>
      </c>
      <c r="E77" s="11">
        <v>38</v>
      </c>
      <c r="F77" s="12">
        <v>103045459</v>
      </c>
      <c r="G77" s="11">
        <v>34</v>
      </c>
      <c r="H77" s="11">
        <v>18196</v>
      </c>
      <c r="I77" s="11">
        <v>43</v>
      </c>
      <c r="J77" s="12">
        <v>92846.548418230595</v>
      </c>
      <c r="K77" s="11">
        <v>39</v>
      </c>
      <c r="L77" s="12">
        <v>11050.4513672922</v>
      </c>
      <c r="M77" s="11">
        <v>25</v>
      </c>
      <c r="N77" s="13">
        <v>1.95131367292225</v>
      </c>
      <c r="O77" s="11">
        <v>97</v>
      </c>
    </row>
    <row r="78" spans="1:15" ht="15" customHeight="1" x14ac:dyDescent="0.2">
      <c r="A78" s="4" t="s">
        <v>365</v>
      </c>
      <c r="B78" s="11">
        <v>58016</v>
      </c>
      <c r="C78" s="11">
        <v>2</v>
      </c>
      <c r="D78" s="12">
        <v>3974538454</v>
      </c>
      <c r="E78" s="11">
        <v>3</v>
      </c>
      <c r="F78" s="12">
        <v>382973829</v>
      </c>
      <c r="G78" s="11">
        <v>5</v>
      </c>
      <c r="H78" s="11">
        <v>107132</v>
      </c>
      <c r="I78" s="11">
        <v>2</v>
      </c>
      <c r="J78" s="12">
        <v>68507.626413403195</v>
      </c>
      <c r="K78" s="11">
        <v>89</v>
      </c>
      <c r="L78" s="12">
        <v>6601.1760376447901</v>
      </c>
      <c r="M78" s="11">
        <v>76</v>
      </c>
      <c r="N78" s="13">
        <v>1.84659404302261</v>
      </c>
      <c r="O78" s="11">
        <v>109</v>
      </c>
    </row>
    <row r="79" spans="1:15" ht="15" customHeight="1" x14ac:dyDescent="0.2">
      <c r="A79" s="4" t="s">
        <v>366</v>
      </c>
      <c r="B79" s="11">
        <v>39368</v>
      </c>
      <c r="C79" s="11">
        <v>8</v>
      </c>
      <c r="D79" s="12">
        <v>2557019395</v>
      </c>
      <c r="E79" s="11">
        <v>11</v>
      </c>
      <c r="F79" s="12">
        <v>230691050</v>
      </c>
      <c r="G79" s="11">
        <v>13</v>
      </c>
      <c r="H79" s="11">
        <v>76557</v>
      </c>
      <c r="I79" s="11">
        <v>7</v>
      </c>
      <c r="J79" s="12">
        <v>64951.722083925997</v>
      </c>
      <c r="K79" s="11">
        <v>101</v>
      </c>
      <c r="L79" s="12">
        <v>5859.8620707173304</v>
      </c>
      <c r="M79" s="11">
        <v>86</v>
      </c>
      <c r="N79" s="13">
        <v>1.94465047754522</v>
      </c>
      <c r="O79" s="11">
        <v>100</v>
      </c>
    </row>
    <row r="80" spans="1:15" ht="15" customHeight="1" x14ac:dyDescent="0.2">
      <c r="A80" s="4" t="s">
        <v>367</v>
      </c>
      <c r="B80" s="11">
        <v>14743</v>
      </c>
      <c r="C80" s="11">
        <v>29</v>
      </c>
      <c r="D80" s="12">
        <v>2635681096</v>
      </c>
      <c r="E80" s="11">
        <v>10</v>
      </c>
      <c r="F80" s="12">
        <v>533547115</v>
      </c>
      <c r="G80" s="11">
        <v>3</v>
      </c>
      <c r="H80" s="11">
        <v>23805</v>
      </c>
      <c r="I80" s="11">
        <v>35</v>
      </c>
      <c r="J80" s="12">
        <v>178775.08621040499</v>
      </c>
      <c r="K80" s="11">
        <v>2</v>
      </c>
      <c r="L80" s="12">
        <v>36189.860611815799</v>
      </c>
      <c r="M80" s="11">
        <v>1</v>
      </c>
      <c r="N80" s="13">
        <v>1.6146645865834599</v>
      </c>
      <c r="O80" s="11">
        <v>118</v>
      </c>
    </row>
    <row r="81" spans="1:15" ht="15" customHeight="1" x14ac:dyDescent="0.2">
      <c r="A81" s="4" t="s">
        <v>368</v>
      </c>
      <c r="B81" s="11">
        <v>1430</v>
      </c>
      <c r="C81" s="11">
        <v>110</v>
      </c>
      <c r="D81" s="12">
        <v>114517069</v>
      </c>
      <c r="E81" s="11">
        <v>106</v>
      </c>
      <c r="F81" s="12">
        <v>12800412</v>
      </c>
      <c r="G81" s="11">
        <v>99</v>
      </c>
      <c r="H81" s="11">
        <v>3034</v>
      </c>
      <c r="I81" s="11">
        <v>111</v>
      </c>
      <c r="J81" s="12">
        <v>80081.866433566407</v>
      </c>
      <c r="K81" s="11">
        <v>65</v>
      </c>
      <c r="L81" s="12">
        <v>8951.3370629370693</v>
      </c>
      <c r="M81" s="11">
        <v>51</v>
      </c>
      <c r="N81" s="13">
        <v>2.1216783216783202</v>
      </c>
      <c r="O81" s="11">
        <v>61</v>
      </c>
    </row>
    <row r="82" spans="1:15" ht="15" customHeight="1" x14ac:dyDescent="0.2">
      <c r="A82" s="4" t="s">
        <v>369</v>
      </c>
      <c r="B82" s="11">
        <v>10607</v>
      </c>
      <c r="C82" s="11">
        <v>36</v>
      </c>
      <c r="D82" s="12">
        <v>712172980</v>
      </c>
      <c r="E82" s="11">
        <v>45</v>
      </c>
      <c r="F82" s="12">
        <v>55069685</v>
      </c>
      <c r="G82" s="11">
        <v>54</v>
      </c>
      <c r="H82" s="11">
        <v>23605</v>
      </c>
      <c r="I82" s="11">
        <v>36</v>
      </c>
      <c r="J82" s="12">
        <v>67141.791269916095</v>
      </c>
      <c r="K82" s="11">
        <v>94</v>
      </c>
      <c r="L82" s="12">
        <v>5191.82473838032</v>
      </c>
      <c r="M82" s="11">
        <v>103</v>
      </c>
      <c r="N82" s="13">
        <v>2.2254171773357201</v>
      </c>
      <c r="O82" s="11">
        <v>42</v>
      </c>
    </row>
    <row r="83" spans="1:15" ht="15" customHeight="1" x14ac:dyDescent="0.2">
      <c r="A83" s="4" t="s">
        <v>370</v>
      </c>
      <c r="B83" s="11">
        <v>2110</v>
      </c>
      <c r="C83" s="11">
        <v>93</v>
      </c>
      <c r="D83" s="12">
        <v>189132273</v>
      </c>
      <c r="E83" s="11">
        <v>92</v>
      </c>
      <c r="F83" s="12">
        <v>17756338</v>
      </c>
      <c r="G83" s="11">
        <v>93</v>
      </c>
      <c r="H83" s="11">
        <v>4735</v>
      </c>
      <c r="I83" s="11">
        <v>94</v>
      </c>
      <c r="J83" s="12">
        <v>89636.148341232198</v>
      </c>
      <c r="K83" s="11">
        <v>46</v>
      </c>
      <c r="L83" s="12">
        <v>8415.3260663507099</v>
      </c>
      <c r="M83" s="11">
        <v>57</v>
      </c>
      <c r="N83" s="13">
        <v>2.2440758293838901</v>
      </c>
      <c r="O83" s="11">
        <v>36</v>
      </c>
    </row>
    <row r="84" spans="1:15" ht="15" customHeight="1" x14ac:dyDescent="0.2">
      <c r="A84" s="4" t="s">
        <v>371</v>
      </c>
      <c r="B84" s="11">
        <v>2745</v>
      </c>
      <c r="C84" s="11">
        <v>82</v>
      </c>
      <c r="D84" s="12">
        <v>271970152</v>
      </c>
      <c r="E84" s="11">
        <v>81</v>
      </c>
      <c r="F84" s="12">
        <v>28004469</v>
      </c>
      <c r="G84" s="11">
        <v>84</v>
      </c>
      <c r="H84" s="11">
        <v>6304</v>
      </c>
      <c r="I84" s="11">
        <v>81</v>
      </c>
      <c r="J84" s="12">
        <v>99078.3795992714</v>
      </c>
      <c r="K84" s="11">
        <v>26</v>
      </c>
      <c r="L84" s="12">
        <v>10201.992349726799</v>
      </c>
      <c r="M84" s="11">
        <v>38</v>
      </c>
      <c r="N84" s="13">
        <v>2.2965391621129299</v>
      </c>
      <c r="O84" s="11">
        <v>23</v>
      </c>
    </row>
    <row r="85" spans="1:15" ht="15" customHeight="1" x14ac:dyDescent="0.2">
      <c r="A85" s="4" t="s">
        <v>372</v>
      </c>
      <c r="B85" s="11">
        <v>14999</v>
      </c>
      <c r="C85" s="11">
        <v>28</v>
      </c>
      <c r="D85" s="12">
        <v>1213069927</v>
      </c>
      <c r="E85" s="11">
        <v>28</v>
      </c>
      <c r="F85" s="12">
        <v>126983096</v>
      </c>
      <c r="G85" s="11">
        <v>29</v>
      </c>
      <c r="H85" s="11">
        <v>31409</v>
      </c>
      <c r="I85" s="11">
        <v>27</v>
      </c>
      <c r="J85" s="12">
        <v>80876.7202480165</v>
      </c>
      <c r="K85" s="11">
        <v>64</v>
      </c>
      <c r="L85" s="12">
        <v>8466.1041402760202</v>
      </c>
      <c r="M85" s="11">
        <v>55</v>
      </c>
      <c r="N85" s="13">
        <v>2.0940729381958798</v>
      </c>
      <c r="O85" s="11">
        <v>68</v>
      </c>
    </row>
    <row r="86" spans="1:15" ht="15" customHeight="1" x14ac:dyDescent="0.2">
      <c r="A86" s="4" t="s">
        <v>373</v>
      </c>
      <c r="B86" s="11">
        <v>3269</v>
      </c>
      <c r="C86" s="11">
        <v>77</v>
      </c>
      <c r="D86" s="12">
        <v>337749560</v>
      </c>
      <c r="E86" s="11">
        <v>76</v>
      </c>
      <c r="F86" s="12">
        <v>39292882</v>
      </c>
      <c r="G86" s="11">
        <v>66</v>
      </c>
      <c r="H86" s="11">
        <v>7205</v>
      </c>
      <c r="I86" s="11">
        <v>75</v>
      </c>
      <c r="J86" s="12">
        <v>103318.92321810999</v>
      </c>
      <c r="K86" s="11">
        <v>21</v>
      </c>
      <c r="L86" s="12">
        <v>12019.847659834801</v>
      </c>
      <c r="M86" s="11">
        <v>22</v>
      </c>
      <c r="N86" s="13">
        <v>2.20403793208932</v>
      </c>
      <c r="O86" s="11">
        <v>47</v>
      </c>
    </row>
    <row r="87" spans="1:15" ht="15" customHeight="1" x14ac:dyDescent="0.2">
      <c r="A87" s="4" t="s">
        <v>374</v>
      </c>
      <c r="B87" s="11">
        <v>5430</v>
      </c>
      <c r="C87" s="11">
        <v>58</v>
      </c>
      <c r="D87" s="12">
        <v>350550928</v>
      </c>
      <c r="E87" s="11">
        <v>73</v>
      </c>
      <c r="F87" s="12">
        <v>29693639</v>
      </c>
      <c r="G87" s="11">
        <v>79</v>
      </c>
      <c r="H87" s="11">
        <v>11004</v>
      </c>
      <c r="I87" s="11">
        <v>58</v>
      </c>
      <c r="J87" s="12">
        <v>64558.181952117899</v>
      </c>
      <c r="K87" s="11">
        <v>102</v>
      </c>
      <c r="L87" s="12">
        <v>5468.44180478821</v>
      </c>
      <c r="M87" s="11">
        <v>97</v>
      </c>
      <c r="N87" s="13">
        <v>2.0265193370165702</v>
      </c>
      <c r="O87" s="11">
        <v>82</v>
      </c>
    </row>
    <row r="88" spans="1:15" ht="15" customHeight="1" x14ac:dyDescent="0.2">
      <c r="A88" s="4" t="s">
        <v>375</v>
      </c>
      <c r="B88" s="11">
        <v>3686</v>
      </c>
      <c r="C88" s="11">
        <v>71</v>
      </c>
      <c r="D88" s="12">
        <v>344703304</v>
      </c>
      <c r="E88" s="11">
        <v>74</v>
      </c>
      <c r="F88" s="12">
        <v>38627725</v>
      </c>
      <c r="G88" s="11">
        <v>67</v>
      </c>
      <c r="H88" s="11">
        <v>8137</v>
      </c>
      <c r="I88" s="11">
        <v>69</v>
      </c>
      <c r="J88" s="12">
        <v>93516.902875746106</v>
      </c>
      <c r="K88" s="11">
        <v>35</v>
      </c>
      <c r="L88" s="12">
        <v>10479.578133478</v>
      </c>
      <c r="M88" s="11">
        <v>33</v>
      </c>
      <c r="N88" s="13">
        <v>2.2075420510038</v>
      </c>
      <c r="O88" s="11">
        <v>45</v>
      </c>
    </row>
    <row r="89" spans="1:15" ht="15" customHeight="1" x14ac:dyDescent="0.2">
      <c r="A89" s="4" t="s">
        <v>376</v>
      </c>
      <c r="B89" s="11">
        <v>40004</v>
      </c>
      <c r="C89" s="11">
        <v>7</v>
      </c>
      <c r="D89" s="12">
        <v>2477263710</v>
      </c>
      <c r="E89" s="11">
        <v>12</v>
      </c>
      <c r="F89" s="12">
        <v>237505898</v>
      </c>
      <c r="G89" s="11">
        <v>11</v>
      </c>
      <c r="H89" s="11">
        <v>74045</v>
      </c>
      <c r="I89" s="11">
        <v>8</v>
      </c>
      <c r="J89" s="12">
        <v>61925.400209979001</v>
      </c>
      <c r="K89" s="11">
        <v>108</v>
      </c>
      <c r="L89" s="12">
        <v>5937.0537446255403</v>
      </c>
      <c r="M89" s="11">
        <v>83</v>
      </c>
      <c r="N89" s="13">
        <v>1.8509399060094001</v>
      </c>
      <c r="O89" s="11">
        <v>108</v>
      </c>
    </row>
    <row r="90" spans="1:15" ht="15" customHeight="1" x14ac:dyDescent="0.2">
      <c r="A90" s="4" t="s">
        <v>377</v>
      </c>
      <c r="B90" s="11">
        <v>3281</v>
      </c>
      <c r="C90" s="11">
        <v>76</v>
      </c>
      <c r="D90" s="12">
        <v>224845627</v>
      </c>
      <c r="E90" s="11">
        <v>85</v>
      </c>
      <c r="F90" s="12">
        <v>19466987</v>
      </c>
      <c r="G90" s="11">
        <v>89</v>
      </c>
      <c r="H90" s="11">
        <v>7165</v>
      </c>
      <c r="I90" s="11">
        <v>76</v>
      </c>
      <c r="J90" s="12">
        <v>68529.602864980203</v>
      </c>
      <c r="K90" s="11">
        <v>88</v>
      </c>
      <c r="L90" s="12">
        <v>5933.2480950929603</v>
      </c>
      <c r="M90" s="11">
        <v>84</v>
      </c>
      <c r="N90" s="13">
        <v>2.1837854312709499</v>
      </c>
      <c r="O90" s="11">
        <v>49</v>
      </c>
    </row>
    <row r="91" spans="1:15" ht="15" customHeight="1" x14ac:dyDescent="0.2">
      <c r="A91" s="4" t="s">
        <v>378</v>
      </c>
      <c r="B91" s="11">
        <v>1232</v>
      </c>
      <c r="C91" s="11">
        <v>115</v>
      </c>
      <c r="D91" s="12">
        <v>90616500</v>
      </c>
      <c r="E91" s="11">
        <v>114</v>
      </c>
      <c r="F91" s="12">
        <v>7097571</v>
      </c>
      <c r="G91" s="11">
        <v>115</v>
      </c>
      <c r="H91" s="11">
        <v>2822</v>
      </c>
      <c r="I91" s="11">
        <v>115</v>
      </c>
      <c r="J91" s="12">
        <v>73552.353896103901</v>
      </c>
      <c r="K91" s="11">
        <v>75</v>
      </c>
      <c r="L91" s="12">
        <v>5761.0154220779204</v>
      </c>
      <c r="M91" s="11">
        <v>89</v>
      </c>
      <c r="N91" s="13">
        <v>2.2905844155844202</v>
      </c>
      <c r="O91" s="11">
        <v>25</v>
      </c>
    </row>
    <row r="92" spans="1:15" ht="15" customHeight="1" x14ac:dyDescent="0.2">
      <c r="A92" s="4" t="s">
        <v>379</v>
      </c>
      <c r="B92" s="11">
        <v>2771</v>
      </c>
      <c r="C92" s="11">
        <v>81</v>
      </c>
      <c r="D92" s="12">
        <v>190148675</v>
      </c>
      <c r="E92" s="11">
        <v>91</v>
      </c>
      <c r="F92" s="12">
        <v>16177799</v>
      </c>
      <c r="G92" s="11">
        <v>97</v>
      </c>
      <c r="H92" s="11">
        <v>5464</v>
      </c>
      <c r="I92" s="11">
        <v>85</v>
      </c>
      <c r="J92" s="12">
        <v>68620.958137856403</v>
      </c>
      <c r="K92" s="11">
        <v>87</v>
      </c>
      <c r="L92" s="12">
        <v>5838.2529772645303</v>
      </c>
      <c r="M92" s="11">
        <v>88</v>
      </c>
      <c r="N92" s="13">
        <v>1.971851317214</v>
      </c>
      <c r="O92" s="11">
        <v>91</v>
      </c>
    </row>
    <row r="93" spans="1:15" ht="15" customHeight="1" x14ac:dyDescent="0.2">
      <c r="A93" s="4" t="s">
        <v>380</v>
      </c>
      <c r="B93" s="11">
        <v>19590</v>
      </c>
      <c r="C93" s="11">
        <v>16</v>
      </c>
      <c r="D93" s="12">
        <v>1823378837</v>
      </c>
      <c r="E93" s="11">
        <v>15</v>
      </c>
      <c r="F93" s="12">
        <v>201839355</v>
      </c>
      <c r="G93" s="11">
        <v>16</v>
      </c>
      <c r="H93" s="11">
        <v>40956</v>
      </c>
      <c r="I93" s="11">
        <v>17</v>
      </c>
      <c r="J93" s="12">
        <v>93077.020775906101</v>
      </c>
      <c r="K93" s="11">
        <v>37</v>
      </c>
      <c r="L93" s="12">
        <v>10303.183001531401</v>
      </c>
      <c r="M93" s="11">
        <v>35</v>
      </c>
      <c r="N93" s="13">
        <v>2.0906584992343</v>
      </c>
      <c r="O93" s="11">
        <v>69</v>
      </c>
    </row>
    <row r="94" spans="1:15" ht="15" customHeight="1" x14ac:dyDescent="0.2">
      <c r="A94" s="4" t="s">
        <v>381</v>
      </c>
      <c r="B94" s="11">
        <v>4419</v>
      </c>
      <c r="C94" s="11">
        <v>65</v>
      </c>
      <c r="D94" s="12">
        <v>374675548</v>
      </c>
      <c r="E94" s="11">
        <v>71</v>
      </c>
      <c r="F94" s="12">
        <v>44306304</v>
      </c>
      <c r="G94" s="11">
        <v>63</v>
      </c>
      <c r="H94" s="11">
        <v>10288</v>
      </c>
      <c r="I94" s="11">
        <v>61</v>
      </c>
      <c r="J94" s="12">
        <v>84787.406200497906</v>
      </c>
      <c r="K94" s="11">
        <v>53</v>
      </c>
      <c r="L94" s="12">
        <v>10026.3190767142</v>
      </c>
      <c r="M94" s="11">
        <v>39</v>
      </c>
      <c r="N94" s="13">
        <v>2.3281285358678399</v>
      </c>
      <c r="O94" s="11">
        <v>18</v>
      </c>
    </row>
    <row r="95" spans="1:15" ht="15" customHeight="1" x14ac:dyDescent="0.2">
      <c r="A95" s="4" t="s">
        <v>382</v>
      </c>
      <c r="B95" s="11">
        <v>17584</v>
      </c>
      <c r="C95" s="11">
        <v>23</v>
      </c>
      <c r="D95" s="12">
        <v>1171749325</v>
      </c>
      <c r="E95" s="11">
        <v>29</v>
      </c>
      <c r="F95" s="12">
        <v>92902392</v>
      </c>
      <c r="G95" s="11">
        <v>39</v>
      </c>
      <c r="H95" s="11">
        <v>34762</v>
      </c>
      <c r="I95" s="11">
        <v>23</v>
      </c>
      <c r="J95" s="12">
        <v>66637.245507279295</v>
      </c>
      <c r="K95" s="11">
        <v>97</v>
      </c>
      <c r="L95" s="12">
        <v>5283.3480436760701</v>
      </c>
      <c r="M95" s="11">
        <v>100</v>
      </c>
      <c r="N95" s="13">
        <v>1.9769108280254799</v>
      </c>
      <c r="O95" s="11">
        <v>90</v>
      </c>
    </row>
    <row r="96" spans="1:15" ht="15" customHeight="1" x14ac:dyDescent="0.2">
      <c r="A96" s="4" t="s">
        <v>383</v>
      </c>
      <c r="B96" s="11">
        <v>42383</v>
      </c>
      <c r="C96" s="11">
        <v>6</v>
      </c>
      <c r="D96" s="12">
        <v>3358977584</v>
      </c>
      <c r="E96" s="11">
        <v>6</v>
      </c>
      <c r="F96" s="12">
        <v>362687003</v>
      </c>
      <c r="G96" s="11">
        <v>7</v>
      </c>
      <c r="H96" s="11">
        <v>83038</v>
      </c>
      <c r="I96" s="11">
        <v>6</v>
      </c>
      <c r="J96" s="12">
        <v>79252.945379043507</v>
      </c>
      <c r="K96" s="11">
        <v>67</v>
      </c>
      <c r="L96" s="12">
        <v>8557.3697708987092</v>
      </c>
      <c r="M96" s="11">
        <v>53</v>
      </c>
      <c r="N96" s="13">
        <v>1.9592289361300499</v>
      </c>
      <c r="O96" s="11">
        <v>95</v>
      </c>
    </row>
    <row r="97" spans="1:15" ht="15" customHeight="1" x14ac:dyDescent="0.2">
      <c r="A97" s="4" t="s">
        <v>384</v>
      </c>
      <c r="B97" s="11">
        <v>4286</v>
      </c>
      <c r="C97" s="11">
        <v>67</v>
      </c>
      <c r="D97" s="12">
        <v>451520410</v>
      </c>
      <c r="E97" s="11">
        <v>59</v>
      </c>
      <c r="F97" s="12">
        <v>51602077</v>
      </c>
      <c r="G97" s="11">
        <v>57</v>
      </c>
      <c r="H97" s="11">
        <v>10146</v>
      </c>
      <c r="I97" s="11">
        <v>62</v>
      </c>
      <c r="J97" s="12">
        <v>105347.73915072301</v>
      </c>
      <c r="K97" s="11">
        <v>19</v>
      </c>
      <c r="L97" s="12">
        <v>12039.6819878675</v>
      </c>
      <c r="M97" s="11">
        <v>21</v>
      </c>
      <c r="N97" s="13">
        <v>2.36724218385441</v>
      </c>
      <c r="O97" s="11">
        <v>13</v>
      </c>
    </row>
    <row r="98" spans="1:15" ht="15" customHeight="1" x14ac:dyDescent="0.2">
      <c r="A98" s="4" t="s">
        <v>385</v>
      </c>
      <c r="B98" s="11">
        <v>1055</v>
      </c>
      <c r="C98" s="11">
        <v>119</v>
      </c>
      <c r="D98" s="12">
        <v>71250383</v>
      </c>
      <c r="E98" s="11">
        <v>119</v>
      </c>
      <c r="F98" s="12">
        <v>7226302</v>
      </c>
      <c r="G98" s="11">
        <v>114</v>
      </c>
      <c r="H98" s="11">
        <v>2220</v>
      </c>
      <c r="I98" s="11">
        <v>118</v>
      </c>
      <c r="J98" s="12">
        <v>67535.908056871995</v>
      </c>
      <c r="K98" s="11">
        <v>92</v>
      </c>
      <c r="L98" s="12">
        <v>6849.5753554502398</v>
      </c>
      <c r="M98" s="11">
        <v>72</v>
      </c>
      <c r="N98" s="13">
        <v>2.1042654028436001</v>
      </c>
      <c r="O98" s="11">
        <v>66</v>
      </c>
    </row>
    <row r="99" spans="1:15" ht="15" customHeight="1" x14ac:dyDescent="0.2">
      <c r="A99" s="4" t="s">
        <v>386</v>
      </c>
      <c r="B99" s="11">
        <v>157825</v>
      </c>
      <c r="C99" s="11">
        <v>1</v>
      </c>
      <c r="D99" s="12">
        <v>13235987321</v>
      </c>
      <c r="E99" s="11">
        <v>1</v>
      </c>
      <c r="F99" s="12">
        <v>1711355141</v>
      </c>
      <c r="G99" s="11">
        <v>1</v>
      </c>
      <c r="H99" s="11">
        <v>259782</v>
      </c>
      <c r="I99" s="11">
        <v>1</v>
      </c>
      <c r="J99" s="12">
        <v>83864.960057025193</v>
      </c>
      <c r="K99" s="11">
        <v>55</v>
      </c>
      <c r="L99" s="12">
        <v>10843.371715507699</v>
      </c>
      <c r="M99" s="11">
        <v>29</v>
      </c>
      <c r="N99" s="13">
        <v>1.64601298907017</v>
      </c>
      <c r="O99" s="11">
        <v>116</v>
      </c>
    </row>
    <row r="100" spans="1:15" ht="15" customHeight="1" x14ac:dyDescent="0.2">
      <c r="A100" s="4" t="s">
        <v>387</v>
      </c>
      <c r="B100" s="11">
        <v>46268</v>
      </c>
      <c r="C100" s="11">
        <v>5</v>
      </c>
      <c r="D100" s="12">
        <v>4526326080</v>
      </c>
      <c r="E100" s="11">
        <v>2</v>
      </c>
      <c r="F100" s="12">
        <v>571409105</v>
      </c>
      <c r="G100" s="11">
        <v>2</v>
      </c>
      <c r="H100" s="11">
        <v>87084</v>
      </c>
      <c r="I100" s="11">
        <v>5</v>
      </c>
      <c r="J100" s="12">
        <v>97828.436068124807</v>
      </c>
      <c r="K100" s="11">
        <v>27</v>
      </c>
      <c r="L100" s="12">
        <v>12349.9849788191</v>
      </c>
      <c r="M100" s="11">
        <v>20</v>
      </c>
      <c r="N100" s="13">
        <v>1.8821647791129901</v>
      </c>
      <c r="O100" s="11">
        <v>105</v>
      </c>
    </row>
    <row r="101" spans="1:15" ht="15" customHeight="1" x14ac:dyDescent="0.2">
      <c r="A101" s="4" t="s">
        <v>388</v>
      </c>
      <c r="B101" s="11">
        <v>3076</v>
      </c>
      <c r="C101" s="11">
        <v>78</v>
      </c>
      <c r="D101" s="12">
        <v>265159242</v>
      </c>
      <c r="E101" s="11">
        <v>82</v>
      </c>
      <c r="F101" s="12">
        <v>29378934</v>
      </c>
      <c r="G101" s="11">
        <v>81</v>
      </c>
      <c r="H101" s="11">
        <v>6512</v>
      </c>
      <c r="I101" s="11">
        <v>80</v>
      </c>
      <c r="J101" s="12">
        <v>86202.614434330302</v>
      </c>
      <c r="K101" s="11">
        <v>51</v>
      </c>
      <c r="L101" s="12">
        <v>9551.0188556567009</v>
      </c>
      <c r="M101" s="11">
        <v>43</v>
      </c>
      <c r="N101" s="13">
        <v>2.11703511053316</v>
      </c>
      <c r="O101" s="11">
        <v>64</v>
      </c>
    </row>
    <row r="102" spans="1:15" ht="15" customHeight="1" x14ac:dyDescent="0.2">
      <c r="A102" s="4" t="s">
        <v>389</v>
      </c>
      <c r="B102" s="11">
        <v>6628</v>
      </c>
      <c r="C102" s="11">
        <v>51</v>
      </c>
      <c r="D102" s="12">
        <v>497296865</v>
      </c>
      <c r="E102" s="11">
        <v>55</v>
      </c>
      <c r="F102" s="12">
        <v>36331079</v>
      </c>
      <c r="G102" s="11">
        <v>72</v>
      </c>
      <c r="H102" s="11">
        <v>17001</v>
      </c>
      <c r="I102" s="11">
        <v>45</v>
      </c>
      <c r="J102" s="12">
        <v>75029.702021726</v>
      </c>
      <c r="K102" s="11">
        <v>73</v>
      </c>
      <c r="L102" s="12">
        <v>5481.4542848521396</v>
      </c>
      <c r="M102" s="11">
        <v>96</v>
      </c>
      <c r="N102" s="13">
        <v>2.5650271575135801</v>
      </c>
      <c r="O102" s="11">
        <v>3</v>
      </c>
    </row>
    <row r="103" spans="1:15" ht="15" customHeight="1" x14ac:dyDescent="0.2">
      <c r="A103" s="4" t="s">
        <v>390</v>
      </c>
      <c r="B103" s="11">
        <v>17883</v>
      </c>
      <c r="C103" s="11">
        <v>22</v>
      </c>
      <c r="D103" s="12">
        <v>1730887446</v>
      </c>
      <c r="E103" s="11">
        <v>17</v>
      </c>
      <c r="F103" s="12">
        <v>166116080</v>
      </c>
      <c r="G103" s="11">
        <v>19</v>
      </c>
      <c r="H103" s="11">
        <v>45651</v>
      </c>
      <c r="I103" s="11">
        <v>14</v>
      </c>
      <c r="J103" s="12">
        <v>96789.545713806394</v>
      </c>
      <c r="K103" s="11">
        <v>29</v>
      </c>
      <c r="L103" s="12">
        <v>9289.0499356931196</v>
      </c>
      <c r="M103" s="11">
        <v>47</v>
      </c>
      <c r="N103" s="13">
        <v>2.5527596040932701</v>
      </c>
      <c r="O103" s="11">
        <v>4</v>
      </c>
    </row>
    <row r="104" spans="1:15" ht="15" customHeight="1" x14ac:dyDescent="0.2">
      <c r="A104" s="4" t="s">
        <v>391</v>
      </c>
      <c r="B104" s="11">
        <v>5979</v>
      </c>
      <c r="C104" s="11">
        <v>55</v>
      </c>
      <c r="D104" s="12">
        <v>463676292</v>
      </c>
      <c r="E104" s="11">
        <v>57</v>
      </c>
      <c r="F104" s="12">
        <v>37996886</v>
      </c>
      <c r="G104" s="11">
        <v>69</v>
      </c>
      <c r="H104" s="11">
        <v>14134</v>
      </c>
      <c r="I104" s="11">
        <v>50</v>
      </c>
      <c r="J104" s="12">
        <v>77550.809834420506</v>
      </c>
      <c r="K104" s="11">
        <v>71</v>
      </c>
      <c r="L104" s="12">
        <v>6355.05703294865</v>
      </c>
      <c r="M104" s="11">
        <v>78</v>
      </c>
      <c r="N104" s="13">
        <v>2.3639404582706098</v>
      </c>
      <c r="O104" s="11">
        <v>15</v>
      </c>
    </row>
    <row r="105" spans="1:15" ht="15" customHeight="1" x14ac:dyDescent="0.2">
      <c r="A105" s="4" t="s">
        <v>392</v>
      </c>
      <c r="B105" s="11">
        <v>34858</v>
      </c>
      <c r="C105" s="11">
        <v>9</v>
      </c>
      <c r="D105" s="12">
        <v>3734277309</v>
      </c>
      <c r="E105" s="11">
        <v>5</v>
      </c>
      <c r="F105" s="12">
        <v>468628556</v>
      </c>
      <c r="G105" s="11">
        <v>4</v>
      </c>
      <c r="H105" s="11">
        <v>71170</v>
      </c>
      <c r="I105" s="11">
        <v>11</v>
      </c>
      <c r="J105" s="12">
        <v>107128.27210396501</v>
      </c>
      <c r="K105" s="11">
        <v>18</v>
      </c>
      <c r="L105" s="12">
        <v>13443.9312639853</v>
      </c>
      <c r="M105" s="11">
        <v>17</v>
      </c>
      <c r="N105" s="13">
        <v>2.0417120890469902</v>
      </c>
      <c r="O105" s="11">
        <v>78</v>
      </c>
    </row>
    <row r="106" spans="1:15" ht="15" customHeight="1" x14ac:dyDescent="0.2">
      <c r="A106" s="4" t="s">
        <v>393</v>
      </c>
      <c r="B106" s="11">
        <v>3506</v>
      </c>
      <c r="C106" s="11">
        <v>73.5</v>
      </c>
      <c r="D106" s="12">
        <v>280442975</v>
      </c>
      <c r="E106" s="11">
        <v>79</v>
      </c>
      <c r="F106" s="12">
        <v>28683013</v>
      </c>
      <c r="G106" s="11">
        <v>82</v>
      </c>
      <c r="H106" s="11">
        <v>6852</v>
      </c>
      <c r="I106" s="11">
        <v>78</v>
      </c>
      <c r="J106" s="12">
        <v>79989.439532230506</v>
      </c>
      <c r="K106" s="11">
        <v>66</v>
      </c>
      <c r="L106" s="12">
        <v>8181.1217912150596</v>
      </c>
      <c r="M106" s="11">
        <v>62</v>
      </c>
      <c r="N106" s="13">
        <v>1.9543639475185399</v>
      </c>
      <c r="O106" s="11">
        <v>96</v>
      </c>
    </row>
    <row r="107" spans="1:15" ht="15" customHeight="1" x14ac:dyDescent="0.2">
      <c r="A107" s="4" t="s">
        <v>394</v>
      </c>
      <c r="B107" s="11">
        <v>9375</v>
      </c>
      <c r="C107" s="11">
        <v>42</v>
      </c>
      <c r="D107" s="12">
        <v>533431950</v>
      </c>
      <c r="E107" s="11">
        <v>51</v>
      </c>
      <c r="F107" s="12">
        <v>50196207</v>
      </c>
      <c r="G107" s="11">
        <v>58</v>
      </c>
      <c r="H107" s="11">
        <v>14297</v>
      </c>
      <c r="I107" s="11">
        <v>48</v>
      </c>
      <c r="J107" s="12">
        <v>56899.408000000003</v>
      </c>
      <c r="K107" s="11">
        <v>115</v>
      </c>
      <c r="L107" s="12">
        <v>5354.2620800000004</v>
      </c>
      <c r="M107" s="11">
        <v>98</v>
      </c>
      <c r="N107" s="13">
        <v>1.52501333333333</v>
      </c>
      <c r="O107" s="11">
        <v>119</v>
      </c>
    </row>
    <row r="108" spans="1:15" ht="15" customHeight="1" x14ac:dyDescent="0.2">
      <c r="A108" s="4" t="s">
        <v>395</v>
      </c>
      <c r="B108" s="11">
        <v>2677</v>
      </c>
      <c r="C108" s="11">
        <v>83.5</v>
      </c>
      <c r="D108" s="12">
        <v>276715981</v>
      </c>
      <c r="E108" s="11">
        <v>80</v>
      </c>
      <c r="F108" s="12">
        <v>30412261</v>
      </c>
      <c r="G108" s="11">
        <v>78</v>
      </c>
      <c r="H108" s="11">
        <v>5998</v>
      </c>
      <c r="I108" s="11">
        <v>82</v>
      </c>
      <c r="J108" s="12">
        <v>103367.942099365</v>
      </c>
      <c r="K108" s="11">
        <v>20</v>
      </c>
      <c r="L108" s="12">
        <v>11360.575644377999</v>
      </c>
      <c r="M108" s="11">
        <v>24</v>
      </c>
      <c r="N108" s="13">
        <v>2.24056779977587</v>
      </c>
      <c r="O108" s="11">
        <v>38</v>
      </c>
    </row>
    <row r="109" spans="1:15" ht="15" customHeight="1" x14ac:dyDescent="0.2">
      <c r="A109" s="4" t="s">
        <v>396</v>
      </c>
      <c r="B109" s="11">
        <v>18663</v>
      </c>
      <c r="C109" s="11">
        <v>21</v>
      </c>
      <c r="D109" s="12">
        <v>1458993443</v>
      </c>
      <c r="E109" s="11">
        <v>21</v>
      </c>
      <c r="F109" s="12">
        <v>127449858</v>
      </c>
      <c r="G109" s="11">
        <v>27</v>
      </c>
      <c r="H109" s="11">
        <v>43332</v>
      </c>
      <c r="I109" s="11">
        <v>16</v>
      </c>
      <c r="J109" s="12">
        <v>78175.718962653395</v>
      </c>
      <c r="K109" s="11">
        <v>68</v>
      </c>
      <c r="L109" s="12">
        <v>6829.0123774312797</v>
      </c>
      <c r="M109" s="11">
        <v>74</v>
      </c>
      <c r="N109" s="13">
        <v>2.3218132133097602</v>
      </c>
      <c r="O109" s="11">
        <v>19</v>
      </c>
    </row>
    <row r="110" spans="1:15" ht="15" customHeight="1" x14ac:dyDescent="0.2">
      <c r="A110" s="4" t="s">
        <v>397</v>
      </c>
      <c r="B110" s="11">
        <v>14150</v>
      </c>
      <c r="C110" s="11">
        <v>32</v>
      </c>
      <c r="D110" s="12">
        <v>1061783510</v>
      </c>
      <c r="E110" s="11">
        <v>33</v>
      </c>
      <c r="F110" s="12">
        <v>95088356</v>
      </c>
      <c r="G110" s="11">
        <v>37</v>
      </c>
      <c r="H110" s="11">
        <v>31932</v>
      </c>
      <c r="I110" s="11">
        <v>26</v>
      </c>
      <c r="J110" s="12">
        <v>75037.703886925796</v>
      </c>
      <c r="K110" s="11">
        <v>72</v>
      </c>
      <c r="L110" s="12">
        <v>6720.0251590106</v>
      </c>
      <c r="M110" s="11">
        <v>75</v>
      </c>
      <c r="N110" s="13">
        <v>2.2566784452296802</v>
      </c>
      <c r="O110" s="11">
        <v>32</v>
      </c>
    </row>
    <row r="111" spans="1:15" ht="15" customHeight="1" x14ac:dyDescent="0.2">
      <c r="A111" s="4" t="s">
        <v>398</v>
      </c>
      <c r="B111" s="11">
        <v>4087</v>
      </c>
      <c r="C111" s="11">
        <v>69</v>
      </c>
      <c r="D111" s="12">
        <v>388138548</v>
      </c>
      <c r="E111" s="11">
        <v>68</v>
      </c>
      <c r="F111" s="12">
        <v>37668806</v>
      </c>
      <c r="G111" s="11">
        <v>70</v>
      </c>
      <c r="H111" s="11">
        <v>9821</v>
      </c>
      <c r="I111" s="11">
        <v>65</v>
      </c>
      <c r="J111" s="12">
        <v>94969.059946170804</v>
      </c>
      <c r="K111" s="11">
        <v>32</v>
      </c>
      <c r="L111" s="12">
        <v>9216.7374602397904</v>
      </c>
      <c r="M111" s="11">
        <v>48</v>
      </c>
      <c r="N111" s="13">
        <v>2.4029850746268702</v>
      </c>
      <c r="O111" s="11">
        <v>10</v>
      </c>
    </row>
    <row r="112" spans="1:15" ht="15" customHeight="1" x14ac:dyDescent="0.2">
      <c r="A112" s="4" t="s">
        <v>399</v>
      </c>
      <c r="B112" s="11">
        <v>2075</v>
      </c>
      <c r="C112" s="11">
        <v>94</v>
      </c>
      <c r="D112" s="12">
        <v>117653265</v>
      </c>
      <c r="E112" s="11">
        <v>103</v>
      </c>
      <c r="F112" s="12">
        <v>7787556</v>
      </c>
      <c r="G112" s="11">
        <v>111</v>
      </c>
      <c r="H112" s="11">
        <v>4090</v>
      </c>
      <c r="I112" s="11">
        <v>98</v>
      </c>
      <c r="J112" s="12">
        <v>56700.368674698802</v>
      </c>
      <c r="K112" s="11">
        <v>116</v>
      </c>
      <c r="L112" s="12">
        <v>3753.0390361445802</v>
      </c>
      <c r="M112" s="11">
        <v>117</v>
      </c>
      <c r="N112" s="13">
        <v>1.9710843373494</v>
      </c>
      <c r="O112" s="11">
        <v>92</v>
      </c>
    </row>
    <row r="113" spans="1:15" ht="15" customHeight="1" x14ac:dyDescent="0.2">
      <c r="A113" s="4" t="s">
        <v>400</v>
      </c>
      <c r="B113" s="11">
        <v>14330</v>
      </c>
      <c r="C113" s="11">
        <v>31</v>
      </c>
      <c r="D113" s="12">
        <v>1321614903</v>
      </c>
      <c r="E113" s="11">
        <v>24</v>
      </c>
      <c r="F113" s="12">
        <v>127051474</v>
      </c>
      <c r="G113" s="11">
        <v>28</v>
      </c>
      <c r="H113" s="11">
        <v>32986</v>
      </c>
      <c r="I113" s="11">
        <v>25</v>
      </c>
      <c r="J113" s="12">
        <v>92227.139078855602</v>
      </c>
      <c r="K113" s="11">
        <v>41</v>
      </c>
      <c r="L113" s="12">
        <v>8866.1182135380295</v>
      </c>
      <c r="M113" s="11">
        <v>52</v>
      </c>
      <c r="N113" s="13">
        <v>2.3018841591067698</v>
      </c>
      <c r="O113" s="11">
        <v>21</v>
      </c>
    </row>
    <row r="114" spans="1:15" ht="15" customHeight="1" x14ac:dyDescent="0.2">
      <c r="A114" s="4" t="s">
        <v>401</v>
      </c>
      <c r="B114" s="11">
        <v>23664</v>
      </c>
      <c r="C114" s="11">
        <v>13</v>
      </c>
      <c r="D114" s="12">
        <v>1553889249</v>
      </c>
      <c r="E114" s="11">
        <v>19</v>
      </c>
      <c r="F114" s="12">
        <v>136269606</v>
      </c>
      <c r="G114" s="11">
        <v>24</v>
      </c>
      <c r="H114" s="11">
        <v>43921</v>
      </c>
      <c r="I114" s="11">
        <v>15</v>
      </c>
      <c r="J114" s="12">
        <v>65664.691049695801</v>
      </c>
      <c r="K114" s="11">
        <v>99</v>
      </c>
      <c r="L114" s="12">
        <v>5758.5195233265704</v>
      </c>
      <c r="M114" s="11">
        <v>90</v>
      </c>
      <c r="N114" s="13">
        <v>1.8560260311021</v>
      </c>
      <c r="O114" s="11">
        <v>107</v>
      </c>
    </row>
    <row r="115" spans="1:15" ht="15" customHeight="1" x14ac:dyDescent="0.2">
      <c r="A115" s="4" t="s">
        <v>402</v>
      </c>
      <c r="B115" s="11">
        <v>19007</v>
      </c>
      <c r="C115" s="11">
        <v>19</v>
      </c>
      <c r="D115" s="12">
        <v>1291507320</v>
      </c>
      <c r="E115" s="11">
        <v>25</v>
      </c>
      <c r="F115" s="12">
        <v>101051291</v>
      </c>
      <c r="G115" s="11">
        <v>36</v>
      </c>
      <c r="H115" s="11">
        <v>40299</v>
      </c>
      <c r="I115" s="11">
        <v>19</v>
      </c>
      <c r="J115" s="12">
        <v>67949.035618456401</v>
      </c>
      <c r="K115" s="11">
        <v>90</v>
      </c>
      <c r="L115" s="12">
        <v>5316.5302783185098</v>
      </c>
      <c r="M115" s="11">
        <v>99</v>
      </c>
      <c r="N115" s="13">
        <v>2.1202188667333099</v>
      </c>
      <c r="O115" s="11">
        <v>62</v>
      </c>
    </row>
    <row r="116" spans="1:15" ht="15" customHeight="1" x14ac:dyDescent="0.2">
      <c r="A116" s="4" t="s">
        <v>403</v>
      </c>
      <c r="B116" s="11">
        <v>5930</v>
      </c>
      <c r="C116" s="11">
        <v>56</v>
      </c>
      <c r="D116" s="12">
        <v>427863472</v>
      </c>
      <c r="E116" s="11">
        <v>62</v>
      </c>
      <c r="F116" s="12">
        <v>33285061</v>
      </c>
      <c r="G116" s="11">
        <v>74</v>
      </c>
      <c r="H116" s="11">
        <v>13509</v>
      </c>
      <c r="I116" s="11">
        <v>52</v>
      </c>
      <c r="J116" s="12">
        <v>72152.356155143294</v>
      </c>
      <c r="K116" s="11">
        <v>80</v>
      </c>
      <c r="L116" s="12">
        <v>5612.9951096121404</v>
      </c>
      <c r="M116" s="11">
        <v>92</v>
      </c>
      <c r="N116" s="13">
        <v>2.2780775716694799</v>
      </c>
      <c r="O116" s="11">
        <v>28</v>
      </c>
    </row>
    <row r="117" spans="1:15" ht="15" customHeight="1" x14ac:dyDescent="0.2">
      <c r="A117" s="4" t="s">
        <v>404</v>
      </c>
      <c r="B117" s="11">
        <v>10994</v>
      </c>
      <c r="C117" s="11">
        <v>35</v>
      </c>
      <c r="D117" s="12">
        <v>781312089</v>
      </c>
      <c r="E117" s="11">
        <v>42</v>
      </c>
      <c r="F117" s="12">
        <v>69062716</v>
      </c>
      <c r="G117" s="11">
        <v>44</v>
      </c>
      <c r="H117" s="11">
        <v>24262</v>
      </c>
      <c r="I117" s="11">
        <v>34</v>
      </c>
      <c r="J117" s="12">
        <v>71067.135619428795</v>
      </c>
      <c r="K117" s="11">
        <v>82</v>
      </c>
      <c r="L117" s="12">
        <v>6281.8551937420398</v>
      </c>
      <c r="M117" s="11">
        <v>79</v>
      </c>
      <c r="N117" s="13">
        <v>2.2068400945970499</v>
      </c>
      <c r="O117" s="11">
        <v>46</v>
      </c>
    </row>
    <row r="118" spans="1:15" ht="15" customHeight="1" x14ac:dyDescent="0.2">
      <c r="A118" s="4" t="s">
        <v>405</v>
      </c>
      <c r="B118" s="11">
        <v>5663</v>
      </c>
      <c r="C118" s="11">
        <v>57</v>
      </c>
      <c r="D118" s="12">
        <v>440909718</v>
      </c>
      <c r="E118" s="11">
        <v>60</v>
      </c>
      <c r="F118" s="12">
        <v>41946088</v>
      </c>
      <c r="G118" s="11">
        <v>64</v>
      </c>
      <c r="H118" s="11">
        <v>12067</v>
      </c>
      <c r="I118" s="11">
        <v>57</v>
      </c>
      <c r="J118" s="12">
        <v>77857.9759844605</v>
      </c>
      <c r="K118" s="11">
        <v>69</v>
      </c>
      <c r="L118" s="12">
        <v>7407.0436164577104</v>
      </c>
      <c r="M118" s="11">
        <v>64</v>
      </c>
      <c r="N118" s="13">
        <v>2.1308493731237901</v>
      </c>
      <c r="O118" s="11">
        <v>56</v>
      </c>
    </row>
    <row r="119" spans="1:15" ht="15" customHeight="1" x14ac:dyDescent="0.2">
      <c r="A119" s="4" t="s">
        <v>406</v>
      </c>
      <c r="B119" s="11">
        <v>13693</v>
      </c>
      <c r="C119" s="11">
        <v>33</v>
      </c>
      <c r="D119" s="12">
        <v>1119355882</v>
      </c>
      <c r="E119" s="11">
        <v>30</v>
      </c>
      <c r="F119" s="12">
        <v>115673113</v>
      </c>
      <c r="G119" s="11">
        <v>31</v>
      </c>
      <c r="H119" s="11">
        <v>27982</v>
      </c>
      <c r="I119" s="11">
        <v>33</v>
      </c>
      <c r="J119" s="12">
        <v>81746.5772292412</v>
      </c>
      <c r="K119" s="11">
        <v>61</v>
      </c>
      <c r="L119" s="12">
        <v>8447.6092163879403</v>
      </c>
      <c r="M119" s="11">
        <v>56</v>
      </c>
      <c r="N119" s="13">
        <v>2.0435258891404402</v>
      </c>
      <c r="O119" s="11">
        <v>77</v>
      </c>
    </row>
    <row r="120" spans="1:15" ht="15" customHeight="1" x14ac:dyDescent="0.2">
      <c r="A120" s="4" t="s">
        <v>407</v>
      </c>
      <c r="B120" s="11">
        <v>1739</v>
      </c>
      <c r="C120" s="11">
        <v>102</v>
      </c>
      <c r="D120" s="12">
        <v>116224570</v>
      </c>
      <c r="E120" s="11">
        <v>104</v>
      </c>
      <c r="F120" s="12">
        <v>9151232</v>
      </c>
      <c r="G120" s="11">
        <v>106</v>
      </c>
      <c r="H120" s="11">
        <v>3600</v>
      </c>
      <c r="I120" s="11">
        <v>106</v>
      </c>
      <c r="J120" s="12">
        <v>66834.140310523304</v>
      </c>
      <c r="K120" s="11">
        <v>96</v>
      </c>
      <c r="L120" s="12">
        <v>5262.3530764807401</v>
      </c>
      <c r="M120" s="11">
        <v>102</v>
      </c>
      <c r="N120" s="13">
        <v>2.0701552616446199</v>
      </c>
      <c r="O120" s="11">
        <v>73</v>
      </c>
    </row>
    <row r="121" spans="1:15" ht="15" customHeight="1" x14ac:dyDescent="0.2">
      <c r="A121" s="4" t="s">
        <v>408</v>
      </c>
      <c r="B121" s="11">
        <v>2357</v>
      </c>
      <c r="C121" s="11">
        <v>88</v>
      </c>
      <c r="D121" s="12">
        <v>225802961</v>
      </c>
      <c r="E121" s="11">
        <v>84</v>
      </c>
      <c r="F121" s="12">
        <v>24205282</v>
      </c>
      <c r="G121" s="11">
        <v>85</v>
      </c>
      <c r="H121" s="11">
        <v>5419</v>
      </c>
      <c r="I121" s="11">
        <v>86</v>
      </c>
      <c r="J121" s="12">
        <v>95801.001697072599</v>
      </c>
      <c r="K121" s="11">
        <v>31</v>
      </c>
      <c r="L121" s="12">
        <v>10269.529910903701</v>
      </c>
      <c r="M121" s="11">
        <v>36</v>
      </c>
      <c r="N121" s="13">
        <v>2.2991090369113301</v>
      </c>
      <c r="O121" s="11">
        <v>22</v>
      </c>
    </row>
    <row r="122" spans="1:15" ht="15" customHeight="1" x14ac:dyDescent="0.2">
      <c r="A122" s="4" t="s">
        <v>409</v>
      </c>
      <c r="B122" s="11">
        <v>2339</v>
      </c>
      <c r="C122" s="11">
        <v>89</v>
      </c>
      <c r="D122" s="12">
        <v>211189712</v>
      </c>
      <c r="E122" s="11">
        <v>89</v>
      </c>
      <c r="F122" s="12">
        <v>22171198</v>
      </c>
      <c r="G122" s="11">
        <v>87</v>
      </c>
      <c r="H122" s="11">
        <v>4969</v>
      </c>
      <c r="I122" s="11">
        <v>90</v>
      </c>
      <c r="J122" s="12">
        <v>90290.599401453597</v>
      </c>
      <c r="K122" s="11">
        <v>45</v>
      </c>
      <c r="L122" s="12">
        <v>9478.9217614365098</v>
      </c>
      <c r="M122" s="11">
        <v>44</v>
      </c>
      <c r="N122" s="13">
        <v>2.1244121419409998</v>
      </c>
      <c r="O122" s="11">
        <v>60</v>
      </c>
    </row>
    <row r="123" spans="1:15" ht="15" customHeight="1" x14ac:dyDescent="0.2">
      <c r="A123" s="4" t="s">
        <v>410</v>
      </c>
      <c r="B123" s="11">
        <v>9892</v>
      </c>
      <c r="C123" s="11">
        <v>38</v>
      </c>
      <c r="D123" s="12">
        <v>845470183</v>
      </c>
      <c r="E123" s="11">
        <v>40</v>
      </c>
      <c r="F123" s="12">
        <v>82641829</v>
      </c>
      <c r="G123" s="11">
        <v>40</v>
      </c>
      <c r="H123" s="11">
        <v>20056</v>
      </c>
      <c r="I123" s="11">
        <v>39</v>
      </c>
      <c r="J123" s="12">
        <v>85470.095329559204</v>
      </c>
      <c r="K123" s="11">
        <v>52</v>
      </c>
      <c r="L123" s="12">
        <v>8354.4105337646597</v>
      </c>
      <c r="M123" s="11">
        <v>59</v>
      </c>
      <c r="N123" s="13">
        <v>2.0274969672462602</v>
      </c>
      <c r="O123" s="11">
        <v>81</v>
      </c>
    </row>
    <row r="124" spans="1:15" ht="15" customHeight="1" x14ac:dyDescent="0.2">
      <c r="A124" s="4" t="s">
        <v>411</v>
      </c>
      <c r="B124" s="11">
        <v>52481</v>
      </c>
      <c r="C124" s="11">
        <v>3</v>
      </c>
      <c r="D124" s="12">
        <v>3842294598</v>
      </c>
      <c r="E124" s="11">
        <v>4</v>
      </c>
      <c r="F124" s="12">
        <v>358585285</v>
      </c>
      <c r="G124" s="11">
        <v>8</v>
      </c>
      <c r="H124" s="11">
        <v>104177</v>
      </c>
      <c r="I124" s="11">
        <v>3</v>
      </c>
      <c r="J124" s="12">
        <v>73213.059926449598</v>
      </c>
      <c r="K124" s="11">
        <v>78</v>
      </c>
      <c r="L124" s="12">
        <v>6832.6686800937496</v>
      </c>
      <c r="M124" s="11">
        <v>73</v>
      </c>
      <c r="N124" s="13">
        <v>1.98504220575065</v>
      </c>
      <c r="O124" s="11">
        <v>88</v>
      </c>
    </row>
    <row r="125" spans="1:15" ht="15" customHeight="1" x14ac:dyDescent="0.2">
      <c r="A125" s="4" t="s">
        <v>412</v>
      </c>
      <c r="B125" s="11">
        <v>4647</v>
      </c>
      <c r="C125" s="11">
        <v>62</v>
      </c>
      <c r="D125" s="12">
        <v>419672773</v>
      </c>
      <c r="E125" s="11">
        <v>63</v>
      </c>
      <c r="F125" s="12">
        <v>39714564</v>
      </c>
      <c r="G125" s="11">
        <v>65</v>
      </c>
      <c r="H125" s="11">
        <v>10412</v>
      </c>
      <c r="I125" s="11">
        <v>60</v>
      </c>
      <c r="J125" s="12">
        <v>90310.474069292002</v>
      </c>
      <c r="K125" s="11">
        <v>44</v>
      </c>
      <c r="L125" s="12">
        <v>8546.2801807617798</v>
      </c>
      <c r="M125" s="11">
        <v>54</v>
      </c>
      <c r="N125" s="13">
        <v>2.2405853238648601</v>
      </c>
      <c r="O125" s="11">
        <v>37</v>
      </c>
    </row>
    <row r="126" spans="1:15" ht="15" customHeight="1" x14ac:dyDescent="0.2">
      <c r="A126" s="4" t="s">
        <v>413</v>
      </c>
      <c r="B126" s="11">
        <v>49980</v>
      </c>
      <c r="C126" s="11">
        <v>4</v>
      </c>
      <c r="D126" s="12">
        <v>2828496748</v>
      </c>
      <c r="E126" s="11">
        <v>9</v>
      </c>
      <c r="F126" s="12">
        <v>211451786</v>
      </c>
      <c r="G126" s="11">
        <v>14</v>
      </c>
      <c r="H126" s="11">
        <v>97242</v>
      </c>
      <c r="I126" s="11">
        <v>4</v>
      </c>
      <c r="J126" s="12">
        <v>56592.571988795498</v>
      </c>
      <c r="K126" s="11">
        <v>117</v>
      </c>
      <c r="L126" s="12">
        <v>4230.72801120448</v>
      </c>
      <c r="M126" s="11">
        <v>116</v>
      </c>
      <c r="N126" s="13">
        <v>1.9456182472989201</v>
      </c>
      <c r="O126" s="11">
        <v>99</v>
      </c>
    </row>
    <row r="127" spans="1:15" ht="15" customHeight="1" x14ac:dyDescent="0.2">
      <c r="A127" s="4" t="s">
        <v>414</v>
      </c>
      <c r="B127" s="11">
        <v>1810</v>
      </c>
      <c r="C127" s="11">
        <v>99</v>
      </c>
      <c r="D127" s="12">
        <v>158929941</v>
      </c>
      <c r="E127" s="11">
        <v>96</v>
      </c>
      <c r="F127" s="12">
        <v>16277534</v>
      </c>
      <c r="G127" s="11">
        <v>96</v>
      </c>
      <c r="H127" s="11">
        <v>3809</v>
      </c>
      <c r="I127" s="11">
        <v>102</v>
      </c>
      <c r="J127" s="12">
        <v>87806.597237569105</v>
      </c>
      <c r="K127" s="11">
        <v>48</v>
      </c>
      <c r="L127" s="12">
        <v>8993.1127071823194</v>
      </c>
      <c r="M127" s="11">
        <v>50</v>
      </c>
      <c r="N127" s="13">
        <v>2.1044198895027599</v>
      </c>
      <c r="O127" s="11">
        <v>65</v>
      </c>
    </row>
    <row r="128" spans="1:15" ht="15" customHeight="1" x14ac:dyDescent="0.2">
      <c r="A128" s="4" t="s">
        <v>415</v>
      </c>
      <c r="B128" s="11">
        <v>4698</v>
      </c>
      <c r="C128" s="11">
        <v>61</v>
      </c>
      <c r="D128" s="12">
        <v>395025572</v>
      </c>
      <c r="E128" s="11">
        <v>66</v>
      </c>
      <c r="F128" s="12">
        <v>38538450</v>
      </c>
      <c r="G128" s="11">
        <v>68</v>
      </c>
      <c r="H128" s="11">
        <v>10137</v>
      </c>
      <c r="I128" s="11">
        <v>63</v>
      </c>
      <c r="J128" s="12">
        <v>84083.774372073196</v>
      </c>
      <c r="K128" s="11">
        <v>54</v>
      </c>
      <c r="L128" s="12">
        <v>8203.1609195402307</v>
      </c>
      <c r="M128" s="11">
        <v>61</v>
      </c>
      <c r="N128" s="13">
        <v>2.15772669220945</v>
      </c>
      <c r="O128" s="11">
        <v>53</v>
      </c>
    </row>
    <row r="130" spans="1:15" ht="15" customHeight="1" x14ac:dyDescent="0.2">
      <c r="A130" s="59" t="s">
        <v>66</v>
      </c>
      <c r="B130" s="60"/>
      <c r="C130" s="60"/>
      <c r="D130" s="60"/>
      <c r="E130" s="60"/>
      <c r="F130" s="60"/>
      <c r="G130" s="60"/>
      <c r="H130" s="60"/>
      <c r="I130" s="60"/>
      <c r="J130" s="60"/>
      <c r="K130" s="60"/>
      <c r="L130" s="60"/>
      <c r="M130" s="60"/>
      <c r="N130" s="60"/>
      <c r="O130" s="60"/>
    </row>
    <row r="131" spans="1:15" ht="15" customHeight="1" x14ac:dyDescent="0.2">
      <c r="A131" s="59" t="s">
        <v>97</v>
      </c>
      <c r="B131" s="60"/>
      <c r="C131" s="60"/>
      <c r="D131" s="60"/>
      <c r="E131" s="60"/>
      <c r="F131" s="60"/>
      <c r="G131" s="60"/>
      <c r="H131" s="60"/>
      <c r="I131" s="60"/>
      <c r="J131" s="60"/>
      <c r="K131" s="60"/>
      <c r="L131" s="60"/>
      <c r="M131" s="60"/>
      <c r="N131" s="60"/>
      <c r="O131" s="60"/>
    </row>
    <row r="132" spans="1:15" ht="15" customHeight="1" x14ac:dyDescent="0.2">
      <c r="A132" s="59" t="s">
        <v>289</v>
      </c>
      <c r="B132" s="60"/>
      <c r="C132" s="60"/>
      <c r="D132" s="60"/>
      <c r="E132" s="60"/>
      <c r="F132" s="60"/>
      <c r="G132" s="60"/>
      <c r="H132" s="60"/>
      <c r="I132" s="60"/>
      <c r="J132" s="60"/>
      <c r="K132" s="60"/>
      <c r="L132" s="60"/>
      <c r="M132" s="60"/>
      <c r="N132" s="60"/>
      <c r="O132" s="60"/>
    </row>
  </sheetData>
  <mergeCells count="10">
    <mergeCell ref="A1:O1"/>
    <mergeCell ref="A2:O2"/>
    <mergeCell ref="A3:O3"/>
    <mergeCell ref="A4:O4"/>
    <mergeCell ref="A5:O5"/>
    <mergeCell ref="A6:O6"/>
    <mergeCell ref="A7:O7"/>
    <mergeCell ref="A130:O130"/>
    <mergeCell ref="A131:O131"/>
    <mergeCell ref="A132:O132"/>
  </mergeCells>
  <hyperlinks>
    <hyperlink ref="A1" location="'CONTENTS'!A1" display="#'CONTENTS'!A1" xr:uid="{00000000-0004-0000-0B00-000000000000}"/>
  </hyperlinks>
  <printOptions horizontalCentered="1"/>
  <pageMargins left="0.5" right="0.5" top="0.5" bottom="0.5" header="0" footer="0"/>
  <pageSetup fitToHeight="10" orientation="landscape" horizontalDpi="300" verticalDpi="30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K139"/>
  <sheetViews>
    <sheetView zoomScaleNormal="100" workbookViewId="0">
      <pane ySplit="9" topLeftCell="A10" activePane="bottomLeft" state="frozen"/>
      <selection pane="bottomLeft" activeCell="A10" sqref="A10"/>
    </sheetView>
  </sheetViews>
  <sheetFormatPr defaultColWidth="12" defaultRowHeight="12.95" customHeight="1" x14ac:dyDescent="0.2"/>
  <cols>
    <col min="1" max="8" width="19.6640625" bestFit="1" customWidth="1"/>
    <col min="9" max="9" width="21.6640625" bestFit="1" customWidth="1"/>
    <col min="10" max="11" width="19.6640625" bestFit="1" customWidth="1"/>
  </cols>
  <sheetData>
    <row r="1" spans="1:11" ht="17.100000000000001" customHeight="1" x14ac:dyDescent="0.25">
      <c r="A1" s="67" t="s">
        <v>67</v>
      </c>
      <c r="B1" s="60"/>
      <c r="C1" s="60"/>
      <c r="D1" s="60"/>
      <c r="E1" s="60"/>
      <c r="F1" s="60"/>
      <c r="G1" s="60"/>
      <c r="H1" s="60"/>
      <c r="I1" s="60"/>
      <c r="J1" s="60"/>
      <c r="K1" s="60"/>
    </row>
    <row r="2" spans="1:11" ht="17.100000000000001" customHeight="1" x14ac:dyDescent="0.3">
      <c r="A2" s="62" t="s">
        <v>1</v>
      </c>
      <c r="B2" s="60"/>
      <c r="C2" s="60"/>
      <c r="D2" s="60"/>
      <c r="E2" s="60"/>
      <c r="F2" s="60"/>
      <c r="G2" s="60"/>
      <c r="H2" s="60"/>
      <c r="I2" s="60"/>
      <c r="J2" s="60"/>
      <c r="K2" s="60"/>
    </row>
    <row r="3" spans="1:11" ht="17.100000000000001" customHeight="1" x14ac:dyDescent="0.3">
      <c r="A3" s="61" t="s">
        <v>70</v>
      </c>
      <c r="B3" s="60"/>
      <c r="C3" s="60"/>
      <c r="D3" s="60"/>
      <c r="E3" s="60"/>
      <c r="F3" s="60"/>
      <c r="G3" s="60"/>
      <c r="H3" s="60"/>
      <c r="I3" s="60"/>
      <c r="J3" s="60"/>
      <c r="K3" s="60"/>
    </row>
    <row r="4" spans="1:11" ht="17.100000000000001" customHeight="1" x14ac:dyDescent="0.3">
      <c r="A4" s="62" t="s">
        <v>1</v>
      </c>
      <c r="B4" s="60"/>
      <c r="C4" s="60"/>
      <c r="D4" s="60"/>
      <c r="E4" s="60"/>
      <c r="F4" s="60"/>
      <c r="G4" s="60"/>
      <c r="H4" s="60"/>
      <c r="I4" s="60"/>
      <c r="J4" s="60"/>
      <c r="K4" s="60"/>
    </row>
    <row r="5" spans="1:11" ht="17.100000000000001" customHeight="1" x14ac:dyDescent="0.3">
      <c r="A5" s="68" t="s">
        <v>27</v>
      </c>
      <c r="B5" s="60"/>
      <c r="C5" s="60"/>
      <c r="D5" s="60"/>
      <c r="E5" s="60"/>
      <c r="F5" s="60"/>
      <c r="G5" s="60"/>
      <c r="H5" s="60"/>
      <c r="I5" s="60"/>
      <c r="J5" s="60"/>
      <c r="K5" s="60"/>
    </row>
    <row r="6" spans="1:11" ht="17.100000000000001" customHeight="1" x14ac:dyDescent="0.3">
      <c r="A6" s="62" t="s">
        <v>1</v>
      </c>
      <c r="B6" s="60"/>
      <c r="C6" s="60"/>
      <c r="D6" s="60"/>
      <c r="E6" s="60"/>
      <c r="F6" s="60"/>
      <c r="G6" s="60"/>
      <c r="H6" s="60"/>
      <c r="I6" s="60"/>
      <c r="J6" s="60"/>
      <c r="K6" s="60"/>
    </row>
    <row r="7" spans="1:11" ht="17.100000000000001" customHeight="1" x14ac:dyDescent="0.25">
      <c r="A7" s="73" t="s">
        <v>416</v>
      </c>
      <c r="B7" s="60"/>
      <c r="C7" s="60"/>
      <c r="D7" s="60"/>
      <c r="E7" s="60"/>
      <c r="F7" s="60"/>
      <c r="G7" s="60"/>
      <c r="H7" s="60"/>
      <c r="I7" s="60"/>
      <c r="J7" s="60"/>
      <c r="K7" s="60"/>
    </row>
    <row r="8" spans="1:11" ht="12.95" customHeight="1" x14ac:dyDescent="0.2">
      <c r="F8" s="56"/>
    </row>
    <row r="9" spans="1:11" ht="45" customHeight="1" x14ac:dyDescent="0.2">
      <c r="A9" s="9" t="s">
        <v>417</v>
      </c>
      <c r="B9" s="9" t="s">
        <v>72</v>
      </c>
      <c r="C9" s="9" t="s">
        <v>73</v>
      </c>
      <c r="D9" s="9" t="s">
        <v>74</v>
      </c>
      <c r="E9" s="9" t="s">
        <v>75</v>
      </c>
      <c r="F9" s="9" t="s">
        <v>76</v>
      </c>
      <c r="G9" s="9" t="s">
        <v>77</v>
      </c>
      <c r="H9" s="9" t="s">
        <v>78</v>
      </c>
      <c r="I9" s="9" t="s">
        <v>99</v>
      </c>
      <c r="J9" s="9" t="s">
        <v>100</v>
      </c>
      <c r="K9" s="9" t="s">
        <v>101</v>
      </c>
    </row>
    <row r="10" spans="1:11" ht="15" customHeight="1" x14ac:dyDescent="0.2">
      <c r="A10" s="19">
        <v>84003</v>
      </c>
      <c r="B10" s="20">
        <v>23628</v>
      </c>
      <c r="C10" s="21">
        <v>2387460419</v>
      </c>
      <c r="D10" s="21">
        <v>300506493</v>
      </c>
      <c r="E10" s="20">
        <v>49777</v>
      </c>
      <c r="F10" s="21">
        <v>101043.69</v>
      </c>
      <c r="G10" s="21">
        <v>12718.24</v>
      </c>
      <c r="H10" s="22">
        <v>2.11</v>
      </c>
      <c r="I10" s="21">
        <v>58000</v>
      </c>
      <c r="J10" s="21">
        <v>3100</v>
      </c>
      <c r="K10" s="22">
        <v>2</v>
      </c>
    </row>
    <row r="11" spans="1:11" ht="15" customHeight="1" x14ac:dyDescent="0.2">
      <c r="A11" s="19">
        <v>84004</v>
      </c>
      <c r="B11" s="20">
        <v>3416</v>
      </c>
      <c r="C11" s="21">
        <v>508808304</v>
      </c>
      <c r="D11" s="21">
        <v>81961588</v>
      </c>
      <c r="E11" s="20">
        <v>7262</v>
      </c>
      <c r="F11" s="21">
        <v>148948.57</v>
      </c>
      <c r="G11" s="21">
        <v>23993.439999999999</v>
      </c>
      <c r="H11" s="22">
        <v>2.13</v>
      </c>
      <c r="I11" s="21">
        <v>64000</v>
      </c>
      <c r="J11" s="21">
        <v>3800</v>
      </c>
      <c r="K11" s="22">
        <v>2</v>
      </c>
    </row>
    <row r="12" spans="1:11" ht="15" customHeight="1" x14ac:dyDescent="0.2">
      <c r="A12" s="19">
        <v>84005</v>
      </c>
      <c r="B12" s="20">
        <v>19291</v>
      </c>
      <c r="C12" s="21">
        <v>1670952060</v>
      </c>
      <c r="D12" s="21">
        <v>136442003</v>
      </c>
      <c r="E12" s="20">
        <v>52665</v>
      </c>
      <c r="F12" s="21">
        <v>86618.22</v>
      </c>
      <c r="G12" s="21">
        <v>7072.83</v>
      </c>
      <c r="H12" s="22">
        <v>2.73</v>
      </c>
      <c r="I12" s="21">
        <v>73000</v>
      </c>
      <c r="J12" s="21">
        <v>3000</v>
      </c>
      <c r="K12" s="22">
        <v>2</v>
      </c>
    </row>
    <row r="13" spans="1:11" ht="15" customHeight="1" x14ac:dyDescent="0.2">
      <c r="A13" s="19">
        <v>84009</v>
      </c>
      <c r="B13" s="20">
        <v>18266</v>
      </c>
      <c r="C13" s="21">
        <v>1878467563</v>
      </c>
      <c r="D13" s="21">
        <v>219375415</v>
      </c>
      <c r="E13" s="20">
        <v>38388</v>
      </c>
      <c r="F13" s="21">
        <v>102839.57</v>
      </c>
      <c r="G13" s="21">
        <v>12010.04</v>
      </c>
      <c r="H13" s="22">
        <v>2.1</v>
      </c>
      <c r="I13" s="21">
        <v>76000</v>
      </c>
      <c r="J13" s="21">
        <v>5000</v>
      </c>
      <c r="K13" s="22">
        <v>2</v>
      </c>
    </row>
    <row r="14" spans="1:11" ht="15" customHeight="1" x14ac:dyDescent="0.2">
      <c r="A14" s="19">
        <v>84010</v>
      </c>
      <c r="B14" s="20">
        <v>19175</v>
      </c>
      <c r="C14" s="21">
        <v>1778851867</v>
      </c>
      <c r="D14" s="21">
        <v>209645441</v>
      </c>
      <c r="E14" s="20">
        <v>38194</v>
      </c>
      <c r="F14" s="21">
        <v>92769.33</v>
      </c>
      <c r="G14" s="21">
        <v>10933.27</v>
      </c>
      <c r="H14" s="22">
        <v>1.99</v>
      </c>
      <c r="I14" s="21">
        <v>62000</v>
      </c>
      <c r="J14" s="21">
        <v>3600</v>
      </c>
      <c r="K14" s="22">
        <v>2</v>
      </c>
    </row>
    <row r="15" spans="1:11" ht="15" customHeight="1" x14ac:dyDescent="0.2">
      <c r="A15" s="19">
        <v>84014</v>
      </c>
      <c r="B15" s="20">
        <v>7076</v>
      </c>
      <c r="C15" s="21">
        <v>678870557</v>
      </c>
      <c r="D15" s="21">
        <v>74287066</v>
      </c>
      <c r="E15" s="20">
        <v>14193</v>
      </c>
      <c r="F15" s="21">
        <v>95939.88</v>
      </c>
      <c r="G15" s="21">
        <v>10498.45</v>
      </c>
      <c r="H15" s="22">
        <v>2.0099999999999998</v>
      </c>
      <c r="I15" s="21">
        <v>70000</v>
      </c>
      <c r="J15" s="21">
        <v>4300</v>
      </c>
      <c r="K15" s="22">
        <v>2</v>
      </c>
    </row>
    <row r="16" spans="1:11" ht="15" customHeight="1" x14ac:dyDescent="0.2">
      <c r="A16" s="19">
        <v>84015</v>
      </c>
      <c r="B16" s="20">
        <v>30873</v>
      </c>
      <c r="C16" s="21">
        <v>2171704815</v>
      </c>
      <c r="D16" s="21">
        <v>177057235</v>
      </c>
      <c r="E16" s="20">
        <v>64381</v>
      </c>
      <c r="F16" s="21">
        <v>70343.17</v>
      </c>
      <c r="G16" s="21">
        <v>5735.02</v>
      </c>
      <c r="H16" s="22">
        <v>2.09</v>
      </c>
      <c r="I16" s="21">
        <v>56000</v>
      </c>
      <c r="J16" s="21">
        <v>2800</v>
      </c>
      <c r="K16" s="22">
        <v>2</v>
      </c>
    </row>
    <row r="17" spans="1:11" ht="15" customHeight="1" x14ac:dyDescent="0.2">
      <c r="A17" s="19">
        <v>84017</v>
      </c>
      <c r="B17" s="20">
        <v>1834</v>
      </c>
      <c r="C17" s="21">
        <v>192234266</v>
      </c>
      <c r="D17" s="21">
        <v>22877704</v>
      </c>
      <c r="E17" s="20">
        <v>3725</v>
      </c>
      <c r="F17" s="21">
        <v>104816.94</v>
      </c>
      <c r="G17" s="21">
        <v>12474.21</v>
      </c>
      <c r="H17" s="22">
        <v>2.0299999999999998</v>
      </c>
      <c r="I17" s="21">
        <v>70000</v>
      </c>
      <c r="J17" s="21">
        <v>4500</v>
      </c>
      <c r="K17" s="22">
        <v>2</v>
      </c>
    </row>
    <row r="18" spans="1:11" ht="15" customHeight="1" x14ac:dyDescent="0.2">
      <c r="A18" s="19">
        <v>84020</v>
      </c>
      <c r="B18" s="20">
        <v>19773</v>
      </c>
      <c r="C18" s="21">
        <v>2449624343</v>
      </c>
      <c r="D18" s="21">
        <v>369538032</v>
      </c>
      <c r="E18" s="20">
        <v>38314</v>
      </c>
      <c r="F18" s="21">
        <v>123887.34</v>
      </c>
      <c r="G18" s="21">
        <v>18689.02</v>
      </c>
      <c r="H18" s="22">
        <v>1.94</v>
      </c>
      <c r="I18" s="21">
        <v>67000</v>
      </c>
      <c r="J18" s="21">
        <v>4500</v>
      </c>
      <c r="K18" s="22">
        <v>1</v>
      </c>
    </row>
    <row r="19" spans="1:11" ht="15" customHeight="1" x14ac:dyDescent="0.2">
      <c r="A19" s="19">
        <v>84021</v>
      </c>
      <c r="B19" s="20">
        <v>1318</v>
      </c>
      <c r="C19" s="21">
        <v>87829140</v>
      </c>
      <c r="D19" s="21">
        <v>7492323</v>
      </c>
      <c r="E19" s="20">
        <v>2984</v>
      </c>
      <c r="F19" s="21">
        <v>66638.19</v>
      </c>
      <c r="G19" s="21">
        <v>5684.62</v>
      </c>
      <c r="H19" s="22">
        <v>2.2599999999999998</v>
      </c>
      <c r="I19" s="21">
        <v>51000</v>
      </c>
      <c r="J19" s="21">
        <v>1800</v>
      </c>
      <c r="K19" s="22">
        <v>2</v>
      </c>
    </row>
    <row r="20" spans="1:11" ht="15" customHeight="1" x14ac:dyDescent="0.2">
      <c r="A20" s="19">
        <v>84025</v>
      </c>
      <c r="B20" s="20">
        <v>9501</v>
      </c>
      <c r="C20" s="21">
        <v>1070200339</v>
      </c>
      <c r="D20" s="21">
        <v>136500559</v>
      </c>
      <c r="E20" s="20">
        <v>20567</v>
      </c>
      <c r="F20" s="21">
        <v>112640.81</v>
      </c>
      <c r="G20" s="21">
        <v>14366.97</v>
      </c>
      <c r="H20" s="22">
        <v>2.16</v>
      </c>
      <c r="I20" s="21">
        <v>76000</v>
      </c>
      <c r="J20" s="21">
        <v>4800</v>
      </c>
      <c r="K20" s="22">
        <v>2</v>
      </c>
    </row>
    <row r="21" spans="1:11" ht="15" customHeight="1" x14ac:dyDescent="0.2">
      <c r="A21" s="19">
        <v>84029</v>
      </c>
      <c r="B21" s="20">
        <v>6298</v>
      </c>
      <c r="C21" s="21">
        <v>518623646</v>
      </c>
      <c r="D21" s="21">
        <v>46591620</v>
      </c>
      <c r="E21" s="20">
        <v>14253</v>
      </c>
      <c r="F21" s="21">
        <v>82347.360000000001</v>
      </c>
      <c r="G21" s="21">
        <v>7397.84</v>
      </c>
      <c r="H21" s="22">
        <v>2.2599999999999998</v>
      </c>
      <c r="I21" s="21">
        <v>66000</v>
      </c>
      <c r="J21" s="21">
        <v>3400</v>
      </c>
      <c r="K21" s="22">
        <v>2</v>
      </c>
    </row>
    <row r="22" spans="1:11" ht="15" customHeight="1" x14ac:dyDescent="0.2">
      <c r="A22" s="19">
        <v>84032</v>
      </c>
      <c r="B22" s="20">
        <v>10232</v>
      </c>
      <c r="C22" s="21">
        <v>1043698508</v>
      </c>
      <c r="D22" s="21">
        <v>136301221</v>
      </c>
      <c r="E22" s="20">
        <v>21033</v>
      </c>
      <c r="F22" s="21">
        <v>102003.37</v>
      </c>
      <c r="G22" s="21">
        <v>13321.07</v>
      </c>
      <c r="H22" s="22">
        <v>2.06</v>
      </c>
      <c r="I22" s="21">
        <v>58000</v>
      </c>
      <c r="J22" s="21">
        <v>3200</v>
      </c>
      <c r="K22" s="22">
        <v>2</v>
      </c>
    </row>
    <row r="23" spans="1:11" ht="15" customHeight="1" x14ac:dyDescent="0.2">
      <c r="A23" s="19">
        <v>84036</v>
      </c>
      <c r="B23" s="20">
        <v>3557</v>
      </c>
      <c r="C23" s="21">
        <v>485156023</v>
      </c>
      <c r="D23" s="21">
        <v>80741741</v>
      </c>
      <c r="E23" s="20">
        <v>6524</v>
      </c>
      <c r="F23" s="21">
        <v>136394.72</v>
      </c>
      <c r="G23" s="21">
        <v>22699.39</v>
      </c>
      <c r="H23" s="22">
        <v>1.83</v>
      </c>
      <c r="I23" s="21">
        <v>67000</v>
      </c>
      <c r="J23" s="21">
        <v>4500</v>
      </c>
      <c r="K23" s="22">
        <v>2</v>
      </c>
    </row>
    <row r="24" spans="1:11" ht="15" customHeight="1" x14ac:dyDescent="0.2">
      <c r="A24" s="19">
        <v>84037</v>
      </c>
      <c r="B24" s="20">
        <v>15210</v>
      </c>
      <c r="C24" s="21">
        <v>1919521485</v>
      </c>
      <c r="D24" s="21">
        <v>252018743</v>
      </c>
      <c r="E24" s="20">
        <v>34460</v>
      </c>
      <c r="F24" s="21">
        <v>126201.28</v>
      </c>
      <c r="G24" s="21">
        <v>16569.28</v>
      </c>
      <c r="H24" s="22">
        <v>2.27</v>
      </c>
      <c r="I24" s="21">
        <v>73000</v>
      </c>
      <c r="J24" s="21">
        <v>4300</v>
      </c>
      <c r="K24" s="22">
        <v>2</v>
      </c>
    </row>
    <row r="25" spans="1:11" ht="15" customHeight="1" x14ac:dyDescent="0.2">
      <c r="A25" s="19">
        <v>84040</v>
      </c>
      <c r="B25" s="20">
        <v>11618</v>
      </c>
      <c r="C25" s="21">
        <v>1131088344</v>
      </c>
      <c r="D25" s="21">
        <v>125928193</v>
      </c>
      <c r="E25" s="20">
        <v>23894</v>
      </c>
      <c r="F25" s="21">
        <v>97356.55</v>
      </c>
      <c r="G25" s="21">
        <v>10839.06</v>
      </c>
      <c r="H25" s="22">
        <v>2.06</v>
      </c>
      <c r="I25" s="21">
        <v>73000</v>
      </c>
      <c r="J25" s="21">
        <v>4500</v>
      </c>
      <c r="K25" s="22">
        <v>2</v>
      </c>
    </row>
    <row r="26" spans="1:11" ht="15" customHeight="1" x14ac:dyDescent="0.2">
      <c r="A26" s="19">
        <v>84041</v>
      </c>
      <c r="B26" s="20">
        <v>23002</v>
      </c>
      <c r="C26" s="21">
        <v>1751574002</v>
      </c>
      <c r="D26" s="21">
        <v>161207710</v>
      </c>
      <c r="E26" s="20">
        <v>48376</v>
      </c>
      <c r="F26" s="21">
        <v>76148.77</v>
      </c>
      <c r="G26" s="21">
        <v>7008.42</v>
      </c>
      <c r="H26" s="22">
        <v>2.1</v>
      </c>
      <c r="I26" s="21">
        <v>56000</v>
      </c>
      <c r="J26" s="21">
        <v>2900</v>
      </c>
      <c r="K26" s="22">
        <v>2</v>
      </c>
    </row>
    <row r="27" spans="1:11" ht="15" customHeight="1" x14ac:dyDescent="0.2">
      <c r="A27" s="19">
        <v>84042</v>
      </c>
      <c r="B27" s="20">
        <v>4498</v>
      </c>
      <c r="C27" s="21">
        <v>418229206</v>
      </c>
      <c r="D27" s="21">
        <v>48308976</v>
      </c>
      <c r="E27" s="20">
        <v>9579</v>
      </c>
      <c r="F27" s="21">
        <v>92981.15</v>
      </c>
      <c r="G27" s="21">
        <v>10740.1</v>
      </c>
      <c r="H27" s="22">
        <v>2.13</v>
      </c>
      <c r="I27" s="21">
        <v>57000</v>
      </c>
      <c r="J27" s="21">
        <v>2800</v>
      </c>
      <c r="K27" s="22">
        <v>2</v>
      </c>
    </row>
    <row r="28" spans="1:11" ht="15" customHeight="1" x14ac:dyDescent="0.2">
      <c r="A28" s="19">
        <v>84043</v>
      </c>
      <c r="B28" s="20">
        <v>31867</v>
      </c>
      <c r="C28" s="21">
        <v>3111265339</v>
      </c>
      <c r="D28" s="21">
        <v>341426878</v>
      </c>
      <c r="E28" s="20">
        <v>74365</v>
      </c>
      <c r="F28" s="21">
        <v>97632.83</v>
      </c>
      <c r="G28" s="21">
        <v>10714.12</v>
      </c>
      <c r="H28" s="22">
        <v>2.33</v>
      </c>
      <c r="I28" s="21">
        <v>68000</v>
      </c>
      <c r="J28" s="21">
        <v>3700</v>
      </c>
      <c r="K28" s="22">
        <v>2</v>
      </c>
    </row>
    <row r="29" spans="1:11" ht="15" customHeight="1" x14ac:dyDescent="0.2">
      <c r="A29" s="19">
        <v>84044</v>
      </c>
      <c r="B29" s="20">
        <v>14598</v>
      </c>
      <c r="C29" s="21">
        <v>858283054</v>
      </c>
      <c r="D29" s="21">
        <v>62268569</v>
      </c>
      <c r="E29" s="20">
        <v>29217</v>
      </c>
      <c r="F29" s="21">
        <v>58794.559999999998</v>
      </c>
      <c r="G29" s="21">
        <v>4265.55</v>
      </c>
      <c r="H29" s="22">
        <v>2</v>
      </c>
      <c r="I29" s="21">
        <v>48000</v>
      </c>
      <c r="J29" s="21">
        <v>2200</v>
      </c>
      <c r="K29" s="22">
        <v>2</v>
      </c>
    </row>
    <row r="30" spans="1:11" ht="15" customHeight="1" x14ac:dyDescent="0.2">
      <c r="A30" s="19">
        <v>84045</v>
      </c>
      <c r="B30" s="20">
        <v>17650</v>
      </c>
      <c r="C30" s="21">
        <v>1711384135</v>
      </c>
      <c r="D30" s="21">
        <v>164615538</v>
      </c>
      <c r="E30" s="20">
        <v>45086</v>
      </c>
      <c r="F30" s="21">
        <v>96962.27</v>
      </c>
      <c r="G30" s="21">
        <v>9326.66</v>
      </c>
      <c r="H30" s="22">
        <v>2.5499999999999998</v>
      </c>
      <c r="I30" s="21">
        <v>79000</v>
      </c>
      <c r="J30" s="21">
        <v>4000</v>
      </c>
      <c r="K30" s="22">
        <v>2</v>
      </c>
    </row>
    <row r="31" spans="1:11" ht="15" customHeight="1" x14ac:dyDescent="0.2">
      <c r="A31" s="19">
        <v>84047</v>
      </c>
      <c r="B31" s="20">
        <v>17555</v>
      </c>
      <c r="C31" s="21">
        <v>1105099310</v>
      </c>
      <c r="D31" s="21">
        <v>104495501</v>
      </c>
      <c r="E31" s="20">
        <v>29565</v>
      </c>
      <c r="F31" s="21">
        <v>62950.69</v>
      </c>
      <c r="G31" s="21">
        <v>5952.46</v>
      </c>
      <c r="H31" s="22">
        <v>1.68</v>
      </c>
      <c r="I31" s="21">
        <v>48000</v>
      </c>
      <c r="J31" s="21">
        <v>2900</v>
      </c>
      <c r="K31" s="22">
        <v>1</v>
      </c>
    </row>
    <row r="32" spans="1:11" ht="15" customHeight="1" x14ac:dyDescent="0.2">
      <c r="A32" s="19">
        <v>84049</v>
      </c>
      <c r="B32" s="20">
        <v>2676</v>
      </c>
      <c r="C32" s="21">
        <v>375944385</v>
      </c>
      <c r="D32" s="21">
        <v>56045418</v>
      </c>
      <c r="E32" s="20">
        <v>5410</v>
      </c>
      <c r="F32" s="21">
        <v>140487.44</v>
      </c>
      <c r="G32" s="21">
        <v>20943.73</v>
      </c>
      <c r="H32" s="22">
        <v>2.02</v>
      </c>
      <c r="I32" s="21">
        <v>78000</v>
      </c>
      <c r="J32" s="21">
        <v>5100</v>
      </c>
      <c r="K32" s="22">
        <v>2</v>
      </c>
    </row>
    <row r="33" spans="1:11" ht="15" customHeight="1" x14ac:dyDescent="0.2">
      <c r="A33" s="19">
        <v>84050</v>
      </c>
      <c r="B33" s="20">
        <v>4798</v>
      </c>
      <c r="C33" s="21">
        <v>562879470</v>
      </c>
      <c r="D33" s="21">
        <v>72908436</v>
      </c>
      <c r="E33" s="20">
        <v>10979</v>
      </c>
      <c r="F33" s="21">
        <v>117315.44</v>
      </c>
      <c r="G33" s="21">
        <v>15195.59</v>
      </c>
      <c r="H33" s="22">
        <v>2.29</v>
      </c>
      <c r="I33" s="21">
        <v>78000</v>
      </c>
      <c r="J33" s="21">
        <v>4500</v>
      </c>
      <c r="K33" s="22">
        <v>2</v>
      </c>
    </row>
    <row r="34" spans="1:11" ht="15" customHeight="1" x14ac:dyDescent="0.2">
      <c r="A34" s="19">
        <v>84054</v>
      </c>
      <c r="B34" s="20">
        <v>9214</v>
      </c>
      <c r="C34" s="21">
        <v>856023500</v>
      </c>
      <c r="D34" s="21">
        <v>101881344</v>
      </c>
      <c r="E34" s="20">
        <v>18008</v>
      </c>
      <c r="F34" s="21">
        <v>92904.66</v>
      </c>
      <c r="G34" s="21">
        <v>11057.23</v>
      </c>
      <c r="H34" s="22">
        <v>1.95</v>
      </c>
      <c r="I34" s="21">
        <v>61000</v>
      </c>
      <c r="J34" s="21">
        <v>3700</v>
      </c>
      <c r="K34" s="22">
        <v>2</v>
      </c>
    </row>
    <row r="35" spans="1:11" ht="15" customHeight="1" x14ac:dyDescent="0.2">
      <c r="A35" s="19">
        <v>84056</v>
      </c>
      <c r="B35" s="20">
        <v>1401</v>
      </c>
      <c r="C35" s="21">
        <v>83050954</v>
      </c>
      <c r="D35" s="21">
        <v>4096747</v>
      </c>
      <c r="E35" s="20">
        <v>3736</v>
      </c>
      <c r="F35" s="21">
        <v>59279.77</v>
      </c>
      <c r="G35" s="21">
        <v>2924.16</v>
      </c>
      <c r="H35" s="22">
        <v>2.67</v>
      </c>
      <c r="I35" s="21">
        <v>49000</v>
      </c>
      <c r="J35" s="21">
        <v>1000</v>
      </c>
      <c r="K35" s="22">
        <v>2</v>
      </c>
    </row>
    <row r="36" spans="1:11" ht="15" customHeight="1" x14ac:dyDescent="0.2">
      <c r="A36" s="19">
        <v>84057</v>
      </c>
      <c r="B36" s="20">
        <v>15079</v>
      </c>
      <c r="C36" s="21">
        <v>915934196</v>
      </c>
      <c r="D36" s="21">
        <v>71819228</v>
      </c>
      <c r="E36" s="20">
        <v>30372</v>
      </c>
      <c r="F36" s="21">
        <v>60742.37</v>
      </c>
      <c r="G36" s="21">
        <v>4762.8599999999997</v>
      </c>
      <c r="H36" s="22">
        <v>2.0099999999999998</v>
      </c>
      <c r="I36" s="21">
        <v>45000</v>
      </c>
      <c r="J36" s="21">
        <v>1800</v>
      </c>
      <c r="K36" s="22">
        <v>2</v>
      </c>
    </row>
    <row r="37" spans="1:11" ht="15" customHeight="1" x14ac:dyDescent="0.2">
      <c r="A37" s="19">
        <v>84058</v>
      </c>
      <c r="B37" s="20">
        <v>13495</v>
      </c>
      <c r="C37" s="21">
        <v>787226668</v>
      </c>
      <c r="D37" s="21">
        <v>68442878</v>
      </c>
      <c r="E37" s="20">
        <v>24700</v>
      </c>
      <c r="F37" s="21">
        <v>58334.69</v>
      </c>
      <c r="G37" s="21">
        <v>5071.72</v>
      </c>
      <c r="H37" s="22">
        <v>1.83</v>
      </c>
      <c r="I37" s="21">
        <v>39000</v>
      </c>
      <c r="J37" s="21">
        <v>1400</v>
      </c>
      <c r="K37" s="22">
        <v>1</v>
      </c>
    </row>
    <row r="38" spans="1:11" ht="15" customHeight="1" x14ac:dyDescent="0.2">
      <c r="A38" s="19">
        <v>84059</v>
      </c>
      <c r="B38" s="20">
        <v>7119</v>
      </c>
      <c r="C38" s="21">
        <v>545251363</v>
      </c>
      <c r="D38" s="21">
        <v>51756553</v>
      </c>
      <c r="E38" s="20">
        <v>14925</v>
      </c>
      <c r="F38" s="21">
        <v>76591</v>
      </c>
      <c r="G38" s="21">
        <v>7270.2</v>
      </c>
      <c r="H38" s="22">
        <v>2.1</v>
      </c>
      <c r="I38" s="21">
        <v>53000</v>
      </c>
      <c r="J38" s="21">
        <v>2700</v>
      </c>
      <c r="K38" s="22">
        <v>1</v>
      </c>
    </row>
    <row r="39" spans="1:11" ht="15" customHeight="1" x14ac:dyDescent="0.2">
      <c r="A39" s="19">
        <v>84060</v>
      </c>
      <c r="B39" s="20">
        <v>4546</v>
      </c>
      <c r="C39" s="21">
        <v>767241064</v>
      </c>
      <c r="D39" s="21">
        <v>167211532</v>
      </c>
      <c r="E39" s="20">
        <v>6419</v>
      </c>
      <c r="F39" s="21">
        <v>168772.78</v>
      </c>
      <c r="G39" s="21">
        <v>36782.120000000003</v>
      </c>
      <c r="H39" s="22">
        <v>1.41</v>
      </c>
      <c r="I39" s="21">
        <v>36000</v>
      </c>
      <c r="J39" s="21">
        <v>1300</v>
      </c>
      <c r="K39" s="22">
        <v>1</v>
      </c>
    </row>
    <row r="40" spans="1:11" ht="15" customHeight="1" x14ac:dyDescent="0.2">
      <c r="A40" s="19">
        <v>84062</v>
      </c>
      <c r="B40" s="20">
        <v>18613</v>
      </c>
      <c r="C40" s="21">
        <v>1608509329</v>
      </c>
      <c r="D40" s="21">
        <v>176605455</v>
      </c>
      <c r="E40" s="20">
        <v>39529</v>
      </c>
      <c r="F40" s="21">
        <v>86418.6</v>
      </c>
      <c r="G40" s="21">
        <v>9488.2900000000009</v>
      </c>
      <c r="H40" s="22">
        <v>2.12</v>
      </c>
      <c r="I40" s="21">
        <v>54000</v>
      </c>
      <c r="J40" s="21">
        <v>2600</v>
      </c>
      <c r="K40" s="22">
        <v>2</v>
      </c>
    </row>
    <row r="41" spans="1:11" ht="15" customHeight="1" x14ac:dyDescent="0.2">
      <c r="A41" s="19">
        <v>84065</v>
      </c>
      <c r="B41" s="20">
        <v>20848</v>
      </c>
      <c r="C41" s="21">
        <v>2071629397</v>
      </c>
      <c r="D41" s="21">
        <v>242860301</v>
      </c>
      <c r="E41" s="20">
        <v>43956</v>
      </c>
      <c r="F41" s="21">
        <v>99368.26</v>
      </c>
      <c r="G41" s="21">
        <v>11649.09</v>
      </c>
      <c r="H41" s="22">
        <v>2.11</v>
      </c>
      <c r="I41" s="21">
        <v>67000</v>
      </c>
      <c r="J41" s="21">
        <v>4000</v>
      </c>
      <c r="K41" s="22">
        <v>2</v>
      </c>
    </row>
    <row r="42" spans="1:11" ht="15" customHeight="1" x14ac:dyDescent="0.2">
      <c r="A42" s="19">
        <v>84066</v>
      </c>
      <c r="B42" s="20">
        <v>4826</v>
      </c>
      <c r="C42" s="21">
        <v>403400183</v>
      </c>
      <c r="D42" s="21">
        <v>46588820</v>
      </c>
      <c r="E42" s="20">
        <v>11201</v>
      </c>
      <c r="F42" s="21">
        <v>83588.929999999993</v>
      </c>
      <c r="G42" s="21">
        <v>9653.7099999999991</v>
      </c>
      <c r="H42" s="22">
        <v>2.3199999999999998</v>
      </c>
      <c r="I42" s="21">
        <v>58000</v>
      </c>
      <c r="J42" s="21">
        <v>2300</v>
      </c>
      <c r="K42" s="22">
        <v>2</v>
      </c>
    </row>
    <row r="43" spans="1:11" ht="15" customHeight="1" x14ac:dyDescent="0.2">
      <c r="A43" s="19">
        <v>84067</v>
      </c>
      <c r="B43" s="20">
        <v>17574</v>
      </c>
      <c r="C43" s="21">
        <v>1171361326</v>
      </c>
      <c r="D43" s="21">
        <v>92874863</v>
      </c>
      <c r="E43" s="20">
        <v>34751</v>
      </c>
      <c r="F43" s="21">
        <v>66653.09</v>
      </c>
      <c r="G43" s="21">
        <v>5284.79</v>
      </c>
      <c r="H43" s="22">
        <v>1.98</v>
      </c>
      <c r="I43" s="21">
        <v>56000</v>
      </c>
      <c r="J43" s="21">
        <v>2900</v>
      </c>
      <c r="K43" s="22">
        <v>2</v>
      </c>
    </row>
    <row r="44" spans="1:11" ht="15" customHeight="1" x14ac:dyDescent="0.2">
      <c r="A44" s="19">
        <v>84070</v>
      </c>
      <c r="B44" s="20">
        <v>13731</v>
      </c>
      <c r="C44" s="21">
        <v>951808232</v>
      </c>
      <c r="D44" s="21">
        <v>93664617</v>
      </c>
      <c r="E44" s="20">
        <v>24259</v>
      </c>
      <c r="F44" s="21">
        <v>69318.2</v>
      </c>
      <c r="G44" s="21">
        <v>6821.4</v>
      </c>
      <c r="H44" s="22">
        <v>1.77</v>
      </c>
      <c r="I44" s="21">
        <v>50000</v>
      </c>
      <c r="J44" s="21">
        <v>3000</v>
      </c>
      <c r="K44" s="22">
        <v>1</v>
      </c>
    </row>
    <row r="45" spans="1:11" ht="15" customHeight="1" x14ac:dyDescent="0.2">
      <c r="A45" s="19">
        <v>84074</v>
      </c>
      <c r="B45" s="20">
        <v>25170</v>
      </c>
      <c r="C45" s="21">
        <v>1885427216</v>
      </c>
      <c r="D45" s="21">
        <v>159762839</v>
      </c>
      <c r="E45" s="20">
        <v>54975</v>
      </c>
      <c r="F45" s="21">
        <v>74907.72</v>
      </c>
      <c r="G45" s="21">
        <v>6347.35</v>
      </c>
      <c r="H45" s="22">
        <v>2.1800000000000002</v>
      </c>
      <c r="I45" s="21">
        <v>59000</v>
      </c>
      <c r="J45" s="21">
        <v>3000</v>
      </c>
      <c r="K45" s="22">
        <v>2</v>
      </c>
    </row>
    <row r="46" spans="1:11" ht="15" customHeight="1" x14ac:dyDescent="0.2">
      <c r="A46" s="19">
        <v>84075</v>
      </c>
      <c r="B46" s="20">
        <v>14331</v>
      </c>
      <c r="C46" s="21">
        <v>1321738584</v>
      </c>
      <c r="D46" s="21">
        <v>127068410</v>
      </c>
      <c r="E46" s="20">
        <v>32987</v>
      </c>
      <c r="F46" s="21">
        <v>92229.33</v>
      </c>
      <c r="G46" s="21">
        <v>8866.68</v>
      </c>
      <c r="H46" s="22">
        <v>2.2999999999999998</v>
      </c>
      <c r="I46" s="21">
        <v>77000</v>
      </c>
      <c r="J46" s="21">
        <v>4100</v>
      </c>
      <c r="K46" s="22">
        <v>2</v>
      </c>
    </row>
    <row r="47" spans="1:11" ht="15" customHeight="1" x14ac:dyDescent="0.2">
      <c r="A47" s="19">
        <v>84078</v>
      </c>
      <c r="B47" s="20">
        <v>11081</v>
      </c>
      <c r="C47" s="21">
        <v>788607286</v>
      </c>
      <c r="D47" s="21">
        <v>69619764</v>
      </c>
      <c r="E47" s="20">
        <v>24539</v>
      </c>
      <c r="F47" s="21">
        <v>71167.520000000004</v>
      </c>
      <c r="G47" s="21">
        <v>6282.81</v>
      </c>
      <c r="H47" s="22">
        <v>2.21</v>
      </c>
      <c r="I47" s="21">
        <v>55000</v>
      </c>
      <c r="J47" s="21">
        <v>2200</v>
      </c>
      <c r="K47" s="22">
        <v>2</v>
      </c>
    </row>
    <row r="48" spans="1:11" ht="15" customHeight="1" x14ac:dyDescent="0.2">
      <c r="A48" s="19">
        <v>84081</v>
      </c>
      <c r="B48" s="20">
        <v>23178</v>
      </c>
      <c r="C48" s="21">
        <v>1803987629</v>
      </c>
      <c r="D48" s="21">
        <v>165389622</v>
      </c>
      <c r="E48" s="20">
        <v>48541</v>
      </c>
      <c r="F48" s="21">
        <v>77831.89</v>
      </c>
      <c r="G48" s="21">
        <v>7135.63</v>
      </c>
      <c r="H48" s="22">
        <v>2.09</v>
      </c>
      <c r="I48" s="21">
        <v>58000</v>
      </c>
      <c r="J48" s="21">
        <v>3200</v>
      </c>
      <c r="K48" s="22">
        <v>2</v>
      </c>
    </row>
    <row r="49" spans="1:11" ht="15" customHeight="1" x14ac:dyDescent="0.2">
      <c r="A49" s="19">
        <v>84084</v>
      </c>
      <c r="B49" s="20">
        <v>13639</v>
      </c>
      <c r="C49" s="21">
        <v>922113782</v>
      </c>
      <c r="D49" s="21">
        <v>84461096</v>
      </c>
      <c r="E49" s="20">
        <v>25802</v>
      </c>
      <c r="F49" s="21">
        <v>67608.61</v>
      </c>
      <c r="G49" s="21">
        <v>6192.62</v>
      </c>
      <c r="H49" s="22">
        <v>1.89</v>
      </c>
      <c r="I49" s="21">
        <v>49000</v>
      </c>
      <c r="J49" s="21">
        <v>2600</v>
      </c>
      <c r="K49" s="22">
        <v>1</v>
      </c>
    </row>
    <row r="50" spans="1:11" ht="15" customHeight="1" x14ac:dyDescent="0.2">
      <c r="A50" s="19">
        <v>84087</v>
      </c>
      <c r="B50" s="20">
        <v>6777</v>
      </c>
      <c r="C50" s="21">
        <v>594063969</v>
      </c>
      <c r="D50" s="21">
        <v>59855332</v>
      </c>
      <c r="E50" s="20">
        <v>14659</v>
      </c>
      <c r="F50" s="21">
        <v>87658.84</v>
      </c>
      <c r="G50" s="21">
        <v>8832.1299999999992</v>
      </c>
      <c r="H50" s="22">
        <v>2.16</v>
      </c>
      <c r="I50" s="21">
        <v>66000</v>
      </c>
      <c r="J50" s="21">
        <v>3800</v>
      </c>
      <c r="K50" s="22">
        <v>2</v>
      </c>
    </row>
    <row r="51" spans="1:11" ht="15" customHeight="1" x14ac:dyDescent="0.2">
      <c r="A51" s="19">
        <v>84088</v>
      </c>
      <c r="B51" s="20">
        <v>16338</v>
      </c>
      <c r="C51" s="21">
        <v>1182145467</v>
      </c>
      <c r="D51" s="21">
        <v>114868932</v>
      </c>
      <c r="E51" s="20">
        <v>31471</v>
      </c>
      <c r="F51" s="21">
        <v>72355.58</v>
      </c>
      <c r="G51" s="21">
        <v>7030.78</v>
      </c>
      <c r="H51" s="22">
        <v>1.93</v>
      </c>
      <c r="I51" s="21">
        <v>52000</v>
      </c>
      <c r="J51" s="21">
        <v>2800</v>
      </c>
      <c r="K51" s="22">
        <v>2</v>
      </c>
    </row>
    <row r="52" spans="1:11" ht="15" customHeight="1" x14ac:dyDescent="0.2">
      <c r="A52" s="19">
        <v>84092</v>
      </c>
      <c r="B52" s="20">
        <v>11565</v>
      </c>
      <c r="C52" s="21">
        <v>1575219820</v>
      </c>
      <c r="D52" s="21">
        <v>237116665</v>
      </c>
      <c r="E52" s="20">
        <v>22660</v>
      </c>
      <c r="F52" s="21">
        <v>136205.78</v>
      </c>
      <c r="G52" s="21">
        <v>20502.95</v>
      </c>
      <c r="H52" s="22">
        <v>1.96</v>
      </c>
      <c r="I52" s="21">
        <v>79000</v>
      </c>
      <c r="J52" s="21">
        <v>5600</v>
      </c>
      <c r="K52" s="22">
        <v>2</v>
      </c>
    </row>
    <row r="53" spans="1:11" ht="15" customHeight="1" x14ac:dyDescent="0.2">
      <c r="A53" s="19">
        <v>84093</v>
      </c>
      <c r="B53" s="20">
        <v>9489</v>
      </c>
      <c r="C53" s="21">
        <v>1169877784</v>
      </c>
      <c r="D53" s="21">
        <v>168720526</v>
      </c>
      <c r="E53" s="20">
        <v>18791</v>
      </c>
      <c r="F53" s="21">
        <v>123287.78</v>
      </c>
      <c r="G53" s="21">
        <v>17780.64</v>
      </c>
      <c r="H53" s="22">
        <v>1.98</v>
      </c>
      <c r="I53" s="21">
        <v>77000</v>
      </c>
      <c r="J53" s="21">
        <v>5400</v>
      </c>
      <c r="K53" s="22">
        <v>2</v>
      </c>
    </row>
    <row r="54" spans="1:11" ht="15" customHeight="1" x14ac:dyDescent="0.2">
      <c r="A54" s="19">
        <v>84094</v>
      </c>
      <c r="B54" s="20">
        <v>12149</v>
      </c>
      <c r="C54" s="21">
        <v>979796286</v>
      </c>
      <c r="D54" s="21">
        <v>101111583</v>
      </c>
      <c r="E54" s="20">
        <v>22761</v>
      </c>
      <c r="F54" s="21">
        <v>80648.31</v>
      </c>
      <c r="G54" s="21">
        <v>8322.6299999999992</v>
      </c>
      <c r="H54" s="22">
        <v>1.87</v>
      </c>
      <c r="I54" s="21">
        <v>59000</v>
      </c>
      <c r="J54" s="21">
        <v>3700</v>
      </c>
      <c r="K54" s="22">
        <v>1</v>
      </c>
    </row>
    <row r="55" spans="1:11" ht="15" customHeight="1" x14ac:dyDescent="0.2">
      <c r="A55" s="19">
        <v>84095</v>
      </c>
      <c r="B55" s="20">
        <v>16650</v>
      </c>
      <c r="C55" s="21">
        <v>1860350427</v>
      </c>
      <c r="D55" s="21">
        <v>249676924</v>
      </c>
      <c r="E55" s="20">
        <v>32883</v>
      </c>
      <c r="F55" s="21">
        <v>111732.76</v>
      </c>
      <c r="G55" s="21">
        <v>14995.61</v>
      </c>
      <c r="H55" s="22">
        <v>1.97</v>
      </c>
      <c r="I55" s="21">
        <v>67000</v>
      </c>
      <c r="J55" s="21">
        <v>4500</v>
      </c>
      <c r="K55" s="22">
        <v>2</v>
      </c>
    </row>
    <row r="56" spans="1:11" ht="15" customHeight="1" x14ac:dyDescent="0.2">
      <c r="A56" s="19">
        <v>84096</v>
      </c>
      <c r="B56" s="20">
        <v>30295</v>
      </c>
      <c r="C56" s="21">
        <v>2755243283</v>
      </c>
      <c r="D56" s="21">
        <v>287737183</v>
      </c>
      <c r="E56" s="20">
        <v>67177</v>
      </c>
      <c r="F56" s="21">
        <v>90947.13</v>
      </c>
      <c r="G56" s="21">
        <v>9497.84</v>
      </c>
      <c r="H56" s="22">
        <v>2.2200000000000002</v>
      </c>
      <c r="I56" s="21">
        <v>65000</v>
      </c>
      <c r="J56" s="21">
        <v>3700</v>
      </c>
      <c r="K56" s="22">
        <v>2</v>
      </c>
    </row>
    <row r="57" spans="1:11" ht="15" customHeight="1" x14ac:dyDescent="0.2">
      <c r="A57" s="19">
        <v>84097</v>
      </c>
      <c r="B57" s="20">
        <v>9343</v>
      </c>
      <c r="C57" s="21">
        <v>749664797</v>
      </c>
      <c r="D57" s="21">
        <v>80615800</v>
      </c>
      <c r="E57" s="20">
        <v>18635</v>
      </c>
      <c r="F57" s="21">
        <v>80238.12</v>
      </c>
      <c r="G57" s="21">
        <v>8628.4699999999993</v>
      </c>
      <c r="H57" s="22">
        <v>1.99</v>
      </c>
      <c r="I57" s="21">
        <v>50000</v>
      </c>
      <c r="J57" s="21">
        <v>2200</v>
      </c>
      <c r="K57" s="22">
        <v>2</v>
      </c>
    </row>
    <row r="58" spans="1:11" ht="15" customHeight="1" x14ac:dyDescent="0.2">
      <c r="A58" s="19">
        <v>84098</v>
      </c>
      <c r="B58" s="20">
        <v>9341</v>
      </c>
      <c r="C58" s="21">
        <v>1742274201</v>
      </c>
      <c r="D58" s="21">
        <v>343405553</v>
      </c>
      <c r="E58" s="20">
        <v>16019</v>
      </c>
      <c r="F58" s="21">
        <v>186519.02</v>
      </c>
      <c r="G58" s="21">
        <v>36763.25</v>
      </c>
      <c r="H58" s="22">
        <v>1.71</v>
      </c>
      <c r="I58" s="21">
        <v>72000</v>
      </c>
      <c r="J58" s="21">
        <v>5500</v>
      </c>
      <c r="K58" s="22">
        <v>1</v>
      </c>
    </row>
    <row r="59" spans="1:11" ht="15" customHeight="1" x14ac:dyDescent="0.2">
      <c r="A59" s="19">
        <v>84101</v>
      </c>
      <c r="B59" s="20">
        <v>5037</v>
      </c>
      <c r="C59" s="21">
        <v>358306699</v>
      </c>
      <c r="D59" s="21">
        <v>47606463</v>
      </c>
      <c r="E59" s="20">
        <v>6371</v>
      </c>
      <c r="F59" s="21">
        <v>71134.94</v>
      </c>
      <c r="G59" s="21">
        <v>9451.35</v>
      </c>
      <c r="H59" s="22">
        <v>1.26</v>
      </c>
      <c r="I59" s="21">
        <v>49000</v>
      </c>
      <c r="J59" s="21">
        <v>3700</v>
      </c>
      <c r="K59" s="22">
        <v>1</v>
      </c>
    </row>
    <row r="60" spans="1:11" ht="15" customHeight="1" x14ac:dyDescent="0.2">
      <c r="A60" s="19">
        <v>84102</v>
      </c>
      <c r="B60" s="20">
        <v>8866</v>
      </c>
      <c r="C60" s="21">
        <v>547570340</v>
      </c>
      <c r="D60" s="21">
        <v>65702847</v>
      </c>
      <c r="E60" s="20">
        <v>10692</v>
      </c>
      <c r="F60" s="21">
        <v>61760.7</v>
      </c>
      <c r="G60" s="21">
        <v>7410.65</v>
      </c>
      <c r="H60" s="22">
        <v>1.21</v>
      </c>
      <c r="I60" s="21">
        <v>41000</v>
      </c>
      <c r="J60" s="21">
        <v>2600</v>
      </c>
      <c r="K60" s="22">
        <v>1</v>
      </c>
    </row>
    <row r="61" spans="1:11" ht="15" customHeight="1" x14ac:dyDescent="0.2">
      <c r="A61" s="19">
        <v>84103</v>
      </c>
      <c r="B61" s="20">
        <v>11036</v>
      </c>
      <c r="C61" s="21">
        <v>1303010369</v>
      </c>
      <c r="D61" s="21">
        <v>210718682</v>
      </c>
      <c r="E61" s="20">
        <v>15943</v>
      </c>
      <c r="F61" s="21">
        <v>118069.08</v>
      </c>
      <c r="G61" s="21">
        <v>19093.759999999998</v>
      </c>
      <c r="H61" s="22">
        <v>1.44</v>
      </c>
      <c r="I61" s="21">
        <v>63000</v>
      </c>
      <c r="J61" s="21">
        <v>5100</v>
      </c>
      <c r="K61" s="22">
        <v>1</v>
      </c>
    </row>
    <row r="62" spans="1:11" ht="15" customHeight="1" x14ac:dyDescent="0.2">
      <c r="A62" s="19">
        <v>84104</v>
      </c>
      <c r="B62" s="20">
        <v>9565</v>
      </c>
      <c r="C62" s="21">
        <v>510053158</v>
      </c>
      <c r="D62" s="21">
        <v>46466681</v>
      </c>
      <c r="E62" s="20">
        <v>17736</v>
      </c>
      <c r="F62" s="21">
        <v>53324.95</v>
      </c>
      <c r="G62" s="21">
        <v>4857.99</v>
      </c>
      <c r="H62" s="22">
        <v>1.85</v>
      </c>
      <c r="I62" s="21">
        <v>40000</v>
      </c>
      <c r="J62" s="21">
        <v>1600</v>
      </c>
      <c r="K62" s="22">
        <v>1</v>
      </c>
    </row>
    <row r="63" spans="1:11" ht="15" customHeight="1" x14ac:dyDescent="0.2">
      <c r="A63" s="19">
        <v>84105</v>
      </c>
      <c r="B63" s="20">
        <v>10361</v>
      </c>
      <c r="C63" s="21">
        <v>1091069197</v>
      </c>
      <c r="D63" s="21">
        <v>159474835</v>
      </c>
      <c r="E63" s="20">
        <v>15800</v>
      </c>
      <c r="F63" s="21">
        <v>105305.39</v>
      </c>
      <c r="G63" s="21">
        <v>15391.84</v>
      </c>
      <c r="H63" s="22">
        <v>1.52</v>
      </c>
      <c r="I63" s="21">
        <v>65000</v>
      </c>
      <c r="J63" s="21">
        <v>5100</v>
      </c>
      <c r="K63" s="22">
        <v>1</v>
      </c>
    </row>
    <row r="64" spans="1:11" ht="15" customHeight="1" x14ac:dyDescent="0.2">
      <c r="A64" s="19">
        <v>84106</v>
      </c>
      <c r="B64" s="20">
        <v>17576</v>
      </c>
      <c r="C64" s="21">
        <v>1535711453</v>
      </c>
      <c r="D64" s="21">
        <v>193468503</v>
      </c>
      <c r="E64" s="20">
        <v>27246</v>
      </c>
      <c r="F64" s="21">
        <v>87375.48</v>
      </c>
      <c r="G64" s="21">
        <v>11007.54</v>
      </c>
      <c r="H64" s="22">
        <v>1.55</v>
      </c>
      <c r="I64" s="21">
        <v>61000</v>
      </c>
      <c r="J64" s="21">
        <v>4500</v>
      </c>
      <c r="K64" s="22">
        <v>1</v>
      </c>
    </row>
    <row r="65" spans="1:11" ht="15" customHeight="1" x14ac:dyDescent="0.2">
      <c r="A65" s="19">
        <v>84107</v>
      </c>
      <c r="B65" s="20">
        <v>17310</v>
      </c>
      <c r="C65" s="21">
        <v>1143529813</v>
      </c>
      <c r="D65" s="21">
        <v>117220555</v>
      </c>
      <c r="E65" s="20">
        <v>28457</v>
      </c>
      <c r="F65" s="21">
        <v>66061.8</v>
      </c>
      <c r="G65" s="21">
        <v>6771.84</v>
      </c>
      <c r="H65" s="22">
        <v>1.64</v>
      </c>
      <c r="I65" s="21">
        <v>47000</v>
      </c>
      <c r="J65" s="21">
        <v>2900</v>
      </c>
      <c r="K65" s="22">
        <v>1</v>
      </c>
    </row>
    <row r="66" spans="1:11" ht="15" customHeight="1" x14ac:dyDescent="0.2">
      <c r="A66" s="19">
        <v>84108</v>
      </c>
      <c r="B66" s="20">
        <v>8397</v>
      </c>
      <c r="C66" s="21">
        <v>1255517362</v>
      </c>
      <c r="D66" s="21">
        <v>216921804</v>
      </c>
      <c r="E66" s="20">
        <v>14950</v>
      </c>
      <c r="F66" s="21">
        <v>149519.75</v>
      </c>
      <c r="G66" s="21">
        <v>25833.25</v>
      </c>
      <c r="H66" s="22">
        <v>1.78</v>
      </c>
      <c r="I66" s="21">
        <v>74000</v>
      </c>
      <c r="J66" s="21">
        <v>5600</v>
      </c>
      <c r="K66" s="22">
        <v>1</v>
      </c>
    </row>
    <row r="67" spans="1:11" ht="15" customHeight="1" x14ac:dyDescent="0.2">
      <c r="A67" s="19">
        <v>84109</v>
      </c>
      <c r="B67" s="20">
        <v>10561</v>
      </c>
      <c r="C67" s="21">
        <v>1273159174</v>
      </c>
      <c r="D67" s="21">
        <v>184958437</v>
      </c>
      <c r="E67" s="20">
        <v>19093</v>
      </c>
      <c r="F67" s="21">
        <v>120552.9</v>
      </c>
      <c r="G67" s="21">
        <v>17513.349999999999</v>
      </c>
      <c r="H67" s="22">
        <v>1.81</v>
      </c>
      <c r="I67" s="21">
        <v>74000</v>
      </c>
      <c r="J67" s="21">
        <v>5600</v>
      </c>
      <c r="K67" s="22">
        <v>1</v>
      </c>
    </row>
    <row r="68" spans="1:11" ht="15" customHeight="1" x14ac:dyDescent="0.2">
      <c r="A68" s="19">
        <v>84111</v>
      </c>
      <c r="B68" s="20">
        <v>6176</v>
      </c>
      <c r="C68" s="21">
        <v>406896949</v>
      </c>
      <c r="D68" s="21">
        <v>49645631</v>
      </c>
      <c r="E68" s="20">
        <v>8070</v>
      </c>
      <c r="F68" s="21">
        <v>65883.570000000007</v>
      </c>
      <c r="G68" s="21">
        <v>8038.48</v>
      </c>
      <c r="H68" s="22">
        <v>1.31</v>
      </c>
      <c r="I68" s="21">
        <v>47000</v>
      </c>
      <c r="J68" s="21">
        <v>3200</v>
      </c>
      <c r="K68" s="22">
        <v>1</v>
      </c>
    </row>
    <row r="69" spans="1:11" ht="15" customHeight="1" x14ac:dyDescent="0.2">
      <c r="A69" s="19">
        <v>84115</v>
      </c>
      <c r="B69" s="20">
        <v>13047</v>
      </c>
      <c r="C69" s="21">
        <v>759658428</v>
      </c>
      <c r="D69" s="21">
        <v>73603140</v>
      </c>
      <c r="E69" s="20">
        <v>19842</v>
      </c>
      <c r="F69" s="21">
        <v>58224.76</v>
      </c>
      <c r="G69" s="21">
        <v>5641.38</v>
      </c>
      <c r="H69" s="22">
        <v>1.52</v>
      </c>
      <c r="I69" s="21">
        <v>45000</v>
      </c>
      <c r="J69" s="21">
        <v>2700</v>
      </c>
      <c r="K69" s="22">
        <v>1</v>
      </c>
    </row>
    <row r="70" spans="1:11" ht="15" customHeight="1" x14ac:dyDescent="0.2">
      <c r="A70" s="19">
        <v>84116</v>
      </c>
      <c r="B70" s="20">
        <v>15345</v>
      </c>
      <c r="C70" s="21">
        <v>805043745</v>
      </c>
      <c r="D70" s="21">
        <v>62829901</v>
      </c>
      <c r="E70" s="20">
        <v>26883</v>
      </c>
      <c r="F70" s="21">
        <v>52462.94</v>
      </c>
      <c r="G70" s="21">
        <v>4094.49</v>
      </c>
      <c r="H70" s="22">
        <v>1.75</v>
      </c>
      <c r="I70" s="21">
        <v>42000</v>
      </c>
      <c r="J70" s="21">
        <v>1900</v>
      </c>
      <c r="K70" s="22">
        <v>1</v>
      </c>
    </row>
    <row r="71" spans="1:11" ht="15" customHeight="1" x14ac:dyDescent="0.2">
      <c r="A71" s="19">
        <v>84117</v>
      </c>
      <c r="B71" s="20">
        <v>11131</v>
      </c>
      <c r="C71" s="21">
        <v>1153362999</v>
      </c>
      <c r="D71" s="21">
        <v>164530282</v>
      </c>
      <c r="E71" s="20">
        <v>18598</v>
      </c>
      <c r="F71" s="21">
        <v>103617.2</v>
      </c>
      <c r="G71" s="21">
        <v>14781.27</v>
      </c>
      <c r="H71" s="22">
        <v>1.67</v>
      </c>
      <c r="I71" s="21">
        <v>61000</v>
      </c>
      <c r="J71" s="21">
        <v>4200</v>
      </c>
      <c r="K71" s="22">
        <v>1</v>
      </c>
    </row>
    <row r="72" spans="1:11" ht="15" customHeight="1" x14ac:dyDescent="0.2">
      <c r="A72" s="19">
        <v>84118</v>
      </c>
      <c r="B72" s="20">
        <v>18455</v>
      </c>
      <c r="C72" s="21">
        <v>1031417514</v>
      </c>
      <c r="D72" s="21">
        <v>70955323</v>
      </c>
      <c r="E72" s="20">
        <v>36736</v>
      </c>
      <c r="F72" s="21">
        <v>55888.24</v>
      </c>
      <c r="G72" s="21">
        <v>3844.78</v>
      </c>
      <c r="H72" s="22">
        <v>1.99</v>
      </c>
      <c r="I72" s="21">
        <v>46000</v>
      </c>
      <c r="J72" s="21">
        <v>1900</v>
      </c>
      <c r="K72" s="22">
        <v>2</v>
      </c>
    </row>
    <row r="73" spans="1:11" ht="15" customHeight="1" x14ac:dyDescent="0.2">
      <c r="A73" s="19">
        <v>84119</v>
      </c>
      <c r="B73" s="20">
        <v>21273</v>
      </c>
      <c r="C73" s="21">
        <v>1091998536</v>
      </c>
      <c r="D73" s="21">
        <v>81007469</v>
      </c>
      <c r="E73" s="20">
        <v>40046</v>
      </c>
      <c r="F73" s="21">
        <v>51332.61</v>
      </c>
      <c r="G73" s="21">
        <v>3807.99</v>
      </c>
      <c r="H73" s="22">
        <v>1.88</v>
      </c>
      <c r="I73" s="21">
        <v>41000</v>
      </c>
      <c r="J73" s="21">
        <v>1700</v>
      </c>
      <c r="K73" s="22">
        <v>1</v>
      </c>
    </row>
    <row r="74" spans="1:11" ht="15" customHeight="1" x14ac:dyDescent="0.2">
      <c r="A74" s="19">
        <v>84120</v>
      </c>
      <c r="B74" s="20">
        <v>21842</v>
      </c>
      <c r="C74" s="21">
        <v>1211074829</v>
      </c>
      <c r="D74" s="21">
        <v>87410684</v>
      </c>
      <c r="E74" s="20">
        <v>42329</v>
      </c>
      <c r="F74" s="21">
        <v>55447.07</v>
      </c>
      <c r="G74" s="21">
        <v>4001.95</v>
      </c>
      <c r="H74" s="22">
        <v>1.94</v>
      </c>
      <c r="I74" s="21">
        <v>44000</v>
      </c>
      <c r="J74" s="21">
        <v>1900</v>
      </c>
      <c r="K74" s="22">
        <v>2</v>
      </c>
    </row>
    <row r="75" spans="1:11" ht="15" customHeight="1" x14ac:dyDescent="0.2">
      <c r="A75" s="19">
        <v>84121</v>
      </c>
      <c r="B75" s="20">
        <v>17901</v>
      </c>
      <c r="C75" s="21">
        <v>2036814066</v>
      </c>
      <c r="D75" s="21">
        <v>294158024</v>
      </c>
      <c r="E75" s="20">
        <v>31619</v>
      </c>
      <c r="F75" s="21">
        <v>113782.14</v>
      </c>
      <c r="G75" s="21">
        <v>16432.490000000002</v>
      </c>
      <c r="H75" s="22">
        <v>1.77</v>
      </c>
      <c r="I75" s="21">
        <v>68000</v>
      </c>
      <c r="J75" s="21">
        <v>5000</v>
      </c>
      <c r="K75" s="22">
        <v>1</v>
      </c>
    </row>
    <row r="76" spans="1:11" ht="15" customHeight="1" x14ac:dyDescent="0.2">
      <c r="A76" s="19">
        <v>84123</v>
      </c>
      <c r="B76" s="20">
        <v>17267</v>
      </c>
      <c r="C76" s="21">
        <v>1135095146</v>
      </c>
      <c r="D76" s="21">
        <v>104932339</v>
      </c>
      <c r="E76" s="20">
        <v>31045</v>
      </c>
      <c r="F76" s="21">
        <v>65737.83</v>
      </c>
      <c r="G76" s="21">
        <v>6077.05</v>
      </c>
      <c r="H76" s="22">
        <v>1.8</v>
      </c>
      <c r="I76" s="21">
        <v>48000</v>
      </c>
      <c r="J76" s="21">
        <v>2700</v>
      </c>
      <c r="K76" s="22">
        <v>1</v>
      </c>
    </row>
    <row r="77" spans="1:11" ht="15" customHeight="1" x14ac:dyDescent="0.2">
      <c r="A77" s="19">
        <v>84124</v>
      </c>
      <c r="B77" s="20">
        <v>9130</v>
      </c>
      <c r="C77" s="21">
        <v>1132886786</v>
      </c>
      <c r="D77" s="21">
        <v>168929311</v>
      </c>
      <c r="E77" s="20">
        <v>16774</v>
      </c>
      <c r="F77" s="21">
        <v>124083.99</v>
      </c>
      <c r="G77" s="21">
        <v>18502.66</v>
      </c>
      <c r="H77" s="22">
        <v>1.84</v>
      </c>
      <c r="I77" s="21">
        <v>69000</v>
      </c>
      <c r="J77" s="21">
        <v>5000</v>
      </c>
      <c r="K77" s="22">
        <v>1</v>
      </c>
    </row>
    <row r="78" spans="1:11" ht="15" customHeight="1" x14ac:dyDescent="0.2">
      <c r="A78" s="19">
        <v>84128</v>
      </c>
      <c r="B78" s="20">
        <v>13778</v>
      </c>
      <c r="C78" s="21">
        <v>839933363</v>
      </c>
      <c r="D78" s="21">
        <v>64010890</v>
      </c>
      <c r="E78" s="20">
        <v>27480</v>
      </c>
      <c r="F78" s="21">
        <v>60961.919999999998</v>
      </c>
      <c r="G78" s="21">
        <v>4645.88</v>
      </c>
      <c r="H78" s="22">
        <v>1.99</v>
      </c>
      <c r="I78" s="21">
        <v>47000</v>
      </c>
      <c r="J78" s="21">
        <v>2300</v>
      </c>
      <c r="K78" s="22">
        <v>2</v>
      </c>
    </row>
    <row r="79" spans="1:11" ht="15" customHeight="1" x14ac:dyDescent="0.2">
      <c r="A79" s="19">
        <v>84129</v>
      </c>
      <c r="B79" s="20">
        <v>18156</v>
      </c>
      <c r="C79" s="21">
        <v>1207809663</v>
      </c>
      <c r="D79" s="21">
        <v>105928419</v>
      </c>
      <c r="E79" s="20">
        <v>33967</v>
      </c>
      <c r="F79" s="21">
        <v>66524</v>
      </c>
      <c r="G79" s="21">
        <v>5834.35</v>
      </c>
      <c r="H79" s="22">
        <v>1.87</v>
      </c>
      <c r="I79" s="21">
        <v>51000</v>
      </c>
      <c r="J79" s="21">
        <v>2800</v>
      </c>
      <c r="K79" s="22">
        <v>1</v>
      </c>
    </row>
    <row r="80" spans="1:11" ht="15" customHeight="1" x14ac:dyDescent="0.2">
      <c r="A80" s="19">
        <v>84302</v>
      </c>
      <c r="B80" s="20">
        <v>11496</v>
      </c>
      <c r="C80" s="21">
        <v>824963622</v>
      </c>
      <c r="D80" s="21">
        <v>69716458</v>
      </c>
      <c r="E80" s="20">
        <v>24088</v>
      </c>
      <c r="F80" s="21">
        <v>71760.929999999993</v>
      </c>
      <c r="G80" s="21">
        <v>6064.41</v>
      </c>
      <c r="H80" s="22">
        <v>2.1</v>
      </c>
      <c r="I80" s="21">
        <v>55000</v>
      </c>
      <c r="J80" s="21">
        <v>2600</v>
      </c>
      <c r="K80" s="22">
        <v>2</v>
      </c>
    </row>
    <row r="81" spans="1:11" ht="15" customHeight="1" x14ac:dyDescent="0.2">
      <c r="A81" s="19">
        <v>84310</v>
      </c>
      <c r="B81" s="20">
        <v>2058</v>
      </c>
      <c r="C81" s="21">
        <v>278783867</v>
      </c>
      <c r="D81" s="21">
        <v>40892162</v>
      </c>
      <c r="E81" s="20">
        <v>4057</v>
      </c>
      <c r="F81" s="21">
        <v>135463.49</v>
      </c>
      <c r="G81" s="21">
        <v>19869.86</v>
      </c>
      <c r="H81" s="22">
        <v>1.97</v>
      </c>
      <c r="I81" s="21">
        <v>82000</v>
      </c>
      <c r="J81" s="21">
        <v>5500</v>
      </c>
      <c r="K81" s="22">
        <v>2</v>
      </c>
    </row>
    <row r="82" spans="1:11" ht="15" customHeight="1" x14ac:dyDescent="0.2">
      <c r="A82" s="19">
        <v>84312</v>
      </c>
      <c r="B82" s="20">
        <v>1773</v>
      </c>
      <c r="C82" s="21">
        <v>129862261</v>
      </c>
      <c r="D82" s="21">
        <v>10192920</v>
      </c>
      <c r="E82" s="20">
        <v>4110</v>
      </c>
      <c r="F82" s="21">
        <v>73244.37</v>
      </c>
      <c r="G82" s="21">
        <v>5748.97</v>
      </c>
      <c r="H82" s="22">
        <v>2.3199999999999998</v>
      </c>
      <c r="I82" s="21">
        <v>60000</v>
      </c>
      <c r="J82" s="21">
        <v>2600</v>
      </c>
      <c r="K82" s="22">
        <v>2</v>
      </c>
    </row>
    <row r="83" spans="1:11" ht="15" customHeight="1" x14ac:dyDescent="0.2">
      <c r="A83" s="19">
        <v>84315</v>
      </c>
      <c r="B83" s="20">
        <v>4320</v>
      </c>
      <c r="C83" s="21">
        <v>382817671</v>
      </c>
      <c r="D83" s="21">
        <v>36358070</v>
      </c>
      <c r="E83" s="20">
        <v>9216</v>
      </c>
      <c r="F83" s="21">
        <v>88615.2</v>
      </c>
      <c r="G83" s="21">
        <v>8416.2199999999993</v>
      </c>
      <c r="H83" s="22">
        <v>2.13</v>
      </c>
      <c r="I83" s="21">
        <v>72000</v>
      </c>
      <c r="J83" s="21">
        <v>4200</v>
      </c>
      <c r="K83" s="22">
        <v>2</v>
      </c>
    </row>
    <row r="84" spans="1:11" ht="15" customHeight="1" x14ac:dyDescent="0.2">
      <c r="A84" s="19">
        <v>84317</v>
      </c>
      <c r="B84" s="20">
        <v>1118</v>
      </c>
      <c r="C84" s="21">
        <v>167852774</v>
      </c>
      <c r="D84" s="21">
        <v>29411600</v>
      </c>
      <c r="E84" s="20">
        <v>2191</v>
      </c>
      <c r="F84" s="21">
        <v>150136.65</v>
      </c>
      <c r="G84" s="21">
        <v>26307.33</v>
      </c>
      <c r="H84" s="22">
        <v>1.96</v>
      </c>
      <c r="I84" s="21">
        <v>79000</v>
      </c>
      <c r="J84" s="21">
        <v>5300</v>
      </c>
      <c r="K84" s="22">
        <v>2</v>
      </c>
    </row>
    <row r="85" spans="1:11" ht="15" customHeight="1" x14ac:dyDescent="0.2">
      <c r="A85" s="19">
        <v>84318</v>
      </c>
      <c r="B85" s="20">
        <v>2284</v>
      </c>
      <c r="C85" s="21">
        <v>210800583</v>
      </c>
      <c r="D85" s="21">
        <v>21620323</v>
      </c>
      <c r="E85" s="20">
        <v>5211</v>
      </c>
      <c r="F85" s="21">
        <v>92294.48</v>
      </c>
      <c r="G85" s="21">
        <v>9465.99</v>
      </c>
      <c r="H85" s="22">
        <v>2.2799999999999998</v>
      </c>
      <c r="I85" s="21">
        <v>64000</v>
      </c>
      <c r="J85" s="21">
        <v>3000</v>
      </c>
      <c r="K85" s="22">
        <v>2</v>
      </c>
    </row>
    <row r="86" spans="1:11" ht="15" customHeight="1" x14ac:dyDescent="0.2">
      <c r="A86" s="19">
        <v>84319</v>
      </c>
      <c r="B86" s="20">
        <v>4460</v>
      </c>
      <c r="C86" s="21">
        <v>314889534</v>
      </c>
      <c r="D86" s="21">
        <v>22792156</v>
      </c>
      <c r="E86" s="20">
        <v>10723</v>
      </c>
      <c r="F86" s="21">
        <v>70603.03</v>
      </c>
      <c r="G86" s="21">
        <v>5110.3500000000004</v>
      </c>
      <c r="H86" s="22">
        <v>2.4</v>
      </c>
      <c r="I86" s="21">
        <v>60000</v>
      </c>
      <c r="J86" s="21">
        <v>2300</v>
      </c>
      <c r="K86" s="22">
        <v>2</v>
      </c>
    </row>
    <row r="87" spans="1:11" ht="15" customHeight="1" x14ac:dyDescent="0.2">
      <c r="A87" s="19">
        <v>84321</v>
      </c>
      <c r="B87" s="20">
        <v>18779</v>
      </c>
      <c r="C87" s="21">
        <v>1134547474</v>
      </c>
      <c r="D87" s="21">
        <v>100965696</v>
      </c>
      <c r="E87" s="20">
        <v>36102</v>
      </c>
      <c r="F87" s="21">
        <v>60415.76</v>
      </c>
      <c r="G87" s="21">
        <v>5376.52</v>
      </c>
      <c r="H87" s="22">
        <v>1.92</v>
      </c>
      <c r="I87" s="21">
        <v>43000</v>
      </c>
      <c r="J87" s="21">
        <v>1500</v>
      </c>
      <c r="K87" s="22">
        <v>1</v>
      </c>
    </row>
    <row r="88" spans="1:11" ht="15" customHeight="1" x14ac:dyDescent="0.2">
      <c r="A88" s="19">
        <v>84332</v>
      </c>
      <c r="B88" s="20">
        <v>3688</v>
      </c>
      <c r="C88" s="21">
        <v>344815081</v>
      </c>
      <c r="D88" s="21">
        <v>38634898</v>
      </c>
      <c r="E88" s="20">
        <v>8140</v>
      </c>
      <c r="F88" s="21">
        <v>93496.5</v>
      </c>
      <c r="G88" s="21">
        <v>10475.84</v>
      </c>
      <c r="H88" s="22">
        <v>2.21</v>
      </c>
      <c r="I88" s="21">
        <v>62000</v>
      </c>
      <c r="J88" s="21">
        <v>3100</v>
      </c>
      <c r="K88" s="22">
        <v>2</v>
      </c>
    </row>
    <row r="89" spans="1:11" ht="15" customHeight="1" x14ac:dyDescent="0.2">
      <c r="A89" s="19">
        <v>84333</v>
      </c>
      <c r="B89" s="20">
        <v>1232</v>
      </c>
      <c r="C89" s="21">
        <v>90616500</v>
      </c>
      <c r="D89" s="21">
        <v>7097571</v>
      </c>
      <c r="E89" s="20">
        <v>2822</v>
      </c>
      <c r="F89" s="21">
        <v>73552.350000000006</v>
      </c>
      <c r="G89" s="21">
        <v>5761.02</v>
      </c>
      <c r="H89" s="22">
        <v>2.29</v>
      </c>
      <c r="I89" s="21">
        <v>59000</v>
      </c>
      <c r="J89" s="21">
        <v>2300</v>
      </c>
      <c r="K89" s="22">
        <v>2</v>
      </c>
    </row>
    <row r="90" spans="1:11" ht="15" customHeight="1" x14ac:dyDescent="0.2">
      <c r="A90" s="19">
        <v>84335</v>
      </c>
      <c r="B90" s="20">
        <v>6382</v>
      </c>
      <c r="C90" s="21">
        <v>494980041</v>
      </c>
      <c r="D90" s="21">
        <v>40582655</v>
      </c>
      <c r="E90" s="20">
        <v>15067</v>
      </c>
      <c r="F90" s="21">
        <v>77558.77</v>
      </c>
      <c r="G90" s="21">
        <v>6358.92</v>
      </c>
      <c r="H90" s="22">
        <v>2.36</v>
      </c>
      <c r="I90" s="21">
        <v>61000</v>
      </c>
      <c r="J90" s="21">
        <v>2500</v>
      </c>
      <c r="K90" s="22">
        <v>2</v>
      </c>
    </row>
    <row r="91" spans="1:11" ht="15" customHeight="1" x14ac:dyDescent="0.2">
      <c r="A91" s="19">
        <v>84337</v>
      </c>
      <c r="B91" s="20">
        <v>6370</v>
      </c>
      <c r="C91" s="21">
        <v>470848957</v>
      </c>
      <c r="D91" s="21">
        <v>37645338</v>
      </c>
      <c r="E91" s="20">
        <v>14624</v>
      </c>
      <c r="F91" s="21">
        <v>73916.63</v>
      </c>
      <c r="G91" s="21">
        <v>5909.79</v>
      </c>
      <c r="H91" s="22">
        <v>2.2999999999999998</v>
      </c>
      <c r="I91" s="21">
        <v>61000</v>
      </c>
      <c r="J91" s="21">
        <v>2600</v>
      </c>
      <c r="K91" s="22">
        <v>2</v>
      </c>
    </row>
    <row r="92" spans="1:11" ht="15" customHeight="1" x14ac:dyDescent="0.2">
      <c r="A92" s="19">
        <v>84339</v>
      </c>
      <c r="B92" s="20">
        <v>2405</v>
      </c>
      <c r="C92" s="21">
        <v>229559215</v>
      </c>
      <c r="D92" s="21">
        <v>24469092</v>
      </c>
      <c r="E92" s="20">
        <v>5546</v>
      </c>
      <c r="F92" s="21">
        <v>95450.82</v>
      </c>
      <c r="G92" s="21">
        <v>10174.26</v>
      </c>
      <c r="H92" s="22">
        <v>2.31</v>
      </c>
      <c r="I92" s="21">
        <v>68000</v>
      </c>
      <c r="J92" s="21">
        <v>3300</v>
      </c>
      <c r="K92" s="22">
        <v>2</v>
      </c>
    </row>
    <row r="93" spans="1:11" ht="15" customHeight="1" x14ac:dyDescent="0.2">
      <c r="A93" s="19">
        <v>84340</v>
      </c>
      <c r="B93" s="20">
        <v>1810</v>
      </c>
      <c r="C93" s="21">
        <v>158929941</v>
      </c>
      <c r="D93" s="21">
        <v>16277534</v>
      </c>
      <c r="E93" s="20">
        <v>3809</v>
      </c>
      <c r="F93" s="21">
        <v>87806.6</v>
      </c>
      <c r="G93" s="21">
        <v>8993.11</v>
      </c>
      <c r="H93" s="22">
        <v>2.1</v>
      </c>
      <c r="I93" s="21">
        <v>67000</v>
      </c>
      <c r="J93" s="21">
        <v>4000</v>
      </c>
      <c r="K93" s="22">
        <v>2</v>
      </c>
    </row>
    <row r="94" spans="1:11" ht="15" customHeight="1" x14ac:dyDescent="0.2">
      <c r="A94" s="19">
        <v>84341</v>
      </c>
      <c r="B94" s="20">
        <v>10177</v>
      </c>
      <c r="C94" s="21">
        <v>697175395</v>
      </c>
      <c r="D94" s="21">
        <v>64670222</v>
      </c>
      <c r="E94" s="20">
        <v>19773</v>
      </c>
      <c r="F94" s="21">
        <v>68505</v>
      </c>
      <c r="G94" s="21">
        <v>6354.55</v>
      </c>
      <c r="H94" s="22">
        <v>1.94</v>
      </c>
      <c r="I94" s="21">
        <v>44000</v>
      </c>
      <c r="J94" s="21">
        <v>1700</v>
      </c>
      <c r="K94" s="22">
        <v>1</v>
      </c>
    </row>
    <row r="95" spans="1:11" ht="15" customHeight="1" x14ac:dyDescent="0.2">
      <c r="A95" s="19">
        <v>84401</v>
      </c>
      <c r="B95" s="20">
        <v>21265</v>
      </c>
      <c r="C95" s="21">
        <v>1502358761</v>
      </c>
      <c r="D95" s="21">
        <v>139576085</v>
      </c>
      <c r="E95" s="20">
        <v>40137</v>
      </c>
      <c r="F95" s="21">
        <v>70649.37</v>
      </c>
      <c r="G95" s="21">
        <v>6563.65</v>
      </c>
      <c r="H95" s="22">
        <v>1.89</v>
      </c>
      <c r="I95" s="21">
        <v>51000</v>
      </c>
      <c r="J95" s="21">
        <v>2800</v>
      </c>
      <c r="K95" s="22">
        <v>1</v>
      </c>
    </row>
    <row r="96" spans="1:11" ht="15" customHeight="1" x14ac:dyDescent="0.2">
      <c r="A96" s="19">
        <v>84403</v>
      </c>
      <c r="B96" s="20">
        <v>16086</v>
      </c>
      <c r="C96" s="21">
        <v>1351142468</v>
      </c>
      <c r="D96" s="21">
        <v>156313761</v>
      </c>
      <c r="E96" s="20">
        <v>29921</v>
      </c>
      <c r="F96" s="21">
        <v>83994.93</v>
      </c>
      <c r="G96" s="21">
        <v>9717.3799999999992</v>
      </c>
      <c r="H96" s="22">
        <v>1.86</v>
      </c>
      <c r="I96" s="21">
        <v>52000</v>
      </c>
      <c r="J96" s="21">
        <v>2800</v>
      </c>
      <c r="K96" s="22">
        <v>1</v>
      </c>
    </row>
    <row r="97" spans="1:11" ht="15" customHeight="1" x14ac:dyDescent="0.2">
      <c r="A97" s="19">
        <v>84404</v>
      </c>
      <c r="B97" s="20">
        <v>29172</v>
      </c>
      <c r="C97" s="21">
        <v>2020522157</v>
      </c>
      <c r="D97" s="21">
        <v>175951687</v>
      </c>
      <c r="E97" s="20">
        <v>58214</v>
      </c>
      <c r="F97" s="21">
        <v>69262.38</v>
      </c>
      <c r="G97" s="21">
        <v>6031.53</v>
      </c>
      <c r="H97" s="22">
        <v>2</v>
      </c>
      <c r="I97" s="21">
        <v>52000</v>
      </c>
      <c r="J97" s="21">
        <v>2700</v>
      </c>
      <c r="K97" s="22">
        <v>2</v>
      </c>
    </row>
    <row r="98" spans="1:11" ht="15" customHeight="1" x14ac:dyDescent="0.2">
      <c r="A98" s="19">
        <v>84405</v>
      </c>
      <c r="B98" s="20">
        <v>14963</v>
      </c>
      <c r="C98" s="21">
        <v>1138741660</v>
      </c>
      <c r="D98" s="21">
        <v>110004107</v>
      </c>
      <c r="E98" s="20">
        <v>29249</v>
      </c>
      <c r="F98" s="21">
        <v>76103.83</v>
      </c>
      <c r="G98" s="21">
        <v>7351.74</v>
      </c>
      <c r="H98" s="22">
        <v>1.95</v>
      </c>
      <c r="I98" s="21">
        <v>57000</v>
      </c>
      <c r="J98" s="21">
        <v>3100</v>
      </c>
      <c r="K98" s="22">
        <v>2</v>
      </c>
    </row>
    <row r="99" spans="1:11" ht="15" customHeight="1" x14ac:dyDescent="0.2">
      <c r="A99" s="19">
        <v>84414</v>
      </c>
      <c r="B99" s="20">
        <v>14554</v>
      </c>
      <c r="C99" s="21">
        <v>1339930889</v>
      </c>
      <c r="D99" s="21">
        <v>143632948</v>
      </c>
      <c r="E99" s="20">
        <v>30170</v>
      </c>
      <c r="F99" s="21">
        <v>92066.16</v>
      </c>
      <c r="G99" s="21">
        <v>9868.9699999999993</v>
      </c>
      <c r="H99" s="22">
        <v>2.0699999999999998</v>
      </c>
      <c r="I99" s="21">
        <v>68000</v>
      </c>
      <c r="J99" s="21">
        <v>3900</v>
      </c>
      <c r="K99" s="22">
        <v>2</v>
      </c>
    </row>
    <row r="100" spans="1:11" ht="15" customHeight="1" x14ac:dyDescent="0.2">
      <c r="A100" s="19">
        <v>84501</v>
      </c>
      <c r="B100" s="20">
        <v>5427</v>
      </c>
      <c r="C100" s="21">
        <v>350234614</v>
      </c>
      <c r="D100" s="21">
        <v>29657173</v>
      </c>
      <c r="E100" s="20">
        <v>11001</v>
      </c>
      <c r="F100" s="21">
        <v>64535.58</v>
      </c>
      <c r="G100" s="21">
        <v>5464.75</v>
      </c>
      <c r="H100" s="22">
        <v>2.0299999999999998</v>
      </c>
      <c r="I100" s="21">
        <v>47000</v>
      </c>
      <c r="J100" s="21">
        <v>1900</v>
      </c>
      <c r="K100" s="22">
        <v>2</v>
      </c>
    </row>
    <row r="101" spans="1:11" ht="15" customHeight="1" x14ac:dyDescent="0.2">
      <c r="A101" s="19">
        <v>84511</v>
      </c>
      <c r="B101" s="20">
        <v>1679</v>
      </c>
      <c r="C101" s="21">
        <v>110823599</v>
      </c>
      <c r="D101" s="21">
        <v>8443091</v>
      </c>
      <c r="E101" s="20">
        <v>4067</v>
      </c>
      <c r="F101" s="21">
        <v>66005.72</v>
      </c>
      <c r="G101" s="21">
        <v>5028.6400000000003</v>
      </c>
      <c r="H101" s="22">
        <v>2.42</v>
      </c>
      <c r="I101" s="21">
        <v>48000</v>
      </c>
      <c r="J101" s="21">
        <v>1400</v>
      </c>
      <c r="K101" s="22">
        <v>2</v>
      </c>
    </row>
    <row r="102" spans="1:11" ht="15" customHeight="1" x14ac:dyDescent="0.2">
      <c r="A102" s="19">
        <v>84526</v>
      </c>
      <c r="B102" s="20">
        <v>1659</v>
      </c>
      <c r="C102" s="21">
        <v>102840538</v>
      </c>
      <c r="D102" s="21">
        <v>8362298</v>
      </c>
      <c r="E102" s="20">
        <v>3135</v>
      </c>
      <c r="F102" s="21">
        <v>61989.47</v>
      </c>
      <c r="G102" s="21">
        <v>5040.57</v>
      </c>
      <c r="H102" s="22">
        <v>1.89</v>
      </c>
      <c r="I102" s="21">
        <v>50000</v>
      </c>
      <c r="J102" s="21">
        <v>2400</v>
      </c>
      <c r="K102" s="22">
        <v>2</v>
      </c>
    </row>
    <row r="103" spans="1:11" ht="15" customHeight="1" x14ac:dyDescent="0.2">
      <c r="A103" s="19">
        <v>84532</v>
      </c>
      <c r="B103" s="20">
        <v>4991</v>
      </c>
      <c r="C103" s="21">
        <v>345147680</v>
      </c>
      <c r="D103" s="21">
        <v>34310270</v>
      </c>
      <c r="E103" s="20">
        <v>8295</v>
      </c>
      <c r="F103" s="21">
        <v>69154.009999999995</v>
      </c>
      <c r="G103" s="21">
        <v>6874.43</v>
      </c>
      <c r="H103" s="22">
        <v>1.66</v>
      </c>
      <c r="I103" s="21">
        <v>46000</v>
      </c>
      <c r="J103" s="21">
        <v>2600</v>
      </c>
      <c r="K103" s="22">
        <v>1</v>
      </c>
    </row>
    <row r="104" spans="1:11" ht="15" customHeight="1" x14ac:dyDescent="0.2">
      <c r="A104" s="19">
        <v>84601</v>
      </c>
      <c r="B104" s="20">
        <v>13445</v>
      </c>
      <c r="C104" s="21">
        <v>753124181</v>
      </c>
      <c r="D104" s="21">
        <v>55041120</v>
      </c>
      <c r="E104" s="20">
        <v>27239</v>
      </c>
      <c r="F104" s="21">
        <v>56015.19</v>
      </c>
      <c r="G104" s="21">
        <v>4093.8</v>
      </c>
      <c r="H104" s="22">
        <v>2.0299999999999998</v>
      </c>
      <c r="I104" s="21">
        <v>41000</v>
      </c>
      <c r="J104" s="21">
        <v>1300</v>
      </c>
      <c r="K104" s="22">
        <v>2</v>
      </c>
    </row>
    <row r="105" spans="1:11" ht="15" customHeight="1" x14ac:dyDescent="0.2">
      <c r="A105" s="19">
        <v>84604</v>
      </c>
      <c r="B105" s="20">
        <v>14886</v>
      </c>
      <c r="C105" s="21">
        <v>1206246357</v>
      </c>
      <c r="D105" s="21">
        <v>147191772</v>
      </c>
      <c r="E105" s="20">
        <v>27622</v>
      </c>
      <c r="F105" s="21">
        <v>81032.27</v>
      </c>
      <c r="G105" s="21">
        <v>9887.93</v>
      </c>
      <c r="H105" s="22">
        <v>1.86</v>
      </c>
      <c r="I105" s="21">
        <v>38000</v>
      </c>
      <c r="J105" s="21">
        <v>1100</v>
      </c>
      <c r="K105" s="22">
        <v>1</v>
      </c>
    </row>
    <row r="106" spans="1:11" ht="15" customHeight="1" x14ac:dyDescent="0.2">
      <c r="A106" s="19">
        <v>84606</v>
      </c>
      <c r="B106" s="20">
        <v>11313</v>
      </c>
      <c r="C106" s="21">
        <v>504129682</v>
      </c>
      <c r="D106" s="21">
        <v>33996858</v>
      </c>
      <c r="E106" s="20">
        <v>18753</v>
      </c>
      <c r="F106" s="21">
        <v>44561.98</v>
      </c>
      <c r="G106" s="21">
        <v>3005.11</v>
      </c>
      <c r="H106" s="22">
        <v>1.66</v>
      </c>
      <c r="I106" s="21">
        <v>30000</v>
      </c>
      <c r="J106" s="21">
        <v>400</v>
      </c>
      <c r="K106" s="22">
        <v>1</v>
      </c>
    </row>
    <row r="107" spans="1:11" ht="15" customHeight="1" x14ac:dyDescent="0.2">
      <c r="A107" s="19">
        <v>84624</v>
      </c>
      <c r="B107" s="20">
        <v>2107</v>
      </c>
      <c r="C107" s="21">
        <v>154595721</v>
      </c>
      <c r="D107" s="21">
        <v>12869941</v>
      </c>
      <c r="E107" s="20">
        <v>5008</v>
      </c>
      <c r="F107" s="21">
        <v>73372.44</v>
      </c>
      <c r="G107" s="21">
        <v>6108.18</v>
      </c>
      <c r="H107" s="22">
        <v>2.38</v>
      </c>
      <c r="I107" s="21">
        <v>58000</v>
      </c>
      <c r="J107" s="21">
        <v>2400</v>
      </c>
      <c r="K107" s="22">
        <v>2</v>
      </c>
    </row>
    <row r="108" spans="1:11" ht="15" customHeight="1" x14ac:dyDescent="0.2">
      <c r="A108" s="19">
        <v>84627</v>
      </c>
      <c r="B108" s="20">
        <v>2006</v>
      </c>
      <c r="C108" s="21">
        <v>124529576</v>
      </c>
      <c r="D108" s="21">
        <v>9465079</v>
      </c>
      <c r="E108" s="20">
        <v>4469</v>
      </c>
      <c r="F108" s="21">
        <v>62078.55</v>
      </c>
      <c r="G108" s="21">
        <v>4718.38</v>
      </c>
      <c r="H108" s="22">
        <v>2.23</v>
      </c>
      <c r="I108" s="21">
        <v>43000</v>
      </c>
      <c r="J108" s="21">
        <v>900</v>
      </c>
      <c r="K108" s="22">
        <v>2</v>
      </c>
    </row>
    <row r="109" spans="1:11" ht="15" customHeight="1" x14ac:dyDescent="0.2">
      <c r="A109" s="19">
        <v>84629</v>
      </c>
      <c r="B109" s="20">
        <v>1211</v>
      </c>
      <c r="C109" s="21">
        <v>82045733</v>
      </c>
      <c r="D109" s="21">
        <v>7199348</v>
      </c>
      <c r="E109" s="20">
        <v>2633</v>
      </c>
      <c r="F109" s="21">
        <v>67750.399999999994</v>
      </c>
      <c r="G109" s="21">
        <v>5944.96</v>
      </c>
      <c r="H109" s="22">
        <v>2.17</v>
      </c>
      <c r="I109" s="21">
        <v>52000</v>
      </c>
      <c r="J109" s="21">
        <v>2100</v>
      </c>
      <c r="K109" s="22">
        <v>2</v>
      </c>
    </row>
    <row r="110" spans="1:11" ht="15" customHeight="1" x14ac:dyDescent="0.2">
      <c r="A110" s="19">
        <v>84631</v>
      </c>
      <c r="B110" s="20">
        <v>1311</v>
      </c>
      <c r="C110" s="21">
        <v>84446345</v>
      </c>
      <c r="D110" s="21">
        <v>6595074</v>
      </c>
      <c r="E110" s="20">
        <v>2835</v>
      </c>
      <c r="F110" s="21">
        <v>64413.69</v>
      </c>
      <c r="G110" s="21">
        <v>5030.57</v>
      </c>
      <c r="H110" s="22">
        <v>2.16</v>
      </c>
      <c r="I110" s="21">
        <v>47000</v>
      </c>
      <c r="J110" s="21">
        <v>1600</v>
      </c>
      <c r="K110" s="22">
        <v>2</v>
      </c>
    </row>
    <row r="111" spans="1:11" ht="15" customHeight="1" x14ac:dyDescent="0.2">
      <c r="A111" s="19">
        <v>84642</v>
      </c>
      <c r="B111" s="20">
        <v>1433</v>
      </c>
      <c r="C111" s="21">
        <v>93173323</v>
      </c>
      <c r="D111" s="21">
        <v>7060960</v>
      </c>
      <c r="E111" s="20">
        <v>3289</v>
      </c>
      <c r="F111" s="21">
        <v>65019.76</v>
      </c>
      <c r="G111" s="21">
        <v>4927.3999999999996</v>
      </c>
      <c r="H111" s="22">
        <v>2.2999999999999998</v>
      </c>
      <c r="I111" s="21">
        <v>48000</v>
      </c>
      <c r="J111" s="21">
        <v>1800</v>
      </c>
      <c r="K111" s="22">
        <v>2</v>
      </c>
    </row>
    <row r="112" spans="1:11" ht="15" customHeight="1" x14ac:dyDescent="0.2">
      <c r="A112" s="19">
        <v>84645</v>
      </c>
      <c r="B112" s="20">
        <v>1228</v>
      </c>
      <c r="C112" s="21">
        <v>105317809</v>
      </c>
      <c r="D112" s="21">
        <v>10587405</v>
      </c>
      <c r="E112" s="20">
        <v>3133</v>
      </c>
      <c r="F112" s="21">
        <v>85763.69</v>
      </c>
      <c r="G112" s="21">
        <v>8621.67</v>
      </c>
      <c r="H112" s="22">
        <v>2.5499999999999998</v>
      </c>
      <c r="I112" s="21">
        <v>55000</v>
      </c>
      <c r="J112" s="21">
        <v>2100</v>
      </c>
      <c r="K112" s="22">
        <v>2</v>
      </c>
    </row>
    <row r="113" spans="1:11" ht="15" customHeight="1" x14ac:dyDescent="0.2">
      <c r="A113" s="19">
        <v>84647</v>
      </c>
      <c r="B113" s="20">
        <v>1719</v>
      </c>
      <c r="C113" s="21">
        <v>105630411</v>
      </c>
      <c r="D113" s="21">
        <v>7615138</v>
      </c>
      <c r="E113" s="20">
        <v>4067</v>
      </c>
      <c r="F113" s="21">
        <v>61448.76</v>
      </c>
      <c r="G113" s="21">
        <v>4429.9799999999996</v>
      </c>
      <c r="H113" s="22">
        <v>2.37</v>
      </c>
      <c r="I113" s="21">
        <v>46000</v>
      </c>
      <c r="J113" s="21">
        <v>1400</v>
      </c>
      <c r="K113" s="22">
        <v>2</v>
      </c>
    </row>
    <row r="114" spans="1:11" ht="15" customHeight="1" x14ac:dyDescent="0.2">
      <c r="A114" s="19">
        <v>84648</v>
      </c>
      <c r="B114" s="20">
        <v>2945</v>
      </c>
      <c r="C114" s="21">
        <v>220319737</v>
      </c>
      <c r="D114" s="21">
        <v>18078703</v>
      </c>
      <c r="E114" s="20">
        <v>6871</v>
      </c>
      <c r="F114" s="21">
        <v>74811.460000000006</v>
      </c>
      <c r="G114" s="21">
        <v>6138.78</v>
      </c>
      <c r="H114" s="22">
        <v>2.33</v>
      </c>
      <c r="I114" s="21">
        <v>59000</v>
      </c>
      <c r="J114" s="21">
        <v>2600</v>
      </c>
      <c r="K114" s="22">
        <v>2</v>
      </c>
    </row>
    <row r="115" spans="1:11" ht="15" customHeight="1" x14ac:dyDescent="0.2">
      <c r="A115" s="19">
        <v>84651</v>
      </c>
      <c r="B115" s="20">
        <v>12181</v>
      </c>
      <c r="C115" s="21">
        <v>871805167</v>
      </c>
      <c r="D115" s="21">
        <v>71423831</v>
      </c>
      <c r="E115" s="20">
        <v>27489</v>
      </c>
      <c r="F115" s="21">
        <v>71570.899999999994</v>
      </c>
      <c r="G115" s="21">
        <v>5863.54</v>
      </c>
      <c r="H115" s="22">
        <v>2.2599999999999998</v>
      </c>
      <c r="I115" s="21">
        <v>53000</v>
      </c>
      <c r="J115" s="21">
        <v>2100</v>
      </c>
      <c r="K115" s="22">
        <v>2</v>
      </c>
    </row>
    <row r="116" spans="1:11" ht="15" customHeight="1" x14ac:dyDescent="0.2">
      <c r="A116" s="19">
        <v>84653</v>
      </c>
      <c r="B116" s="20">
        <v>4856</v>
      </c>
      <c r="C116" s="21">
        <v>519230935</v>
      </c>
      <c r="D116" s="21">
        <v>60055770</v>
      </c>
      <c r="E116" s="20">
        <v>11376</v>
      </c>
      <c r="F116" s="21">
        <v>106925.65</v>
      </c>
      <c r="G116" s="21">
        <v>12367.33</v>
      </c>
      <c r="H116" s="22">
        <v>2.34</v>
      </c>
      <c r="I116" s="21">
        <v>68000</v>
      </c>
      <c r="J116" s="21">
        <v>3500</v>
      </c>
      <c r="K116" s="22">
        <v>2</v>
      </c>
    </row>
    <row r="117" spans="1:11" ht="15" customHeight="1" x14ac:dyDescent="0.2">
      <c r="A117" s="19">
        <v>84654</v>
      </c>
      <c r="B117" s="20">
        <v>1055</v>
      </c>
      <c r="C117" s="21">
        <v>71250383</v>
      </c>
      <c r="D117" s="21">
        <v>7226302</v>
      </c>
      <c r="E117" s="20">
        <v>2220</v>
      </c>
      <c r="F117" s="21">
        <v>67535.91</v>
      </c>
      <c r="G117" s="21">
        <v>6849.58</v>
      </c>
      <c r="H117" s="22">
        <v>2.1</v>
      </c>
      <c r="I117" s="21">
        <v>48000</v>
      </c>
      <c r="J117" s="21">
        <v>1900</v>
      </c>
      <c r="K117" s="22">
        <v>2</v>
      </c>
    </row>
    <row r="118" spans="1:11" ht="15" customHeight="1" x14ac:dyDescent="0.2">
      <c r="A118" s="19">
        <v>84655</v>
      </c>
      <c r="B118" s="20">
        <v>7268</v>
      </c>
      <c r="C118" s="21">
        <v>548823028</v>
      </c>
      <c r="D118" s="21">
        <v>41261373</v>
      </c>
      <c r="E118" s="20">
        <v>18534</v>
      </c>
      <c r="F118" s="21">
        <v>75512.25</v>
      </c>
      <c r="G118" s="21">
        <v>5677.13</v>
      </c>
      <c r="H118" s="22">
        <v>2.5499999999999998</v>
      </c>
      <c r="I118" s="21">
        <v>64000</v>
      </c>
      <c r="J118" s="21">
        <v>2400</v>
      </c>
      <c r="K118" s="22">
        <v>2</v>
      </c>
    </row>
    <row r="119" spans="1:11" ht="15" customHeight="1" x14ac:dyDescent="0.2">
      <c r="A119" s="19">
        <v>84660</v>
      </c>
      <c r="B119" s="20">
        <v>18861</v>
      </c>
      <c r="C119" s="21">
        <v>1478184825</v>
      </c>
      <c r="D119" s="21">
        <v>129749787</v>
      </c>
      <c r="E119" s="20">
        <v>43771</v>
      </c>
      <c r="F119" s="21">
        <v>78372.56</v>
      </c>
      <c r="G119" s="21">
        <v>6879.26</v>
      </c>
      <c r="H119" s="22">
        <v>2.3199999999999998</v>
      </c>
      <c r="I119" s="21">
        <v>59000</v>
      </c>
      <c r="J119" s="21">
        <v>2600</v>
      </c>
      <c r="K119" s="22">
        <v>2</v>
      </c>
    </row>
    <row r="120" spans="1:11" ht="15" customHeight="1" x14ac:dyDescent="0.2">
      <c r="A120" s="19">
        <v>84663</v>
      </c>
      <c r="B120" s="20">
        <v>14145</v>
      </c>
      <c r="C120" s="21">
        <v>1061375042</v>
      </c>
      <c r="D120" s="21">
        <v>95058776</v>
      </c>
      <c r="E120" s="20">
        <v>31918</v>
      </c>
      <c r="F120" s="21">
        <v>75035.350000000006</v>
      </c>
      <c r="G120" s="21">
        <v>6720.31</v>
      </c>
      <c r="H120" s="22">
        <v>2.2599999999999998</v>
      </c>
      <c r="I120" s="21">
        <v>55000</v>
      </c>
      <c r="J120" s="21">
        <v>2300</v>
      </c>
      <c r="K120" s="22">
        <v>2</v>
      </c>
    </row>
    <row r="121" spans="1:11" ht="15" customHeight="1" x14ac:dyDescent="0.2">
      <c r="A121" s="19">
        <v>84664</v>
      </c>
      <c r="B121" s="20">
        <v>5228</v>
      </c>
      <c r="C121" s="21">
        <v>610304983</v>
      </c>
      <c r="D121" s="21">
        <v>76372087</v>
      </c>
      <c r="E121" s="20">
        <v>12447</v>
      </c>
      <c r="F121" s="21">
        <v>116737.75</v>
      </c>
      <c r="G121" s="21">
        <v>14608.28</v>
      </c>
      <c r="H121" s="22">
        <v>2.38</v>
      </c>
      <c r="I121" s="21">
        <v>71000</v>
      </c>
      <c r="J121" s="21">
        <v>3600</v>
      </c>
      <c r="K121" s="22">
        <v>2</v>
      </c>
    </row>
    <row r="122" spans="1:11" ht="15" customHeight="1" x14ac:dyDescent="0.2">
      <c r="A122" s="19">
        <v>84701</v>
      </c>
      <c r="B122" s="20">
        <v>3419</v>
      </c>
      <c r="C122" s="21">
        <v>232325247</v>
      </c>
      <c r="D122" s="21">
        <v>19935526</v>
      </c>
      <c r="E122" s="20">
        <v>7450</v>
      </c>
      <c r="F122" s="21">
        <v>67951.23</v>
      </c>
      <c r="G122" s="21">
        <v>5830.81</v>
      </c>
      <c r="H122" s="22">
        <v>2.1800000000000002</v>
      </c>
      <c r="I122" s="21">
        <v>47000</v>
      </c>
      <c r="J122" s="21">
        <v>1500</v>
      </c>
      <c r="K122" s="22">
        <v>2</v>
      </c>
    </row>
    <row r="123" spans="1:11" ht="15" customHeight="1" x14ac:dyDescent="0.2">
      <c r="A123" s="19">
        <v>84713</v>
      </c>
      <c r="B123" s="20">
        <v>1816</v>
      </c>
      <c r="C123" s="21">
        <v>115178648</v>
      </c>
      <c r="D123" s="21">
        <v>9380897</v>
      </c>
      <c r="E123" s="20">
        <v>3814</v>
      </c>
      <c r="F123" s="21">
        <v>63424.37</v>
      </c>
      <c r="G123" s="21">
        <v>5165.6899999999996</v>
      </c>
      <c r="H123" s="22">
        <v>2.1</v>
      </c>
      <c r="I123" s="21">
        <v>44000</v>
      </c>
      <c r="J123" s="21">
        <v>1400</v>
      </c>
      <c r="K123" s="22">
        <v>2</v>
      </c>
    </row>
    <row r="124" spans="1:11" ht="15" customHeight="1" x14ac:dyDescent="0.2">
      <c r="A124" s="19">
        <v>84720</v>
      </c>
      <c r="B124" s="20">
        <v>9647</v>
      </c>
      <c r="C124" s="21">
        <v>659960485</v>
      </c>
      <c r="D124" s="21">
        <v>60832482</v>
      </c>
      <c r="E124" s="20">
        <v>19298</v>
      </c>
      <c r="F124" s="21">
        <v>68410.960000000006</v>
      </c>
      <c r="G124" s="21">
        <v>6305.84</v>
      </c>
      <c r="H124" s="22">
        <v>2</v>
      </c>
      <c r="I124" s="21">
        <v>43000</v>
      </c>
      <c r="J124" s="21">
        <v>1400</v>
      </c>
      <c r="K124" s="22">
        <v>2</v>
      </c>
    </row>
    <row r="125" spans="1:11" ht="15" customHeight="1" x14ac:dyDescent="0.2">
      <c r="A125" s="19">
        <v>84721</v>
      </c>
      <c r="B125" s="20">
        <v>11980</v>
      </c>
      <c r="C125" s="21">
        <v>734724895</v>
      </c>
      <c r="D125" s="21">
        <v>57757325</v>
      </c>
      <c r="E125" s="20">
        <v>25396</v>
      </c>
      <c r="F125" s="21">
        <v>61329.29</v>
      </c>
      <c r="G125" s="21">
        <v>4821.1499999999996</v>
      </c>
      <c r="H125" s="22">
        <v>2.12</v>
      </c>
      <c r="I125" s="21">
        <v>44000</v>
      </c>
      <c r="J125" s="21">
        <v>1500</v>
      </c>
      <c r="K125" s="22">
        <v>2</v>
      </c>
    </row>
    <row r="126" spans="1:11" ht="15" customHeight="1" x14ac:dyDescent="0.2">
      <c r="A126" s="19">
        <v>84737</v>
      </c>
      <c r="B126" s="20">
        <v>9858</v>
      </c>
      <c r="C126" s="21">
        <v>712279659</v>
      </c>
      <c r="D126" s="21">
        <v>67569054</v>
      </c>
      <c r="E126" s="20">
        <v>20067</v>
      </c>
      <c r="F126" s="21">
        <v>72253.97</v>
      </c>
      <c r="G126" s="21">
        <v>6854.24</v>
      </c>
      <c r="H126" s="22">
        <v>2.04</v>
      </c>
      <c r="I126" s="21">
        <v>51000</v>
      </c>
      <c r="J126" s="21">
        <v>2300</v>
      </c>
      <c r="K126" s="22">
        <v>2</v>
      </c>
    </row>
    <row r="127" spans="1:11" ht="15" customHeight="1" x14ac:dyDescent="0.2">
      <c r="A127" s="19">
        <v>84738</v>
      </c>
      <c r="B127" s="20">
        <v>4118</v>
      </c>
      <c r="C127" s="21">
        <v>389490881</v>
      </c>
      <c r="D127" s="21">
        <v>45259621</v>
      </c>
      <c r="E127" s="20">
        <v>7978</v>
      </c>
      <c r="F127" s="21">
        <v>94582.54</v>
      </c>
      <c r="G127" s="21">
        <v>10990.68</v>
      </c>
      <c r="H127" s="22">
        <v>1.94</v>
      </c>
      <c r="I127" s="21">
        <v>60000</v>
      </c>
      <c r="J127" s="21">
        <v>3000</v>
      </c>
      <c r="K127" s="22">
        <v>2</v>
      </c>
    </row>
    <row r="128" spans="1:11" ht="15" customHeight="1" x14ac:dyDescent="0.2">
      <c r="A128" s="19">
        <v>84741</v>
      </c>
      <c r="B128" s="20">
        <v>2806</v>
      </c>
      <c r="C128" s="21">
        <v>193290338</v>
      </c>
      <c r="D128" s="21">
        <v>17798264</v>
      </c>
      <c r="E128" s="20">
        <v>5280</v>
      </c>
      <c r="F128" s="21">
        <v>68884.649999999994</v>
      </c>
      <c r="G128" s="21">
        <v>6342.93</v>
      </c>
      <c r="H128" s="22">
        <v>1.88</v>
      </c>
      <c r="I128" s="21">
        <v>48000</v>
      </c>
      <c r="J128" s="21">
        <v>2300</v>
      </c>
      <c r="K128" s="22">
        <v>2</v>
      </c>
    </row>
    <row r="129" spans="1:11" ht="15" customHeight="1" x14ac:dyDescent="0.2">
      <c r="A129" s="19">
        <v>84745</v>
      </c>
      <c r="B129" s="20">
        <v>1835</v>
      </c>
      <c r="C129" s="21">
        <v>107475748</v>
      </c>
      <c r="D129" s="21">
        <v>8503910</v>
      </c>
      <c r="E129" s="20">
        <v>3789</v>
      </c>
      <c r="F129" s="21">
        <v>58569.89</v>
      </c>
      <c r="G129" s="21">
        <v>4634.28</v>
      </c>
      <c r="H129" s="22">
        <v>2.06</v>
      </c>
      <c r="I129" s="21">
        <v>42000</v>
      </c>
      <c r="J129" s="21">
        <v>1500</v>
      </c>
      <c r="K129" s="22">
        <v>2</v>
      </c>
    </row>
    <row r="130" spans="1:11" ht="15" customHeight="1" x14ac:dyDescent="0.2">
      <c r="A130" s="19">
        <v>84754</v>
      </c>
      <c r="B130" s="20">
        <v>1644</v>
      </c>
      <c r="C130" s="21">
        <v>118472651</v>
      </c>
      <c r="D130" s="21">
        <v>10094861</v>
      </c>
      <c r="E130" s="20">
        <v>3670</v>
      </c>
      <c r="F130" s="21">
        <v>72063.66</v>
      </c>
      <c r="G130" s="21">
        <v>6140.43</v>
      </c>
      <c r="H130" s="22">
        <v>2.23</v>
      </c>
      <c r="I130" s="21">
        <v>55000</v>
      </c>
      <c r="J130" s="21">
        <v>2100</v>
      </c>
      <c r="K130" s="22">
        <v>2</v>
      </c>
    </row>
    <row r="131" spans="1:11" ht="15" customHeight="1" x14ac:dyDescent="0.2">
      <c r="A131" s="19">
        <v>84761</v>
      </c>
      <c r="B131" s="20">
        <v>1433</v>
      </c>
      <c r="C131" s="21">
        <v>114738958</v>
      </c>
      <c r="D131" s="21">
        <v>12819547</v>
      </c>
      <c r="E131" s="20">
        <v>3039</v>
      </c>
      <c r="F131" s="21">
        <v>80069.06</v>
      </c>
      <c r="G131" s="21">
        <v>8945.9500000000007</v>
      </c>
      <c r="H131" s="22">
        <v>2.12</v>
      </c>
      <c r="I131" s="21">
        <v>47000</v>
      </c>
      <c r="J131" s="21">
        <v>1700</v>
      </c>
      <c r="K131" s="22">
        <v>2</v>
      </c>
    </row>
    <row r="132" spans="1:11" ht="15" customHeight="1" x14ac:dyDescent="0.2">
      <c r="A132" s="19">
        <v>84765</v>
      </c>
      <c r="B132" s="20">
        <v>3078</v>
      </c>
      <c r="C132" s="21">
        <v>265245519</v>
      </c>
      <c r="D132" s="21">
        <v>29379463</v>
      </c>
      <c r="E132" s="20">
        <v>6518</v>
      </c>
      <c r="F132" s="21">
        <v>86174.63</v>
      </c>
      <c r="G132" s="21">
        <v>9544.98</v>
      </c>
      <c r="H132" s="22">
        <v>2.12</v>
      </c>
      <c r="I132" s="21">
        <v>54000</v>
      </c>
      <c r="J132" s="21">
        <v>2100</v>
      </c>
      <c r="K132" s="22">
        <v>2</v>
      </c>
    </row>
    <row r="133" spans="1:11" ht="15" customHeight="1" x14ac:dyDescent="0.2">
      <c r="A133" s="19">
        <v>84770</v>
      </c>
      <c r="B133" s="20">
        <v>18531</v>
      </c>
      <c r="C133" s="21">
        <v>1291820695</v>
      </c>
      <c r="D133" s="21">
        <v>134707955</v>
      </c>
      <c r="E133" s="20">
        <v>34370</v>
      </c>
      <c r="F133" s="21">
        <v>69711.33</v>
      </c>
      <c r="G133" s="21">
        <v>7269.33</v>
      </c>
      <c r="H133" s="22">
        <v>1.85</v>
      </c>
      <c r="I133" s="21">
        <v>43000</v>
      </c>
      <c r="J133" s="21">
        <v>1800</v>
      </c>
      <c r="K133" s="22">
        <v>1</v>
      </c>
    </row>
    <row r="134" spans="1:11" ht="15" customHeight="1" x14ac:dyDescent="0.2">
      <c r="A134" s="19">
        <v>84780</v>
      </c>
      <c r="B134" s="20">
        <v>13703</v>
      </c>
      <c r="C134" s="21">
        <v>1119852810</v>
      </c>
      <c r="D134" s="21">
        <v>115698442</v>
      </c>
      <c r="E134" s="20">
        <v>28000</v>
      </c>
      <c r="F134" s="21">
        <v>81723.19</v>
      </c>
      <c r="G134" s="21">
        <v>8443.2900000000009</v>
      </c>
      <c r="H134" s="22">
        <v>2.04</v>
      </c>
      <c r="I134" s="21">
        <v>53000</v>
      </c>
      <c r="J134" s="21">
        <v>2500</v>
      </c>
      <c r="K134" s="22">
        <v>2</v>
      </c>
    </row>
    <row r="135" spans="1:11" ht="15" customHeight="1" x14ac:dyDescent="0.2">
      <c r="A135" s="19">
        <v>84790</v>
      </c>
      <c r="B135" s="20">
        <v>23236</v>
      </c>
      <c r="C135" s="21">
        <v>2025611481</v>
      </c>
      <c r="D135" s="21">
        <v>223802379</v>
      </c>
      <c r="E135" s="20">
        <v>47648</v>
      </c>
      <c r="F135" s="21">
        <v>87175.57</v>
      </c>
      <c r="G135" s="21">
        <v>9631.7099999999991</v>
      </c>
      <c r="H135" s="22">
        <v>2.0499999999999998</v>
      </c>
      <c r="I135" s="21">
        <v>54000</v>
      </c>
      <c r="J135" s="21">
        <v>2600</v>
      </c>
      <c r="K135" s="22">
        <v>2</v>
      </c>
    </row>
    <row r="137" spans="1:11" ht="15" customHeight="1" x14ac:dyDescent="0.2">
      <c r="A137" s="59" t="s">
        <v>66</v>
      </c>
      <c r="B137" s="60"/>
      <c r="C137" s="60"/>
      <c r="D137" s="60"/>
      <c r="E137" s="60"/>
      <c r="F137" s="60"/>
      <c r="G137" s="60"/>
      <c r="H137" s="60"/>
      <c r="I137" s="60"/>
      <c r="J137" s="60"/>
      <c r="K137" s="60"/>
    </row>
    <row r="138" spans="1:11" ht="15" customHeight="1" x14ac:dyDescent="0.2">
      <c r="A138" s="59" t="s">
        <v>97</v>
      </c>
      <c r="B138" s="60"/>
      <c r="C138" s="60"/>
      <c r="D138" s="60"/>
      <c r="E138" s="60"/>
      <c r="F138" s="60"/>
      <c r="G138" s="60"/>
      <c r="H138" s="60"/>
      <c r="I138" s="60"/>
      <c r="J138" s="60"/>
      <c r="K138" s="60"/>
    </row>
    <row r="139" spans="1:11" ht="15" customHeight="1" x14ac:dyDescent="0.2">
      <c r="A139" s="59" t="s">
        <v>289</v>
      </c>
      <c r="B139" s="60"/>
      <c r="C139" s="60"/>
      <c r="D139" s="60"/>
      <c r="E139" s="60"/>
      <c r="F139" s="60"/>
      <c r="G139" s="60"/>
      <c r="H139" s="60"/>
      <c r="I139" s="60"/>
      <c r="J139" s="60"/>
      <c r="K139" s="60"/>
    </row>
  </sheetData>
  <mergeCells count="10">
    <mergeCell ref="A1:K1"/>
    <mergeCell ref="A2:K2"/>
    <mergeCell ref="A3:K3"/>
    <mergeCell ref="A4:K4"/>
    <mergeCell ref="A5:K5"/>
    <mergeCell ref="A6:K6"/>
    <mergeCell ref="A7:K7"/>
    <mergeCell ref="A137:K137"/>
    <mergeCell ref="A138:K138"/>
    <mergeCell ref="A139:K139"/>
  </mergeCells>
  <hyperlinks>
    <hyperlink ref="A1" location="'CONTENTS'!A1" display="#'CONTENTS'!A1" xr:uid="{00000000-0004-0000-0C00-000000000000}"/>
  </hyperlinks>
  <printOptions horizontalCentered="1"/>
  <pageMargins left="0.5" right="0.5" top="0.5" bottom="0.5" header="0" footer="0"/>
  <pageSetup fitToHeight="10" orientation="landscape" horizontalDpi="300" verticalDpi="30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K42"/>
  <sheetViews>
    <sheetView zoomScaleNormal="100" workbookViewId="0">
      <pane ySplit="7" topLeftCell="A8" activePane="bottomLeft" state="frozen"/>
      <selection pane="bottomLeft" sqref="A1:K1"/>
    </sheetView>
  </sheetViews>
  <sheetFormatPr defaultColWidth="12" defaultRowHeight="12.95" customHeight="1" x14ac:dyDescent="0.2"/>
  <cols>
    <col min="1" max="1" width="28.6640625" bestFit="1" customWidth="1"/>
    <col min="2" max="8" width="19.6640625" bestFit="1" customWidth="1"/>
    <col min="9" max="9" width="21.6640625" bestFit="1" customWidth="1"/>
    <col min="10" max="11" width="19.6640625" bestFit="1" customWidth="1"/>
  </cols>
  <sheetData>
    <row r="1" spans="1:11" ht="17.100000000000001" customHeight="1" x14ac:dyDescent="0.25">
      <c r="A1" s="67" t="s">
        <v>67</v>
      </c>
      <c r="B1" s="60"/>
      <c r="C1" s="60"/>
      <c r="D1" s="60"/>
      <c r="E1" s="60"/>
      <c r="F1" s="60"/>
      <c r="G1" s="60"/>
      <c r="H1" s="60"/>
      <c r="I1" s="60"/>
      <c r="J1" s="60"/>
      <c r="K1" s="60"/>
    </row>
    <row r="2" spans="1:11" ht="17.100000000000001" customHeight="1" x14ac:dyDescent="0.3">
      <c r="A2" s="62" t="s">
        <v>1</v>
      </c>
      <c r="B2" s="60"/>
      <c r="C2" s="60"/>
      <c r="D2" s="60"/>
      <c r="E2" s="60"/>
      <c r="F2" s="60"/>
      <c r="G2" s="60"/>
      <c r="H2" s="60"/>
      <c r="I2" s="60"/>
      <c r="J2" s="60"/>
      <c r="K2" s="60"/>
    </row>
    <row r="3" spans="1:11" ht="17.100000000000001" customHeight="1" x14ac:dyDescent="0.3">
      <c r="A3" s="61" t="s">
        <v>70</v>
      </c>
      <c r="B3" s="60"/>
      <c r="C3" s="60"/>
      <c r="D3" s="60"/>
      <c r="E3" s="60"/>
      <c r="F3" s="60"/>
      <c r="G3" s="60"/>
      <c r="H3" s="60"/>
      <c r="I3" s="60"/>
      <c r="J3" s="60"/>
      <c r="K3" s="60"/>
    </row>
    <row r="4" spans="1:11" ht="17.100000000000001" customHeight="1" x14ac:dyDescent="0.3">
      <c r="A4" s="62" t="s">
        <v>1</v>
      </c>
      <c r="B4" s="60"/>
      <c r="C4" s="60"/>
      <c r="D4" s="60"/>
      <c r="E4" s="60"/>
      <c r="F4" s="60"/>
      <c r="G4" s="60"/>
      <c r="H4" s="60"/>
      <c r="I4" s="60"/>
      <c r="J4" s="60"/>
      <c r="K4" s="60"/>
    </row>
    <row r="5" spans="1:11" ht="17.100000000000001" customHeight="1" x14ac:dyDescent="0.3">
      <c r="A5" s="68" t="s">
        <v>418</v>
      </c>
      <c r="B5" s="60"/>
      <c r="C5" s="60"/>
      <c r="D5" s="60"/>
      <c r="E5" s="60"/>
      <c r="F5" s="60"/>
      <c r="G5" s="60"/>
      <c r="H5" s="60"/>
      <c r="I5" s="60"/>
      <c r="J5" s="60"/>
      <c r="K5" s="60"/>
    </row>
    <row r="7" spans="1:11" ht="60" customHeight="1" x14ac:dyDescent="0.2">
      <c r="A7" s="9" t="s">
        <v>134</v>
      </c>
      <c r="B7" s="9" t="s">
        <v>419</v>
      </c>
      <c r="C7" s="9" t="s">
        <v>420</v>
      </c>
      <c r="D7" s="9" t="s">
        <v>421</v>
      </c>
      <c r="E7" s="9" t="s">
        <v>422</v>
      </c>
      <c r="F7" s="9" t="s">
        <v>423</v>
      </c>
      <c r="G7" s="9" t="s">
        <v>424</v>
      </c>
      <c r="H7" s="9" t="s">
        <v>425</v>
      </c>
      <c r="I7" s="9" t="s">
        <v>426</v>
      </c>
      <c r="J7" s="9" t="s">
        <v>427</v>
      </c>
      <c r="K7" s="9" t="s">
        <v>428</v>
      </c>
    </row>
    <row r="8" spans="1:11" ht="15" customHeight="1" x14ac:dyDescent="0.2">
      <c r="A8" s="19" t="s">
        <v>135</v>
      </c>
      <c r="B8" s="20">
        <v>2449</v>
      </c>
      <c r="C8" s="21">
        <v>184127251</v>
      </c>
      <c r="D8" s="21">
        <v>14313268</v>
      </c>
      <c r="E8" s="20">
        <v>6375</v>
      </c>
      <c r="F8" s="21">
        <v>75184.67</v>
      </c>
      <c r="G8" s="21">
        <v>5844.54</v>
      </c>
      <c r="H8" s="22">
        <v>2.6</v>
      </c>
      <c r="I8" s="21">
        <v>57000</v>
      </c>
      <c r="J8" s="21">
        <v>1900</v>
      </c>
      <c r="K8" s="22">
        <v>2</v>
      </c>
    </row>
    <row r="9" spans="1:11" ht="15" customHeight="1" x14ac:dyDescent="0.2">
      <c r="A9" s="19" t="s">
        <v>136</v>
      </c>
      <c r="B9" s="20">
        <v>20773</v>
      </c>
      <c r="C9" s="21">
        <v>1897486996</v>
      </c>
      <c r="D9" s="21">
        <v>162851529</v>
      </c>
      <c r="E9" s="20">
        <v>55492</v>
      </c>
      <c r="F9" s="21">
        <v>91343.91</v>
      </c>
      <c r="G9" s="21">
        <v>7839.58</v>
      </c>
      <c r="H9" s="22">
        <v>2.67</v>
      </c>
      <c r="I9" s="21">
        <v>74000</v>
      </c>
      <c r="J9" s="21">
        <v>3800</v>
      </c>
      <c r="K9" s="22">
        <v>2</v>
      </c>
    </row>
    <row r="10" spans="1:11" ht="15" customHeight="1" x14ac:dyDescent="0.2">
      <c r="A10" s="19" t="s">
        <v>137</v>
      </c>
      <c r="B10" s="20">
        <v>45526</v>
      </c>
      <c r="C10" s="21">
        <v>3910651017</v>
      </c>
      <c r="D10" s="21">
        <v>357197745</v>
      </c>
      <c r="E10" s="20">
        <v>114554</v>
      </c>
      <c r="F10" s="21">
        <v>85899.29</v>
      </c>
      <c r="G10" s="21">
        <v>7846.02</v>
      </c>
      <c r="H10" s="22">
        <v>2.52</v>
      </c>
      <c r="I10" s="21">
        <v>63000</v>
      </c>
      <c r="J10" s="21">
        <v>2800</v>
      </c>
      <c r="K10" s="22">
        <v>2</v>
      </c>
    </row>
    <row r="11" spans="1:11" ht="15" customHeight="1" x14ac:dyDescent="0.2">
      <c r="A11" s="19" t="s">
        <v>138</v>
      </c>
      <c r="B11" s="20">
        <v>7287</v>
      </c>
      <c r="C11" s="21">
        <v>523891400</v>
      </c>
      <c r="D11" s="21">
        <v>43300767</v>
      </c>
      <c r="E11" s="20">
        <v>16666</v>
      </c>
      <c r="F11" s="21">
        <v>71893.98</v>
      </c>
      <c r="G11" s="21">
        <v>5942.19</v>
      </c>
      <c r="H11" s="22">
        <v>2.29</v>
      </c>
      <c r="I11" s="21">
        <v>55000</v>
      </c>
      <c r="J11" s="21">
        <v>2500</v>
      </c>
      <c r="K11" s="22">
        <v>2</v>
      </c>
    </row>
    <row r="12" spans="1:11" ht="15" customHeight="1" x14ac:dyDescent="0.2">
      <c r="A12" s="19" t="s">
        <v>139</v>
      </c>
      <c r="B12" s="20">
        <v>365</v>
      </c>
      <c r="C12" s="21">
        <v>26292236</v>
      </c>
      <c r="D12" s="21">
        <v>2207915</v>
      </c>
      <c r="E12" s="20">
        <v>792</v>
      </c>
      <c r="F12" s="21">
        <v>72033.52</v>
      </c>
      <c r="G12" s="21">
        <v>6049.08</v>
      </c>
      <c r="H12" s="22">
        <v>2.17</v>
      </c>
      <c r="I12" s="21">
        <v>58000</v>
      </c>
      <c r="J12" s="21">
        <v>2800</v>
      </c>
      <c r="K12" s="22">
        <v>2</v>
      </c>
    </row>
    <row r="13" spans="1:11" ht="15" customHeight="1" x14ac:dyDescent="0.2">
      <c r="A13" s="19" t="s">
        <v>140</v>
      </c>
      <c r="B13" s="20">
        <v>120043</v>
      </c>
      <c r="C13" s="21">
        <v>13387197334</v>
      </c>
      <c r="D13" s="21">
        <v>1433147321</v>
      </c>
      <c r="E13" s="20">
        <v>314091</v>
      </c>
      <c r="F13" s="21">
        <v>111520.02</v>
      </c>
      <c r="G13" s="21">
        <v>11938.62</v>
      </c>
      <c r="H13" s="22">
        <v>2.62</v>
      </c>
      <c r="I13" s="21">
        <v>84000</v>
      </c>
      <c r="J13" s="21">
        <v>5100</v>
      </c>
      <c r="K13" s="22">
        <v>2</v>
      </c>
    </row>
    <row r="14" spans="1:11" ht="15" customHeight="1" x14ac:dyDescent="0.2">
      <c r="A14" s="19" t="s">
        <v>141</v>
      </c>
      <c r="B14" s="20">
        <v>7121</v>
      </c>
      <c r="C14" s="21">
        <v>644307854</v>
      </c>
      <c r="D14" s="21">
        <v>68818399</v>
      </c>
      <c r="E14" s="20">
        <v>18886</v>
      </c>
      <c r="F14" s="21">
        <v>90479.97</v>
      </c>
      <c r="G14" s="21">
        <v>9664.15</v>
      </c>
      <c r="H14" s="22">
        <v>2.65</v>
      </c>
      <c r="I14" s="21">
        <v>67000</v>
      </c>
      <c r="J14" s="21">
        <v>3000</v>
      </c>
      <c r="K14" s="22">
        <v>2</v>
      </c>
    </row>
    <row r="15" spans="1:11" ht="15" customHeight="1" x14ac:dyDescent="0.2">
      <c r="A15" s="19" t="s">
        <v>142</v>
      </c>
      <c r="B15" s="20">
        <v>3419</v>
      </c>
      <c r="C15" s="21">
        <v>265661657</v>
      </c>
      <c r="D15" s="21">
        <v>20376961</v>
      </c>
      <c r="E15" s="20">
        <v>8677</v>
      </c>
      <c r="F15" s="21">
        <v>77701.570000000007</v>
      </c>
      <c r="G15" s="21">
        <v>5959.92</v>
      </c>
      <c r="H15" s="22">
        <v>2.54</v>
      </c>
      <c r="I15" s="21">
        <v>64000</v>
      </c>
      <c r="J15" s="21">
        <v>2800</v>
      </c>
      <c r="K15" s="22">
        <v>2</v>
      </c>
    </row>
    <row r="16" spans="1:11" ht="15" customHeight="1" x14ac:dyDescent="0.2">
      <c r="A16" s="19" t="s">
        <v>143</v>
      </c>
      <c r="B16" s="20">
        <v>1890</v>
      </c>
      <c r="C16" s="21">
        <v>132745685</v>
      </c>
      <c r="D16" s="21">
        <v>11171620</v>
      </c>
      <c r="E16" s="20">
        <v>4244</v>
      </c>
      <c r="F16" s="21">
        <v>70235.81</v>
      </c>
      <c r="G16" s="21">
        <v>5910.91</v>
      </c>
      <c r="H16" s="22">
        <v>2.25</v>
      </c>
      <c r="I16" s="21">
        <v>50000</v>
      </c>
      <c r="J16" s="21">
        <v>1900</v>
      </c>
      <c r="K16" s="22">
        <v>2</v>
      </c>
    </row>
    <row r="17" spans="1:11" ht="15" customHeight="1" x14ac:dyDescent="0.2">
      <c r="A17" s="19" t="s">
        <v>144</v>
      </c>
      <c r="B17" s="20">
        <v>4534</v>
      </c>
      <c r="C17" s="21">
        <v>345936501</v>
      </c>
      <c r="D17" s="21">
        <v>34358522</v>
      </c>
      <c r="E17" s="20">
        <v>8320</v>
      </c>
      <c r="F17" s="21">
        <v>76298.3</v>
      </c>
      <c r="G17" s="21">
        <v>7577.97</v>
      </c>
      <c r="H17" s="22">
        <v>1.84</v>
      </c>
      <c r="I17" s="21">
        <v>51000</v>
      </c>
      <c r="J17" s="21">
        <v>3000</v>
      </c>
      <c r="K17" s="22">
        <v>1</v>
      </c>
    </row>
    <row r="18" spans="1:11" ht="15" customHeight="1" x14ac:dyDescent="0.2">
      <c r="A18" s="19" t="s">
        <v>145</v>
      </c>
      <c r="B18" s="20">
        <v>20521</v>
      </c>
      <c r="C18" s="21">
        <v>1568259373</v>
      </c>
      <c r="D18" s="21">
        <v>136051837</v>
      </c>
      <c r="E18" s="20">
        <v>49966</v>
      </c>
      <c r="F18" s="21">
        <v>76422.17</v>
      </c>
      <c r="G18" s="21">
        <v>6629.88</v>
      </c>
      <c r="H18" s="22">
        <v>2.4300000000000002</v>
      </c>
      <c r="I18" s="21">
        <v>53000</v>
      </c>
      <c r="J18" s="21">
        <v>2000</v>
      </c>
      <c r="K18" s="22">
        <v>2</v>
      </c>
    </row>
    <row r="19" spans="1:11" ht="15" customHeight="1" x14ac:dyDescent="0.2">
      <c r="A19" s="19" t="s">
        <v>146</v>
      </c>
      <c r="B19" s="20">
        <v>4026</v>
      </c>
      <c r="C19" s="21">
        <v>376457646</v>
      </c>
      <c r="D19" s="21">
        <v>32872707</v>
      </c>
      <c r="E19" s="20">
        <v>11664</v>
      </c>
      <c r="F19" s="21">
        <v>93506.62</v>
      </c>
      <c r="G19" s="21">
        <v>8165.1</v>
      </c>
      <c r="H19" s="22">
        <v>2.9</v>
      </c>
      <c r="I19" s="21">
        <v>74000</v>
      </c>
      <c r="J19" s="21">
        <v>3500</v>
      </c>
      <c r="K19" s="22">
        <v>2</v>
      </c>
    </row>
    <row r="20" spans="1:11" ht="15" customHeight="1" x14ac:dyDescent="0.2">
      <c r="A20" s="19" t="s">
        <v>147</v>
      </c>
      <c r="B20" s="20">
        <v>3086</v>
      </c>
      <c r="C20" s="21">
        <v>237503824</v>
      </c>
      <c r="D20" s="21">
        <v>21390466</v>
      </c>
      <c r="E20" s="20">
        <v>6691</v>
      </c>
      <c r="F20" s="21">
        <v>76961.710000000006</v>
      </c>
      <c r="G20" s="21">
        <v>6931.45</v>
      </c>
      <c r="H20" s="22">
        <v>2.17</v>
      </c>
      <c r="I20" s="21">
        <v>56000</v>
      </c>
      <c r="J20" s="21">
        <v>2900</v>
      </c>
      <c r="K20" s="22">
        <v>2</v>
      </c>
    </row>
    <row r="21" spans="1:11" ht="15" customHeight="1" x14ac:dyDescent="0.2">
      <c r="A21" s="19" t="s">
        <v>148</v>
      </c>
      <c r="B21" s="20">
        <v>4360</v>
      </c>
      <c r="C21" s="21">
        <v>357026395</v>
      </c>
      <c r="D21" s="21">
        <v>28953807</v>
      </c>
      <c r="E21" s="20">
        <v>11765</v>
      </c>
      <c r="F21" s="21">
        <v>81886.789999999994</v>
      </c>
      <c r="G21" s="21">
        <v>6640.78</v>
      </c>
      <c r="H21" s="22">
        <v>2.7</v>
      </c>
      <c r="I21" s="21">
        <v>66000</v>
      </c>
      <c r="J21" s="21">
        <v>2900</v>
      </c>
      <c r="K21" s="22">
        <v>2</v>
      </c>
    </row>
    <row r="22" spans="1:11" ht="15" customHeight="1" x14ac:dyDescent="0.2">
      <c r="A22" s="19" t="s">
        <v>149</v>
      </c>
      <c r="B22" s="20">
        <v>3801</v>
      </c>
      <c r="C22" s="21">
        <v>570208845</v>
      </c>
      <c r="D22" s="21">
        <v>73632385</v>
      </c>
      <c r="E22" s="20">
        <v>11209</v>
      </c>
      <c r="F22" s="21">
        <v>150015.48000000001</v>
      </c>
      <c r="G22" s="21">
        <v>19371.849999999999</v>
      </c>
      <c r="H22" s="22">
        <v>2.95</v>
      </c>
      <c r="I22" s="21">
        <v>110000</v>
      </c>
      <c r="J22" s="21">
        <v>7600</v>
      </c>
      <c r="K22" s="22">
        <v>2</v>
      </c>
    </row>
    <row r="23" spans="1:11" ht="15" customHeight="1" x14ac:dyDescent="0.2">
      <c r="A23" s="19" t="s">
        <v>150</v>
      </c>
      <c r="B23" s="20">
        <v>500</v>
      </c>
      <c r="C23" s="21">
        <v>30504876</v>
      </c>
      <c r="D23" s="21">
        <v>2479648</v>
      </c>
      <c r="E23" s="20">
        <v>1195</v>
      </c>
      <c r="F23" s="21">
        <v>61009.75</v>
      </c>
      <c r="G23" s="21">
        <v>4959.3</v>
      </c>
      <c r="H23" s="22">
        <v>2.39</v>
      </c>
      <c r="I23" s="21">
        <v>43000</v>
      </c>
      <c r="J23" s="21">
        <v>800</v>
      </c>
      <c r="K23" s="22">
        <v>2</v>
      </c>
    </row>
    <row r="24" spans="1:11" ht="15" customHeight="1" x14ac:dyDescent="0.2">
      <c r="A24" s="19" t="s">
        <v>151</v>
      </c>
      <c r="B24" s="20">
        <v>839</v>
      </c>
      <c r="C24" s="21">
        <v>71946748</v>
      </c>
      <c r="D24" s="21">
        <v>6516431</v>
      </c>
      <c r="E24" s="20">
        <v>2155</v>
      </c>
      <c r="F24" s="21">
        <v>85752.98</v>
      </c>
      <c r="G24" s="21">
        <v>7766.9</v>
      </c>
      <c r="H24" s="22">
        <v>2.57</v>
      </c>
      <c r="I24" s="21">
        <v>65000</v>
      </c>
      <c r="J24" s="21">
        <v>2300</v>
      </c>
      <c r="K24" s="22">
        <v>2</v>
      </c>
    </row>
    <row r="25" spans="1:11" ht="15" customHeight="1" x14ac:dyDescent="0.2">
      <c r="A25" s="19" t="s">
        <v>152</v>
      </c>
      <c r="B25" s="20">
        <v>444911</v>
      </c>
      <c r="C25" s="21">
        <v>43649585537</v>
      </c>
      <c r="D25" s="21">
        <v>5105397600</v>
      </c>
      <c r="E25" s="20">
        <v>967977</v>
      </c>
      <c r="F25" s="21">
        <v>98108.58</v>
      </c>
      <c r="G25" s="21">
        <v>11475.1</v>
      </c>
      <c r="H25" s="22">
        <v>2.1800000000000002</v>
      </c>
      <c r="I25" s="21">
        <v>65000</v>
      </c>
      <c r="J25" s="21">
        <v>4100</v>
      </c>
      <c r="K25" s="22">
        <v>2</v>
      </c>
    </row>
    <row r="26" spans="1:11" ht="15" customHeight="1" x14ac:dyDescent="0.2">
      <c r="A26" s="19" t="s">
        <v>153</v>
      </c>
      <c r="B26" s="20">
        <v>3908</v>
      </c>
      <c r="C26" s="21">
        <v>267471958</v>
      </c>
      <c r="D26" s="21">
        <v>20007753</v>
      </c>
      <c r="E26" s="20">
        <v>10258</v>
      </c>
      <c r="F26" s="21">
        <v>68442.16</v>
      </c>
      <c r="G26" s="21">
        <v>5119.6899999999996</v>
      </c>
      <c r="H26" s="22">
        <v>2.62</v>
      </c>
      <c r="I26" s="21">
        <v>50000</v>
      </c>
      <c r="J26" s="21">
        <v>1600</v>
      </c>
      <c r="K26" s="22">
        <v>2</v>
      </c>
    </row>
    <row r="27" spans="1:11" ht="15" customHeight="1" x14ac:dyDescent="0.2">
      <c r="A27" s="19" t="s">
        <v>154</v>
      </c>
      <c r="B27" s="20">
        <v>8911</v>
      </c>
      <c r="C27" s="21">
        <v>674687491</v>
      </c>
      <c r="D27" s="21">
        <v>53106905</v>
      </c>
      <c r="E27" s="20">
        <v>24273</v>
      </c>
      <c r="F27" s="21">
        <v>75714</v>
      </c>
      <c r="G27" s="21">
        <v>5959.7</v>
      </c>
      <c r="H27" s="22">
        <v>2.72</v>
      </c>
      <c r="I27" s="21">
        <v>60000</v>
      </c>
      <c r="J27" s="21">
        <v>2200</v>
      </c>
      <c r="K27" s="22">
        <v>2</v>
      </c>
    </row>
    <row r="28" spans="1:11" ht="15" customHeight="1" x14ac:dyDescent="0.2">
      <c r="A28" s="19" t="s">
        <v>155</v>
      </c>
      <c r="B28" s="20">
        <v>7323</v>
      </c>
      <c r="C28" s="21">
        <v>589424365</v>
      </c>
      <c r="D28" s="21">
        <v>50846915</v>
      </c>
      <c r="E28" s="20">
        <v>18810</v>
      </c>
      <c r="F28" s="21">
        <v>80489.47</v>
      </c>
      <c r="G28" s="21">
        <v>6943.45</v>
      </c>
      <c r="H28" s="22">
        <v>2.57</v>
      </c>
      <c r="I28" s="21">
        <v>62000</v>
      </c>
      <c r="J28" s="21">
        <v>2500</v>
      </c>
      <c r="K28" s="22">
        <v>2</v>
      </c>
    </row>
    <row r="29" spans="1:11" ht="15" customHeight="1" x14ac:dyDescent="0.2">
      <c r="A29" s="19" t="s">
        <v>156</v>
      </c>
      <c r="B29" s="20">
        <v>18814</v>
      </c>
      <c r="C29" s="21">
        <v>3453380979</v>
      </c>
      <c r="D29" s="21">
        <v>654231549</v>
      </c>
      <c r="E29" s="20">
        <v>36967</v>
      </c>
      <c r="F29" s="21">
        <v>183553.79</v>
      </c>
      <c r="G29" s="21">
        <v>34773.660000000003</v>
      </c>
      <c r="H29" s="22">
        <v>1.96</v>
      </c>
      <c r="I29" s="21">
        <v>78000</v>
      </c>
      <c r="J29" s="21">
        <v>5600</v>
      </c>
      <c r="K29" s="22">
        <v>2</v>
      </c>
    </row>
    <row r="30" spans="1:11" ht="15" customHeight="1" x14ac:dyDescent="0.2">
      <c r="A30" s="19" t="s">
        <v>157</v>
      </c>
      <c r="B30" s="20">
        <v>27668</v>
      </c>
      <c r="C30" s="21">
        <v>2543352855</v>
      </c>
      <c r="D30" s="21">
        <v>217681098</v>
      </c>
      <c r="E30" s="20">
        <v>73438</v>
      </c>
      <c r="F30" s="21">
        <v>91923.99</v>
      </c>
      <c r="G30" s="21">
        <v>7867.61</v>
      </c>
      <c r="H30" s="22">
        <v>2.65</v>
      </c>
      <c r="I30" s="21">
        <v>77000</v>
      </c>
      <c r="J30" s="21">
        <v>4100</v>
      </c>
      <c r="K30" s="22">
        <v>2</v>
      </c>
    </row>
    <row r="31" spans="1:11" ht="15" customHeight="1" x14ac:dyDescent="0.2">
      <c r="A31" s="19" t="s">
        <v>158</v>
      </c>
      <c r="B31" s="20">
        <v>10962</v>
      </c>
      <c r="C31" s="21">
        <v>882638224</v>
      </c>
      <c r="D31" s="21">
        <v>77802329</v>
      </c>
      <c r="E31" s="20">
        <v>28337</v>
      </c>
      <c r="F31" s="21">
        <v>80517.990000000005</v>
      </c>
      <c r="G31" s="21">
        <v>7097.46</v>
      </c>
      <c r="H31" s="22">
        <v>2.59</v>
      </c>
      <c r="I31" s="21">
        <v>64000</v>
      </c>
      <c r="J31" s="21">
        <v>2800</v>
      </c>
      <c r="K31" s="22">
        <v>2</v>
      </c>
    </row>
    <row r="32" spans="1:11" ht="15" customHeight="1" x14ac:dyDescent="0.2">
      <c r="A32" s="19" t="s">
        <v>159</v>
      </c>
      <c r="B32" s="20">
        <v>217935</v>
      </c>
      <c r="C32" s="21">
        <v>22059794617</v>
      </c>
      <c r="D32" s="21">
        <v>2240762903</v>
      </c>
      <c r="E32" s="20">
        <v>588786</v>
      </c>
      <c r="F32" s="21">
        <v>101221.9</v>
      </c>
      <c r="G32" s="21">
        <v>10281.790000000001</v>
      </c>
      <c r="H32" s="22">
        <v>2.7</v>
      </c>
      <c r="I32" s="21">
        <v>72000</v>
      </c>
      <c r="J32" s="21">
        <v>3500</v>
      </c>
      <c r="K32" s="22">
        <v>2</v>
      </c>
    </row>
    <row r="33" spans="1:11" ht="15" customHeight="1" x14ac:dyDescent="0.2">
      <c r="A33" s="19" t="s">
        <v>160</v>
      </c>
      <c r="B33" s="20">
        <v>10904</v>
      </c>
      <c r="C33" s="21">
        <v>1447802692</v>
      </c>
      <c r="D33" s="21">
        <v>195104207</v>
      </c>
      <c r="E33" s="20">
        <v>27184</v>
      </c>
      <c r="F33" s="21">
        <v>132777.21</v>
      </c>
      <c r="G33" s="21">
        <v>17892.900000000001</v>
      </c>
      <c r="H33" s="22">
        <v>2.4900000000000002</v>
      </c>
      <c r="I33" s="21">
        <v>82000</v>
      </c>
      <c r="J33" s="21">
        <v>5000</v>
      </c>
      <c r="K33" s="22">
        <v>2</v>
      </c>
    </row>
    <row r="34" spans="1:11" ht="15" customHeight="1" x14ac:dyDescent="0.2">
      <c r="A34" s="19" t="s">
        <v>161</v>
      </c>
      <c r="B34" s="20">
        <v>69446</v>
      </c>
      <c r="C34" s="21">
        <v>6370587909</v>
      </c>
      <c r="D34" s="21">
        <v>671102253</v>
      </c>
      <c r="E34" s="20">
        <v>160877</v>
      </c>
      <c r="F34" s="21">
        <v>91734.41</v>
      </c>
      <c r="G34" s="21">
        <v>9663.66</v>
      </c>
      <c r="H34" s="22">
        <v>2.3199999999999998</v>
      </c>
      <c r="I34" s="21">
        <v>61000</v>
      </c>
      <c r="J34" s="21">
        <v>3000</v>
      </c>
      <c r="K34" s="22">
        <v>2</v>
      </c>
    </row>
    <row r="35" spans="1:11" ht="15" customHeight="1" x14ac:dyDescent="0.2">
      <c r="A35" s="19" t="s">
        <v>162</v>
      </c>
      <c r="B35" s="20">
        <v>1035</v>
      </c>
      <c r="C35" s="21">
        <v>78399006</v>
      </c>
      <c r="D35" s="21">
        <v>6915345</v>
      </c>
      <c r="E35" s="20">
        <v>2283</v>
      </c>
      <c r="F35" s="21">
        <v>75747.83</v>
      </c>
      <c r="G35" s="21">
        <v>6681.49</v>
      </c>
      <c r="H35" s="22">
        <v>2.21</v>
      </c>
      <c r="I35" s="21">
        <v>54000</v>
      </c>
      <c r="J35" s="21">
        <v>2000</v>
      </c>
      <c r="K35" s="22">
        <v>2</v>
      </c>
    </row>
    <row r="36" spans="1:11" ht="15" customHeight="1" x14ac:dyDescent="0.2">
      <c r="A36" s="19" t="s">
        <v>163</v>
      </c>
      <c r="B36" s="20">
        <v>102135</v>
      </c>
      <c r="C36" s="21">
        <v>9397998398</v>
      </c>
      <c r="D36" s="21">
        <v>931095686</v>
      </c>
      <c r="E36" s="20">
        <v>238739</v>
      </c>
      <c r="F36" s="21">
        <v>92015.45</v>
      </c>
      <c r="G36" s="21">
        <v>9116.32</v>
      </c>
      <c r="H36" s="22">
        <v>2.34</v>
      </c>
      <c r="I36" s="21">
        <v>69000</v>
      </c>
      <c r="J36" s="21">
        <v>3900</v>
      </c>
      <c r="K36" s="22">
        <v>2</v>
      </c>
    </row>
    <row r="37" spans="1:11" ht="15" customHeight="1" x14ac:dyDescent="0.2">
      <c r="A37" s="19" t="s">
        <v>164</v>
      </c>
      <c r="B37" s="20">
        <v>117612</v>
      </c>
      <c r="C37" s="21">
        <v>29677519235</v>
      </c>
      <c r="D37" s="21">
        <v>5983276370</v>
      </c>
      <c r="E37" s="20">
        <v>297000</v>
      </c>
      <c r="F37" s="21">
        <v>252334.11</v>
      </c>
      <c r="G37" s="21">
        <v>50873.01</v>
      </c>
      <c r="H37" s="22">
        <v>2.5299999999999998</v>
      </c>
      <c r="I37" s="21">
        <v>75000</v>
      </c>
      <c r="J37" s="21">
        <v>4200</v>
      </c>
      <c r="K37" s="22">
        <v>2</v>
      </c>
    </row>
    <row r="38" spans="1:11" ht="15" customHeight="1" x14ac:dyDescent="0.2">
      <c r="A38" s="19" t="s">
        <v>117</v>
      </c>
      <c r="B38" s="20">
        <v>1292104</v>
      </c>
      <c r="C38" s="21">
        <v>145622848904</v>
      </c>
      <c r="D38" s="21">
        <v>18656972241</v>
      </c>
      <c r="E38" s="20">
        <v>3117671</v>
      </c>
      <c r="F38" s="21">
        <v>112702.11</v>
      </c>
      <c r="G38" s="21">
        <v>14439.22</v>
      </c>
      <c r="H38" s="22">
        <v>2.41</v>
      </c>
      <c r="I38" s="21">
        <v>69000</v>
      </c>
      <c r="J38" s="21">
        <v>3900</v>
      </c>
      <c r="K38" s="22">
        <v>2</v>
      </c>
    </row>
    <row r="40" spans="1:11" ht="15" customHeight="1" x14ac:dyDescent="0.2">
      <c r="A40" s="59" t="s">
        <v>66</v>
      </c>
      <c r="B40" s="60"/>
      <c r="C40" s="60"/>
      <c r="D40" s="60"/>
      <c r="E40" s="60"/>
      <c r="F40" s="60"/>
      <c r="G40" s="60"/>
      <c r="H40" s="60"/>
      <c r="I40" s="60"/>
      <c r="J40" s="60"/>
      <c r="K40" s="60"/>
    </row>
    <row r="41" spans="1:11" ht="15" customHeight="1" x14ac:dyDescent="0.2">
      <c r="A41" s="59" t="s">
        <v>97</v>
      </c>
      <c r="B41" s="60"/>
      <c r="C41" s="60"/>
      <c r="D41" s="60"/>
      <c r="E41" s="60"/>
      <c r="F41" s="60"/>
      <c r="G41" s="60"/>
      <c r="H41" s="60"/>
      <c r="I41" s="60"/>
      <c r="J41" s="60"/>
      <c r="K41" s="60"/>
    </row>
    <row r="42" spans="1:11" ht="15" customHeight="1" x14ac:dyDescent="0.2">
      <c r="A42" s="59" t="s">
        <v>165</v>
      </c>
      <c r="B42" s="60"/>
      <c r="C42" s="60"/>
      <c r="D42" s="60"/>
      <c r="E42" s="60"/>
      <c r="F42" s="60"/>
      <c r="G42" s="60"/>
      <c r="H42" s="60"/>
      <c r="I42" s="60"/>
      <c r="J42" s="60"/>
      <c r="K42" s="60"/>
    </row>
  </sheetData>
  <mergeCells count="8">
    <mergeCell ref="A40:K40"/>
    <mergeCell ref="A41:K41"/>
    <mergeCell ref="A42:K42"/>
    <mergeCell ref="A1:K1"/>
    <mergeCell ref="A2:K2"/>
    <mergeCell ref="A3:K3"/>
    <mergeCell ref="A4:K4"/>
    <mergeCell ref="A5:K5"/>
  </mergeCells>
  <hyperlinks>
    <hyperlink ref="A1" location="'CONTENTS'!A1" display="#'CONTENTS'!A1" xr:uid="{00000000-0004-0000-0D00-000000000000}"/>
  </hyperlinks>
  <printOptions horizontalCentered="1"/>
  <pageMargins left="0.5" right="0.5" top="0.5" bottom="0.5" header="0" footer="0"/>
  <pageSetup fitToHeight="10" orientation="landscape" horizontalDpi="300" verticalDpi="30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I221"/>
  <sheetViews>
    <sheetView zoomScaleNormal="100" workbookViewId="0">
      <pane ySplit="7" topLeftCell="A8" activePane="bottomLeft" state="frozen"/>
      <selection pane="bottomLeft" sqref="A1:I1"/>
    </sheetView>
  </sheetViews>
  <sheetFormatPr defaultColWidth="12" defaultRowHeight="12.95" customHeight="1" x14ac:dyDescent="0.2"/>
  <cols>
    <col min="1" max="2" width="23.6640625" bestFit="1" customWidth="1"/>
    <col min="3" max="9" width="19.6640625" bestFit="1" customWidth="1"/>
  </cols>
  <sheetData>
    <row r="1" spans="1:9" ht="17.100000000000001" customHeight="1" x14ac:dyDescent="0.25">
      <c r="A1" s="67" t="s">
        <v>67</v>
      </c>
      <c r="B1" s="60"/>
      <c r="C1" s="60"/>
      <c r="D1" s="60"/>
      <c r="E1" s="60"/>
      <c r="F1" s="60"/>
      <c r="G1" s="60"/>
      <c r="H1" s="60"/>
      <c r="I1" s="60"/>
    </row>
    <row r="2" spans="1:9" ht="17.100000000000001" customHeight="1" x14ac:dyDescent="0.3">
      <c r="A2" s="62" t="s">
        <v>1</v>
      </c>
      <c r="B2" s="60"/>
      <c r="C2" s="60"/>
      <c r="D2" s="60"/>
      <c r="E2" s="60"/>
      <c r="F2" s="60"/>
      <c r="G2" s="60"/>
      <c r="H2" s="60"/>
      <c r="I2" s="60"/>
    </row>
    <row r="3" spans="1:9" ht="17.100000000000001" customHeight="1" x14ac:dyDescent="0.3">
      <c r="A3" s="61" t="s">
        <v>70</v>
      </c>
      <c r="B3" s="60"/>
      <c r="C3" s="60"/>
      <c r="D3" s="60"/>
      <c r="E3" s="60"/>
      <c r="F3" s="60"/>
      <c r="G3" s="60"/>
      <c r="H3" s="60"/>
      <c r="I3" s="60"/>
    </row>
    <row r="4" spans="1:9" ht="17.100000000000001" customHeight="1" x14ac:dyDescent="0.3">
      <c r="A4" s="62" t="s">
        <v>1</v>
      </c>
      <c r="B4" s="60"/>
      <c r="C4" s="60"/>
      <c r="D4" s="60"/>
      <c r="E4" s="60"/>
      <c r="F4" s="60"/>
      <c r="G4" s="60"/>
      <c r="H4" s="60"/>
      <c r="I4" s="60"/>
    </row>
    <row r="5" spans="1:9" ht="17.100000000000001" customHeight="1" x14ac:dyDescent="0.3">
      <c r="A5" s="68" t="s">
        <v>429</v>
      </c>
      <c r="B5" s="60"/>
      <c r="C5" s="60"/>
      <c r="D5" s="60"/>
      <c r="E5" s="60"/>
      <c r="F5" s="60"/>
      <c r="G5" s="60"/>
      <c r="H5" s="60"/>
      <c r="I5" s="60"/>
    </row>
    <row r="6" spans="1:9" ht="12.95" customHeight="1" x14ac:dyDescent="0.2">
      <c r="C6" s="55"/>
    </row>
    <row r="7" spans="1:9" ht="45" customHeight="1" x14ac:dyDescent="0.2">
      <c r="A7" s="72" t="s">
        <v>166</v>
      </c>
      <c r="B7" s="72"/>
      <c r="C7" s="9" t="s">
        <v>419</v>
      </c>
      <c r="D7" s="9" t="s">
        <v>420</v>
      </c>
      <c r="E7" s="9" t="s">
        <v>421</v>
      </c>
      <c r="F7" s="9" t="s">
        <v>422</v>
      </c>
      <c r="G7" s="9" t="s">
        <v>423</v>
      </c>
      <c r="H7" s="9" t="s">
        <v>424</v>
      </c>
      <c r="I7" s="9" t="s">
        <v>425</v>
      </c>
    </row>
    <row r="8" spans="1:9" ht="15" customHeight="1" x14ac:dyDescent="0.2">
      <c r="A8" s="71" t="s">
        <v>135</v>
      </c>
      <c r="B8" s="18" t="s">
        <v>107</v>
      </c>
      <c r="C8" s="20">
        <v>207</v>
      </c>
      <c r="D8" s="21">
        <v>-966419</v>
      </c>
      <c r="E8" s="21">
        <v>8750</v>
      </c>
      <c r="F8" s="20">
        <v>279</v>
      </c>
      <c r="G8" s="21">
        <v>-4668.6899999999996</v>
      </c>
      <c r="H8" s="21">
        <v>42.27</v>
      </c>
      <c r="I8" s="22">
        <v>1.35</v>
      </c>
    </row>
    <row r="9" spans="1:9" ht="15" customHeight="1" x14ac:dyDescent="0.2">
      <c r="A9" s="70"/>
      <c r="B9" s="18" t="s">
        <v>111</v>
      </c>
      <c r="C9" s="20">
        <v>353</v>
      </c>
      <c r="D9" s="21">
        <v>6181939</v>
      </c>
      <c r="E9" s="21">
        <v>78350</v>
      </c>
      <c r="F9" s="20">
        <v>622</v>
      </c>
      <c r="G9" s="21">
        <v>17512.580000000002</v>
      </c>
      <c r="H9" s="21">
        <v>221.95</v>
      </c>
      <c r="I9" s="22">
        <v>1.76</v>
      </c>
    </row>
    <row r="10" spans="1:9" ht="15" customHeight="1" x14ac:dyDescent="0.2">
      <c r="A10" s="70"/>
      <c r="B10" s="18" t="s">
        <v>112</v>
      </c>
      <c r="C10" s="20">
        <v>536</v>
      </c>
      <c r="D10" s="21">
        <v>19496694</v>
      </c>
      <c r="E10" s="21">
        <v>602511</v>
      </c>
      <c r="F10" s="20">
        <v>1184</v>
      </c>
      <c r="G10" s="21">
        <v>36374.43</v>
      </c>
      <c r="H10" s="21">
        <v>1124.0899999999999</v>
      </c>
      <c r="I10" s="22">
        <v>2.21</v>
      </c>
    </row>
    <row r="11" spans="1:9" ht="15" customHeight="1" x14ac:dyDescent="0.2">
      <c r="A11" s="70"/>
      <c r="B11" s="18" t="s">
        <v>113</v>
      </c>
      <c r="C11" s="20">
        <v>406</v>
      </c>
      <c r="D11" s="21">
        <v>25088760</v>
      </c>
      <c r="E11" s="21">
        <v>1167575</v>
      </c>
      <c r="F11" s="20">
        <v>1058</v>
      </c>
      <c r="G11" s="21">
        <v>61794.98</v>
      </c>
      <c r="H11" s="21">
        <v>2875.8</v>
      </c>
      <c r="I11" s="22">
        <v>2.61</v>
      </c>
    </row>
    <row r="12" spans="1:9" ht="15" customHeight="1" x14ac:dyDescent="0.2">
      <c r="A12" s="70"/>
      <c r="B12" s="18" t="s">
        <v>114</v>
      </c>
      <c r="C12" s="20">
        <v>301</v>
      </c>
      <c r="D12" s="21">
        <v>26290614</v>
      </c>
      <c r="E12" s="21">
        <v>1419131</v>
      </c>
      <c r="F12" s="20">
        <v>949</v>
      </c>
      <c r="G12" s="21">
        <v>87344.23</v>
      </c>
      <c r="H12" s="21">
        <v>4714.72</v>
      </c>
      <c r="I12" s="22">
        <v>3.15</v>
      </c>
    </row>
    <row r="13" spans="1:9" ht="15" customHeight="1" x14ac:dyDescent="0.2">
      <c r="A13" s="70"/>
      <c r="B13" s="18" t="s">
        <v>115</v>
      </c>
      <c r="C13" s="20">
        <v>588</v>
      </c>
      <c r="D13" s="21">
        <v>83428338</v>
      </c>
      <c r="E13" s="21">
        <v>7090309</v>
      </c>
      <c r="F13" s="20">
        <v>2072</v>
      </c>
      <c r="G13" s="21">
        <v>141884.93</v>
      </c>
      <c r="H13" s="21">
        <v>12058.35</v>
      </c>
      <c r="I13" s="22">
        <v>3.52</v>
      </c>
    </row>
    <row r="14" spans="1:9" ht="15" customHeight="1" x14ac:dyDescent="0.2">
      <c r="A14" s="70"/>
      <c r="B14" s="18" t="s">
        <v>116</v>
      </c>
      <c r="C14" s="20">
        <v>58</v>
      </c>
      <c r="D14" s="21">
        <v>24607325</v>
      </c>
      <c r="E14" s="21">
        <v>3946642</v>
      </c>
      <c r="F14" s="20">
        <v>211</v>
      </c>
      <c r="G14" s="21">
        <v>424264.22</v>
      </c>
      <c r="H14" s="21">
        <v>68045.55</v>
      </c>
      <c r="I14" s="22">
        <v>3.64</v>
      </c>
    </row>
    <row r="15" spans="1:9" ht="15" customHeight="1" x14ac:dyDescent="0.2">
      <c r="A15" s="71" t="s">
        <v>136</v>
      </c>
      <c r="B15" s="18" t="s">
        <v>107</v>
      </c>
      <c r="C15" s="20">
        <v>1122</v>
      </c>
      <c r="D15" s="21">
        <v>-1503399</v>
      </c>
      <c r="E15" s="21">
        <v>30401</v>
      </c>
      <c r="F15" s="20">
        <v>1482</v>
      </c>
      <c r="G15" s="21">
        <v>-1339.93</v>
      </c>
      <c r="H15" s="21">
        <v>27.1</v>
      </c>
      <c r="I15" s="22">
        <v>1.32</v>
      </c>
    </row>
    <row r="16" spans="1:9" ht="15" customHeight="1" x14ac:dyDescent="0.2">
      <c r="A16" s="70"/>
      <c r="B16" s="18" t="s">
        <v>111</v>
      </c>
      <c r="C16" s="20">
        <v>2000</v>
      </c>
      <c r="D16" s="21">
        <v>35138706</v>
      </c>
      <c r="E16" s="21">
        <v>415643</v>
      </c>
      <c r="F16" s="20">
        <v>3133</v>
      </c>
      <c r="G16" s="21">
        <v>17569.349999999999</v>
      </c>
      <c r="H16" s="21">
        <v>207.82</v>
      </c>
      <c r="I16" s="22">
        <v>1.57</v>
      </c>
    </row>
    <row r="17" spans="1:9" ht="15" customHeight="1" x14ac:dyDescent="0.2">
      <c r="A17" s="70"/>
      <c r="B17" s="18" t="s">
        <v>112</v>
      </c>
      <c r="C17" s="20">
        <v>3741</v>
      </c>
      <c r="D17" s="21">
        <v>141309646</v>
      </c>
      <c r="E17" s="21">
        <v>5338223</v>
      </c>
      <c r="F17" s="20">
        <v>7289</v>
      </c>
      <c r="G17" s="21">
        <v>37773.230000000003</v>
      </c>
      <c r="H17" s="21">
        <v>1426.95</v>
      </c>
      <c r="I17" s="22">
        <v>1.95</v>
      </c>
    </row>
    <row r="18" spans="1:9" ht="15" customHeight="1" x14ac:dyDescent="0.2">
      <c r="A18" s="70"/>
      <c r="B18" s="18" t="s">
        <v>113</v>
      </c>
      <c r="C18" s="20">
        <v>3601</v>
      </c>
      <c r="D18" s="21">
        <v>224122620</v>
      </c>
      <c r="E18" s="21">
        <v>11908975</v>
      </c>
      <c r="F18" s="20">
        <v>8520</v>
      </c>
      <c r="G18" s="21">
        <v>62238.99</v>
      </c>
      <c r="H18" s="21">
        <v>3307.13</v>
      </c>
      <c r="I18" s="22">
        <v>2.37</v>
      </c>
    </row>
    <row r="19" spans="1:9" ht="15" customHeight="1" x14ac:dyDescent="0.2">
      <c r="A19" s="70"/>
      <c r="B19" s="18" t="s">
        <v>114</v>
      </c>
      <c r="C19" s="20">
        <v>3130</v>
      </c>
      <c r="D19" s="21">
        <v>272786289</v>
      </c>
      <c r="E19" s="21">
        <v>16259399</v>
      </c>
      <c r="F19" s="20">
        <v>9351</v>
      </c>
      <c r="G19" s="21">
        <v>87152.17</v>
      </c>
      <c r="H19" s="21">
        <v>5194.7</v>
      </c>
      <c r="I19" s="22">
        <v>2.99</v>
      </c>
    </row>
    <row r="20" spans="1:9" ht="15" customHeight="1" x14ac:dyDescent="0.2">
      <c r="A20" s="70"/>
      <c r="B20" s="18" t="s">
        <v>115</v>
      </c>
      <c r="C20" s="20">
        <v>6511</v>
      </c>
      <c r="D20" s="21">
        <v>947772615</v>
      </c>
      <c r="E20" s="21">
        <v>82805824</v>
      </c>
      <c r="F20" s="20">
        <v>23071</v>
      </c>
      <c r="G20" s="21">
        <v>145564.82999999999</v>
      </c>
      <c r="H20" s="21">
        <v>12717.84</v>
      </c>
      <c r="I20" s="22">
        <v>3.54</v>
      </c>
    </row>
    <row r="21" spans="1:9" ht="15" customHeight="1" x14ac:dyDescent="0.2">
      <c r="A21" s="70"/>
      <c r="B21" s="18" t="s">
        <v>116</v>
      </c>
      <c r="C21" s="20">
        <v>668</v>
      </c>
      <c r="D21" s="21">
        <v>277860519</v>
      </c>
      <c r="E21" s="21">
        <v>46093064</v>
      </c>
      <c r="F21" s="20">
        <v>2646</v>
      </c>
      <c r="G21" s="21">
        <v>415958.86</v>
      </c>
      <c r="H21" s="21">
        <v>69001.59</v>
      </c>
      <c r="I21" s="22">
        <v>3.96</v>
      </c>
    </row>
    <row r="22" spans="1:9" ht="15" customHeight="1" x14ac:dyDescent="0.2">
      <c r="A22" s="71" t="s">
        <v>137</v>
      </c>
      <c r="B22" s="18" t="s">
        <v>107</v>
      </c>
      <c r="C22" s="20">
        <v>3169</v>
      </c>
      <c r="D22" s="21">
        <v>-6774722</v>
      </c>
      <c r="E22" s="21">
        <v>53168</v>
      </c>
      <c r="F22" s="20">
        <v>3805</v>
      </c>
      <c r="G22" s="21">
        <v>-2137.81</v>
      </c>
      <c r="H22" s="21">
        <v>16.78</v>
      </c>
      <c r="I22" s="22">
        <v>1.2</v>
      </c>
    </row>
    <row r="23" spans="1:9" ht="15" customHeight="1" x14ac:dyDescent="0.2">
      <c r="A23" s="70"/>
      <c r="B23" s="18" t="s">
        <v>111</v>
      </c>
      <c r="C23" s="20">
        <v>5957</v>
      </c>
      <c r="D23" s="21">
        <v>104043586</v>
      </c>
      <c r="E23" s="21">
        <v>1322877</v>
      </c>
      <c r="F23" s="20">
        <v>8224</v>
      </c>
      <c r="G23" s="21">
        <v>17465.77</v>
      </c>
      <c r="H23" s="21">
        <v>222.07</v>
      </c>
      <c r="I23" s="22">
        <v>1.38</v>
      </c>
    </row>
    <row r="24" spans="1:9" ht="15" customHeight="1" x14ac:dyDescent="0.2">
      <c r="A24" s="70"/>
      <c r="B24" s="18" t="s">
        <v>112</v>
      </c>
      <c r="C24" s="20">
        <v>9474</v>
      </c>
      <c r="D24" s="21">
        <v>353889807</v>
      </c>
      <c r="E24" s="21">
        <v>22945457</v>
      </c>
      <c r="F24" s="20">
        <v>17635</v>
      </c>
      <c r="G24" s="21">
        <v>37353.79</v>
      </c>
      <c r="H24" s="21">
        <v>2421.94</v>
      </c>
      <c r="I24" s="22">
        <v>1.86</v>
      </c>
    </row>
    <row r="25" spans="1:9" ht="15" customHeight="1" x14ac:dyDescent="0.2">
      <c r="A25" s="70"/>
      <c r="B25" s="18" t="s">
        <v>113</v>
      </c>
      <c r="C25" s="20">
        <v>7441</v>
      </c>
      <c r="D25" s="21">
        <v>460154909</v>
      </c>
      <c r="E25" s="21">
        <v>23202765</v>
      </c>
      <c r="F25" s="20">
        <v>17925</v>
      </c>
      <c r="G25" s="21">
        <v>61840.47</v>
      </c>
      <c r="H25" s="21">
        <v>3118.23</v>
      </c>
      <c r="I25" s="22">
        <v>2.41</v>
      </c>
    </row>
    <row r="26" spans="1:9" ht="15" customHeight="1" x14ac:dyDescent="0.2">
      <c r="A26" s="70"/>
      <c r="B26" s="18" t="s">
        <v>114</v>
      </c>
      <c r="C26" s="20">
        <v>5741</v>
      </c>
      <c r="D26" s="21">
        <v>499452496</v>
      </c>
      <c r="E26" s="21">
        <v>29166665</v>
      </c>
      <c r="F26" s="20">
        <v>17184</v>
      </c>
      <c r="G26" s="21">
        <v>86997.47</v>
      </c>
      <c r="H26" s="21">
        <v>5080.42</v>
      </c>
      <c r="I26" s="22">
        <v>2.99</v>
      </c>
    </row>
    <row r="27" spans="1:9" ht="15" customHeight="1" x14ac:dyDescent="0.2">
      <c r="A27" s="70"/>
      <c r="B27" s="18" t="s">
        <v>115</v>
      </c>
      <c r="C27" s="20">
        <v>12106</v>
      </c>
      <c r="D27" s="21">
        <v>1781893994</v>
      </c>
      <c r="E27" s="21">
        <v>155521445</v>
      </c>
      <c r="F27" s="20">
        <v>43266</v>
      </c>
      <c r="G27" s="21">
        <v>147190.98000000001</v>
      </c>
      <c r="H27" s="21">
        <v>12846.64</v>
      </c>
      <c r="I27" s="22">
        <v>3.57</v>
      </c>
    </row>
    <row r="28" spans="1:9" ht="15" customHeight="1" x14ac:dyDescent="0.2">
      <c r="A28" s="70"/>
      <c r="B28" s="18" t="s">
        <v>116</v>
      </c>
      <c r="C28" s="20">
        <v>1638</v>
      </c>
      <c r="D28" s="21">
        <v>717990947</v>
      </c>
      <c r="E28" s="21">
        <v>124985368</v>
      </c>
      <c r="F28" s="20">
        <v>6515</v>
      </c>
      <c r="G28" s="21">
        <v>438333.91</v>
      </c>
      <c r="H28" s="21">
        <v>76303.64</v>
      </c>
      <c r="I28" s="22">
        <v>3.98</v>
      </c>
    </row>
    <row r="29" spans="1:9" ht="15" customHeight="1" x14ac:dyDescent="0.2">
      <c r="A29" s="71" t="s">
        <v>138</v>
      </c>
      <c r="B29" s="18" t="s">
        <v>107</v>
      </c>
      <c r="C29" s="20">
        <v>603</v>
      </c>
      <c r="D29" s="21">
        <v>1408539</v>
      </c>
      <c r="E29" s="21">
        <v>9932</v>
      </c>
      <c r="F29" s="20">
        <v>864</v>
      </c>
      <c r="G29" s="21">
        <v>2335.89</v>
      </c>
      <c r="H29" s="21">
        <v>16.47</v>
      </c>
      <c r="I29" s="22">
        <v>1.43</v>
      </c>
    </row>
    <row r="30" spans="1:9" ht="15" customHeight="1" x14ac:dyDescent="0.2">
      <c r="A30" s="70"/>
      <c r="B30" s="18" t="s">
        <v>111</v>
      </c>
      <c r="C30" s="20">
        <v>1119</v>
      </c>
      <c r="D30" s="21">
        <v>19185945</v>
      </c>
      <c r="E30" s="21">
        <v>190427</v>
      </c>
      <c r="F30" s="20">
        <v>1828</v>
      </c>
      <c r="G30" s="21">
        <v>17145.62</v>
      </c>
      <c r="H30" s="21">
        <v>170.18</v>
      </c>
      <c r="I30" s="22">
        <v>1.63</v>
      </c>
    </row>
    <row r="31" spans="1:9" ht="15" customHeight="1" x14ac:dyDescent="0.2">
      <c r="A31" s="70"/>
      <c r="B31" s="18" t="s">
        <v>112</v>
      </c>
      <c r="C31" s="20">
        <v>1607</v>
      </c>
      <c r="D31" s="21">
        <v>59387790</v>
      </c>
      <c r="E31" s="21">
        <v>2271392</v>
      </c>
      <c r="F31" s="20">
        <v>2997</v>
      </c>
      <c r="G31" s="21">
        <v>36955.69</v>
      </c>
      <c r="H31" s="21">
        <v>1413.44</v>
      </c>
      <c r="I31" s="22">
        <v>1.86</v>
      </c>
    </row>
    <row r="32" spans="1:9" ht="15" customHeight="1" x14ac:dyDescent="0.2">
      <c r="A32" s="70"/>
      <c r="B32" s="18" t="s">
        <v>113</v>
      </c>
      <c r="C32" s="20">
        <v>1266</v>
      </c>
      <c r="D32" s="21">
        <v>78092663</v>
      </c>
      <c r="E32" s="21">
        <v>4284406</v>
      </c>
      <c r="F32" s="20">
        <v>2919</v>
      </c>
      <c r="G32" s="21">
        <v>61684.57</v>
      </c>
      <c r="H32" s="21">
        <v>3384.21</v>
      </c>
      <c r="I32" s="22">
        <v>2.31</v>
      </c>
    </row>
    <row r="33" spans="1:9" ht="15" customHeight="1" x14ac:dyDescent="0.2">
      <c r="A33" s="70"/>
      <c r="B33" s="18" t="s">
        <v>114</v>
      </c>
      <c r="C33" s="20">
        <v>911</v>
      </c>
      <c r="D33" s="21">
        <v>79082741</v>
      </c>
      <c r="E33" s="21">
        <v>5377899</v>
      </c>
      <c r="F33" s="20">
        <v>2446</v>
      </c>
      <c r="G33" s="21">
        <v>86808.72</v>
      </c>
      <c r="H33" s="21">
        <v>5903.29</v>
      </c>
      <c r="I33" s="22">
        <v>2.68</v>
      </c>
    </row>
    <row r="34" spans="1:9" ht="15" customHeight="1" x14ac:dyDescent="0.2">
      <c r="A34" s="70"/>
      <c r="B34" s="18" t="s">
        <v>115</v>
      </c>
      <c r="C34" s="20">
        <v>1647</v>
      </c>
      <c r="D34" s="21">
        <v>235090631</v>
      </c>
      <c r="E34" s="21">
        <v>22353303</v>
      </c>
      <c r="F34" s="20">
        <v>5169</v>
      </c>
      <c r="G34" s="21">
        <v>142738.70000000001</v>
      </c>
      <c r="H34" s="21">
        <v>13572.13</v>
      </c>
      <c r="I34" s="22">
        <v>3.14</v>
      </c>
    </row>
    <row r="35" spans="1:9" ht="15" customHeight="1" x14ac:dyDescent="0.2">
      <c r="A35" s="70"/>
      <c r="B35" s="18" t="s">
        <v>116</v>
      </c>
      <c r="C35" s="20">
        <v>134</v>
      </c>
      <c r="D35" s="21">
        <v>51643091</v>
      </c>
      <c r="E35" s="21">
        <v>8813408</v>
      </c>
      <c r="F35" s="20">
        <v>443</v>
      </c>
      <c r="G35" s="21">
        <v>385396.2</v>
      </c>
      <c r="H35" s="21">
        <v>65771.7</v>
      </c>
      <c r="I35" s="22">
        <v>3.31</v>
      </c>
    </row>
    <row r="36" spans="1:9" ht="15" customHeight="1" x14ac:dyDescent="0.2">
      <c r="A36" s="71" t="s">
        <v>139</v>
      </c>
      <c r="B36" s="18" t="s">
        <v>107</v>
      </c>
      <c r="C36" s="54" t="s">
        <v>603</v>
      </c>
      <c r="D36" s="54" t="s">
        <v>603</v>
      </c>
      <c r="E36" s="54" t="s">
        <v>603</v>
      </c>
      <c r="F36" s="54" t="s">
        <v>603</v>
      </c>
      <c r="G36" s="54" t="s">
        <v>603</v>
      </c>
      <c r="H36" s="54" t="s">
        <v>603</v>
      </c>
      <c r="I36" s="54" t="s">
        <v>603</v>
      </c>
    </row>
    <row r="37" spans="1:9" ht="15" customHeight="1" x14ac:dyDescent="0.2">
      <c r="A37" s="70"/>
      <c r="B37" s="18" t="s">
        <v>111</v>
      </c>
      <c r="C37" s="54" t="s">
        <v>603</v>
      </c>
      <c r="D37" s="54" t="s">
        <v>603</v>
      </c>
      <c r="E37" s="54" t="s">
        <v>603</v>
      </c>
      <c r="F37" s="54" t="s">
        <v>603</v>
      </c>
      <c r="G37" s="54" t="s">
        <v>603</v>
      </c>
      <c r="H37" s="54" t="s">
        <v>603</v>
      </c>
      <c r="I37" s="54" t="s">
        <v>603</v>
      </c>
    </row>
    <row r="38" spans="1:9" ht="15" customHeight="1" x14ac:dyDescent="0.2">
      <c r="A38" s="70"/>
      <c r="B38" s="18" t="s">
        <v>112</v>
      </c>
      <c r="C38" s="54" t="s">
        <v>603</v>
      </c>
      <c r="D38" s="54" t="s">
        <v>603</v>
      </c>
      <c r="E38" s="54" t="s">
        <v>603</v>
      </c>
      <c r="F38" s="54" t="s">
        <v>603</v>
      </c>
      <c r="G38" s="54" t="s">
        <v>603</v>
      </c>
      <c r="H38" s="54" t="s">
        <v>603</v>
      </c>
      <c r="I38" s="54" t="s">
        <v>603</v>
      </c>
    </row>
    <row r="39" spans="1:9" ht="15" customHeight="1" x14ac:dyDescent="0.2">
      <c r="A39" s="70"/>
      <c r="B39" s="18" t="s">
        <v>113</v>
      </c>
      <c r="C39" s="54" t="s">
        <v>603</v>
      </c>
      <c r="D39" s="54" t="s">
        <v>603</v>
      </c>
      <c r="E39" s="54" t="s">
        <v>603</v>
      </c>
      <c r="F39" s="54" t="s">
        <v>603</v>
      </c>
      <c r="G39" s="54" t="s">
        <v>603</v>
      </c>
      <c r="H39" s="54" t="s">
        <v>603</v>
      </c>
      <c r="I39" s="54" t="s">
        <v>603</v>
      </c>
    </row>
    <row r="40" spans="1:9" ht="15" customHeight="1" x14ac:dyDescent="0.2">
      <c r="A40" s="70"/>
      <c r="B40" s="18" t="s">
        <v>114</v>
      </c>
      <c r="C40" s="54" t="s">
        <v>603</v>
      </c>
      <c r="D40" s="54" t="s">
        <v>603</v>
      </c>
      <c r="E40" s="54" t="s">
        <v>603</v>
      </c>
      <c r="F40" s="54" t="s">
        <v>603</v>
      </c>
      <c r="G40" s="54" t="s">
        <v>603</v>
      </c>
      <c r="H40" s="54" t="s">
        <v>603</v>
      </c>
      <c r="I40" s="54" t="s">
        <v>603</v>
      </c>
    </row>
    <row r="41" spans="1:9" ht="15" customHeight="1" x14ac:dyDescent="0.2">
      <c r="A41" s="70"/>
      <c r="B41" s="18" t="s">
        <v>115</v>
      </c>
      <c r="C41" s="54" t="s">
        <v>603</v>
      </c>
      <c r="D41" s="54" t="s">
        <v>603</v>
      </c>
      <c r="E41" s="54" t="s">
        <v>603</v>
      </c>
      <c r="F41" s="54" t="s">
        <v>603</v>
      </c>
      <c r="G41" s="54" t="s">
        <v>603</v>
      </c>
      <c r="H41" s="54" t="s">
        <v>603</v>
      </c>
      <c r="I41" s="54" t="s">
        <v>603</v>
      </c>
    </row>
    <row r="42" spans="1:9" ht="15" customHeight="1" x14ac:dyDescent="0.2">
      <c r="A42" s="70"/>
      <c r="B42" s="18" t="s">
        <v>116</v>
      </c>
      <c r="C42" s="54" t="s">
        <v>603</v>
      </c>
      <c r="D42" s="54" t="s">
        <v>603</v>
      </c>
      <c r="E42" s="54" t="s">
        <v>603</v>
      </c>
      <c r="F42" s="54" t="s">
        <v>603</v>
      </c>
      <c r="G42" s="54" t="s">
        <v>603</v>
      </c>
      <c r="H42" s="54" t="s">
        <v>603</v>
      </c>
      <c r="I42" s="54" t="s">
        <v>603</v>
      </c>
    </row>
    <row r="43" spans="1:9" ht="15" customHeight="1" x14ac:dyDescent="0.2">
      <c r="A43" s="71" t="s">
        <v>140</v>
      </c>
      <c r="B43" s="18" t="s">
        <v>107</v>
      </c>
      <c r="C43" s="20">
        <v>5904</v>
      </c>
      <c r="D43" s="21">
        <v>-14729147</v>
      </c>
      <c r="E43" s="21">
        <v>201634</v>
      </c>
      <c r="F43" s="20">
        <v>7668</v>
      </c>
      <c r="G43" s="21">
        <v>-2494.77</v>
      </c>
      <c r="H43" s="21">
        <v>34.15</v>
      </c>
      <c r="I43" s="22">
        <v>1.3</v>
      </c>
    </row>
    <row r="44" spans="1:9" ht="15" customHeight="1" x14ac:dyDescent="0.2">
      <c r="A44" s="70"/>
      <c r="B44" s="18" t="s">
        <v>111</v>
      </c>
      <c r="C44" s="20">
        <v>10022</v>
      </c>
      <c r="D44" s="21">
        <v>176212782</v>
      </c>
      <c r="E44" s="21">
        <v>2213175</v>
      </c>
      <c r="F44" s="20">
        <v>14975</v>
      </c>
      <c r="G44" s="21">
        <v>17582.599999999999</v>
      </c>
      <c r="H44" s="21">
        <v>220.83</v>
      </c>
      <c r="I44" s="22">
        <v>1.49</v>
      </c>
    </row>
    <row r="45" spans="1:9" ht="15" customHeight="1" x14ac:dyDescent="0.2">
      <c r="A45" s="70"/>
      <c r="B45" s="18" t="s">
        <v>112</v>
      </c>
      <c r="C45" s="20">
        <v>20159</v>
      </c>
      <c r="D45" s="21">
        <v>759191185</v>
      </c>
      <c r="E45" s="21">
        <v>31834694</v>
      </c>
      <c r="F45" s="20">
        <v>35423</v>
      </c>
      <c r="G45" s="21">
        <v>37660.160000000003</v>
      </c>
      <c r="H45" s="21">
        <v>1579.18</v>
      </c>
      <c r="I45" s="22">
        <v>1.76</v>
      </c>
    </row>
    <row r="46" spans="1:9" ht="15" customHeight="1" x14ac:dyDescent="0.2">
      <c r="A46" s="70"/>
      <c r="B46" s="18" t="s">
        <v>113</v>
      </c>
      <c r="C46" s="20">
        <v>17972</v>
      </c>
      <c r="D46" s="21">
        <v>1118306333</v>
      </c>
      <c r="E46" s="21">
        <v>65140987</v>
      </c>
      <c r="F46" s="20">
        <v>38779</v>
      </c>
      <c r="G46" s="21">
        <v>62224.92</v>
      </c>
      <c r="H46" s="21">
        <v>3624.58</v>
      </c>
      <c r="I46" s="22">
        <v>2.16</v>
      </c>
    </row>
    <row r="47" spans="1:9" ht="15" customHeight="1" x14ac:dyDescent="0.2">
      <c r="A47" s="70"/>
      <c r="B47" s="18" t="s">
        <v>114</v>
      </c>
      <c r="C47" s="20">
        <v>15731</v>
      </c>
      <c r="D47" s="21">
        <v>1371745912</v>
      </c>
      <c r="E47" s="21">
        <v>93994133</v>
      </c>
      <c r="F47" s="20">
        <v>41686</v>
      </c>
      <c r="G47" s="21">
        <v>87200.17</v>
      </c>
      <c r="H47" s="21">
        <v>5975.09</v>
      </c>
      <c r="I47" s="22">
        <v>2.65</v>
      </c>
    </row>
    <row r="48" spans="1:9" ht="15" customHeight="1" x14ac:dyDescent="0.2">
      <c r="A48" s="70"/>
      <c r="B48" s="18" t="s">
        <v>115</v>
      </c>
      <c r="C48" s="20">
        <v>42408</v>
      </c>
      <c r="D48" s="21">
        <v>6486526679</v>
      </c>
      <c r="E48" s="21">
        <v>616731147</v>
      </c>
      <c r="F48" s="20">
        <v>144634</v>
      </c>
      <c r="G48" s="21">
        <v>152955.26</v>
      </c>
      <c r="H48" s="21">
        <v>14542.8</v>
      </c>
      <c r="I48" s="22">
        <v>3.41</v>
      </c>
    </row>
    <row r="49" spans="1:9" ht="15" customHeight="1" x14ac:dyDescent="0.2">
      <c r="A49" s="70"/>
      <c r="B49" s="18" t="s">
        <v>116</v>
      </c>
      <c r="C49" s="20">
        <v>7847</v>
      </c>
      <c r="D49" s="21">
        <v>3489943590</v>
      </c>
      <c r="E49" s="21">
        <v>623031551</v>
      </c>
      <c r="F49" s="20">
        <v>30926</v>
      </c>
      <c r="G49" s="21">
        <v>444748.77</v>
      </c>
      <c r="H49" s="21">
        <v>79397.42</v>
      </c>
      <c r="I49" s="22">
        <v>3.94</v>
      </c>
    </row>
    <row r="50" spans="1:9" ht="15" customHeight="1" x14ac:dyDescent="0.2">
      <c r="A50" s="71" t="s">
        <v>141</v>
      </c>
      <c r="B50" s="18" t="s">
        <v>107</v>
      </c>
      <c r="C50" s="20">
        <v>632</v>
      </c>
      <c r="D50" s="21">
        <v>-4067324</v>
      </c>
      <c r="E50" s="21">
        <v>46893</v>
      </c>
      <c r="F50" s="20">
        <v>962</v>
      </c>
      <c r="G50" s="21">
        <v>-6435.64</v>
      </c>
      <c r="H50" s="21">
        <v>74.2</v>
      </c>
      <c r="I50" s="22">
        <v>1.52</v>
      </c>
    </row>
    <row r="51" spans="1:9" ht="15" customHeight="1" x14ac:dyDescent="0.2">
      <c r="A51" s="70"/>
      <c r="B51" s="18" t="s">
        <v>111</v>
      </c>
      <c r="C51" s="20">
        <v>865</v>
      </c>
      <c r="D51" s="21">
        <v>14924269</v>
      </c>
      <c r="E51" s="21">
        <v>167566</v>
      </c>
      <c r="F51" s="20">
        <v>1518</v>
      </c>
      <c r="G51" s="21">
        <v>17253.490000000002</v>
      </c>
      <c r="H51" s="21">
        <v>193.72</v>
      </c>
      <c r="I51" s="22">
        <v>1.75</v>
      </c>
    </row>
    <row r="52" spans="1:9" ht="15" customHeight="1" x14ac:dyDescent="0.2">
      <c r="A52" s="70"/>
      <c r="B52" s="18" t="s">
        <v>112</v>
      </c>
      <c r="C52" s="20">
        <v>1312</v>
      </c>
      <c r="D52" s="21">
        <v>48775241</v>
      </c>
      <c r="E52" s="21">
        <v>1616407</v>
      </c>
      <c r="F52" s="20">
        <v>2784</v>
      </c>
      <c r="G52" s="21">
        <v>37176.25</v>
      </c>
      <c r="H52" s="21">
        <v>1232.02</v>
      </c>
      <c r="I52" s="22">
        <v>2.12</v>
      </c>
    </row>
    <row r="53" spans="1:9" ht="15" customHeight="1" x14ac:dyDescent="0.2">
      <c r="A53" s="70"/>
      <c r="B53" s="18" t="s">
        <v>113</v>
      </c>
      <c r="C53" s="20">
        <v>1123</v>
      </c>
      <c r="D53" s="21">
        <v>70383334</v>
      </c>
      <c r="E53" s="21">
        <v>3545672</v>
      </c>
      <c r="F53" s="20">
        <v>2915</v>
      </c>
      <c r="G53" s="21">
        <v>62674.38</v>
      </c>
      <c r="H53" s="21">
        <v>3157.32</v>
      </c>
      <c r="I53" s="22">
        <v>2.6</v>
      </c>
    </row>
    <row r="54" spans="1:9" ht="15" customHeight="1" x14ac:dyDescent="0.2">
      <c r="A54" s="70"/>
      <c r="B54" s="18" t="s">
        <v>114</v>
      </c>
      <c r="C54" s="20">
        <v>972</v>
      </c>
      <c r="D54" s="21">
        <v>84814678</v>
      </c>
      <c r="E54" s="21">
        <v>5300257</v>
      </c>
      <c r="F54" s="20">
        <v>2904</v>
      </c>
      <c r="G54" s="21">
        <v>87257.9</v>
      </c>
      <c r="H54" s="21">
        <v>5452.94</v>
      </c>
      <c r="I54" s="22">
        <v>2.99</v>
      </c>
    </row>
    <row r="55" spans="1:9" ht="15" customHeight="1" x14ac:dyDescent="0.2">
      <c r="A55" s="70"/>
      <c r="B55" s="18" t="s">
        <v>115</v>
      </c>
      <c r="C55" s="20">
        <v>1938</v>
      </c>
      <c r="D55" s="21">
        <v>277061616</v>
      </c>
      <c r="E55" s="21">
        <v>24996579</v>
      </c>
      <c r="F55" s="20">
        <v>6769</v>
      </c>
      <c r="G55" s="21">
        <v>142962.65</v>
      </c>
      <c r="H55" s="21">
        <v>12898.13</v>
      </c>
      <c r="I55" s="22">
        <v>3.49</v>
      </c>
    </row>
    <row r="56" spans="1:9" ht="15" customHeight="1" x14ac:dyDescent="0.2">
      <c r="A56" s="70"/>
      <c r="B56" s="18" t="s">
        <v>116</v>
      </c>
      <c r="C56" s="20">
        <v>279</v>
      </c>
      <c r="D56" s="21">
        <v>152416040</v>
      </c>
      <c r="E56" s="21">
        <v>33145025</v>
      </c>
      <c r="F56" s="20">
        <v>1034</v>
      </c>
      <c r="G56" s="21">
        <v>546294.05000000005</v>
      </c>
      <c r="H56" s="21">
        <v>118799.37</v>
      </c>
      <c r="I56" s="22">
        <v>3.71</v>
      </c>
    </row>
    <row r="57" spans="1:9" ht="15" customHeight="1" x14ac:dyDescent="0.2">
      <c r="A57" s="71" t="s">
        <v>142</v>
      </c>
      <c r="B57" s="18" t="s">
        <v>107</v>
      </c>
      <c r="C57" s="20">
        <v>232</v>
      </c>
      <c r="D57" s="21">
        <v>871115</v>
      </c>
      <c r="E57" s="21">
        <v>232</v>
      </c>
      <c r="F57" s="20">
        <v>300</v>
      </c>
      <c r="G57" s="21">
        <v>3754.81</v>
      </c>
      <c r="H57" s="21">
        <v>1</v>
      </c>
      <c r="I57" s="22">
        <v>1.29</v>
      </c>
    </row>
    <row r="58" spans="1:9" ht="15" customHeight="1" x14ac:dyDescent="0.2">
      <c r="A58" s="70"/>
      <c r="B58" s="18" t="s">
        <v>111</v>
      </c>
      <c r="C58" s="20">
        <v>429</v>
      </c>
      <c r="D58" s="21">
        <v>7539779</v>
      </c>
      <c r="E58" s="21">
        <v>92127</v>
      </c>
      <c r="F58" s="20">
        <v>674</v>
      </c>
      <c r="G58" s="21">
        <v>17575.240000000002</v>
      </c>
      <c r="H58" s="21">
        <v>214.75</v>
      </c>
      <c r="I58" s="22">
        <v>1.57</v>
      </c>
    </row>
    <row r="59" spans="1:9" ht="15" customHeight="1" x14ac:dyDescent="0.2">
      <c r="A59" s="70"/>
      <c r="B59" s="18" t="s">
        <v>112</v>
      </c>
      <c r="C59" s="20">
        <v>691</v>
      </c>
      <c r="D59" s="21">
        <v>25479729</v>
      </c>
      <c r="E59" s="21">
        <v>920131</v>
      </c>
      <c r="F59" s="20">
        <v>1336</v>
      </c>
      <c r="G59" s="21">
        <v>36873.699999999997</v>
      </c>
      <c r="H59" s="21">
        <v>1331.59</v>
      </c>
      <c r="I59" s="22">
        <v>1.93</v>
      </c>
    </row>
    <row r="60" spans="1:9" ht="15" customHeight="1" x14ac:dyDescent="0.2">
      <c r="A60" s="70"/>
      <c r="B60" s="18" t="s">
        <v>113</v>
      </c>
      <c r="C60" s="20">
        <v>600</v>
      </c>
      <c r="D60" s="21">
        <v>37209932</v>
      </c>
      <c r="E60" s="21">
        <v>1892958</v>
      </c>
      <c r="F60" s="20">
        <v>1464</v>
      </c>
      <c r="G60" s="21">
        <v>62016.55</v>
      </c>
      <c r="H60" s="21">
        <v>3154.93</v>
      </c>
      <c r="I60" s="22">
        <v>2.44</v>
      </c>
    </row>
    <row r="61" spans="1:9" ht="15" customHeight="1" x14ac:dyDescent="0.2">
      <c r="A61" s="70"/>
      <c r="B61" s="18" t="s">
        <v>114</v>
      </c>
      <c r="C61" s="20">
        <v>490</v>
      </c>
      <c r="D61" s="21">
        <v>42658850</v>
      </c>
      <c r="E61" s="21">
        <v>2550960</v>
      </c>
      <c r="F61" s="20">
        <v>1493</v>
      </c>
      <c r="G61" s="21">
        <v>87058.880000000005</v>
      </c>
      <c r="H61" s="21">
        <v>5206.04</v>
      </c>
      <c r="I61" s="22">
        <v>3.05</v>
      </c>
    </row>
    <row r="62" spans="1:9" ht="15" customHeight="1" x14ac:dyDescent="0.2">
      <c r="A62" s="70"/>
      <c r="B62" s="18" t="s">
        <v>115</v>
      </c>
      <c r="C62" s="20">
        <v>922</v>
      </c>
      <c r="D62" s="21">
        <v>129399737</v>
      </c>
      <c r="E62" s="21">
        <v>11157442</v>
      </c>
      <c r="F62" s="20">
        <v>3214</v>
      </c>
      <c r="G62" s="21">
        <v>140346.79</v>
      </c>
      <c r="H62" s="21">
        <v>12101.35</v>
      </c>
      <c r="I62" s="22">
        <v>3.49</v>
      </c>
    </row>
    <row r="63" spans="1:9" ht="15" customHeight="1" x14ac:dyDescent="0.2">
      <c r="A63" s="70"/>
      <c r="B63" s="18" t="s">
        <v>116</v>
      </c>
      <c r="C63" s="20">
        <v>55</v>
      </c>
      <c r="D63" s="21">
        <v>22502515</v>
      </c>
      <c r="E63" s="21">
        <v>3763111</v>
      </c>
      <c r="F63" s="20">
        <v>196</v>
      </c>
      <c r="G63" s="21">
        <v>409136.64000000001</v>
      </c>
      <c r="H63" s="21">
        <v>68420.2</v>
      </c>
      <c r="I63" s="22">
        <v>3.56</v>
      </c>
    </row>
    <row r="64" spans="1:9" ht="15" customHeight="1" x14ac:dyDescent="0.2">
      <c r="A64" s="71" t="s">
        <v>143</v>
      </c>
      <c r="B64" s="18" t="s">
        <v>107</v>
      </c>
      <c r="C64" s="20">
        <v>217</v>
      </c>
      <c r="D64" s="21">
        <v>-289907</v>
      </c>
      <c r="E64" s="21">
        <v>10379</v>
      </c>
      <c r="F64" s="20">
        <v>264</v>
      </c>
      <c r="G64" s="21">
        <v>-1335.98</v>
      </c>
      <c r="H64" s="21">
        <v>47.83</v>
      </c>
      <c r="I64" s="22">
        <v>1.22</v>
      </c>
    </row>
    <row r="65" spans="1:9" ht="15" customHeight="1" x14ac:dyDescent="0.2">
      <c r="A65" s="70"/>
      <c r="B65" s="18" t="s">
        <v>111</v>
      </c>
      <c r="C65" s="20">
        <v>317</v>
      </c>
      <c r="D65" s="21">
        <v>5453711</v>
      </c>
      <c r="E65" s="21">
        <v>59255</v>
      </c>
      <c r="F65" s="20">
        <v>497</v>
      </c>
      <c r="G65" s="21">
        <v>17204.14</v>
      </c>
      <c r="H65" s="21">
        <v>186.92</v>
      </c>
      <c r="I65" s="22">
        <v>1.57</v>
      </c>
    </row>
    <row r="66" spans="1:9" ht="15" customHeight="1" x14ac:dyDescent="0.2">
      <c r="A66" s="70"/>
      <c r="B66" s="18" t="s">
        <v>112</v>
      </c>
      <c r="C66" s="20">
        <v>410</v>
      </c>
      <c r="D66" s="21">
        <v>15109599</v>
      </c>
      <c r="E66" s="21">
        <v>552096</v>
      </c>
      <c r="F66" s="20">
        <v>806</v>
      </c>
      <c r="G66" s="21">
        <v>36852.68</v>
      </c>
      <c r="H66" s="21">
        <v>1346.58</v>
      </c>
      <c r="I66" s="22">
        <v>1.97</v>
      </c>
    </row>
    <row r="67" spans="1:9" ht="15" customHeight="1" x14ac:dyDescent="0.2">
      <c r="A67" s="70"/>
      <c r="B67" s="18" t="s">
        <v>113</v>
      </c>
      <c r="C67" s="20">
        <v>290</v>
      </c>
      <c r="D67" s="21">
        <v>17998928</v>
      </c>
      <c r="E67" s="21">
        <v>1007186</v>
      </c>
      <c r="F67" s="20">
        <v>684</v>
      </c>
      <c r="G67" s="21">
        <v>62065.27</v>
      </c>
      <c r="H67" s="21">
        <v>3473.06</v>
      </c>
      <c r="I67" s="22">
        <v>2.36</v>
      </c>
    </row>
    <row r="68" spans="1:9" ht="15" customHeight="1" x14ac:dyDescent="0.2">
      <c r="A68" s="70"/>
      <c r="B68" s="18" t="s">
        <v>114</v>
      </c>
      <c r="C68" s="20">
        <v>226</v>
      </c>
      <c r="D68" s="21">
        <v>19644590</v>
      </c>
      <c r="E68" s="21">
        <v>1249078</v>
      </c>
      <c r="F68" s="20">
        <v>606</v>
      </c>
      <c r="G68" s="21">
        <v>86922.96</v>
      </c>
      <c r="H68" s="21">
        <v>5526.89</v>
      </c>
      <c r="I68" s="22">
        <v>2.68</v>
      </c>
    </row>
    <row r="69" spans="1:9" ht="15" customHeight="1" x14ac:dyDescent="0.2">
      <c r="A69" s="70"/>
      <c r="B69" s="18" t="s">
        <v>115</v>
      </c>
      <c r="C69" s="20">
        <v>383</v>
      </c>
      <c r="D69" s="21">
        <v>54692363</v>
      </c>
      <c r="E69" s="21">
        <v>4957465</v>
      </c>
      <c r="F69" s="20">
        <v>1235</v>
      </c>
      <c r="G69" s="21">
        <v>142799.9</v>
      </c>
      <c r="H69" s="21">
        <v>12943.77</v>
      </c>
      <c r="I69" s="22">
        <v>3.22</v>
      </c>
    </row>
    <row r="70" spans="1:9" ht="15" customHeight="1" x14ac:dyDescent="0.2">
      <c r="A70" s="70"/>
      <c r="B70" s="18" t="s">
        <v>116</v>
      </c>
      <c r="C70" s="20">
        <v>47</v>
      </c>
      <c r="D70" s="21">
        <v>20136401</v>
      </c>
      <c r="E70" s="21">
        <v>3336161</v>
      </c>
      <c r="F70" s="20">
        <v>152</v>
      </c>
      <c r="G70" s="21">
        <v>428434.06</v>
      </c>
      <c r="H70" s="21">
        <v>70982.149999999994</v>
      </c>
      <c r="I70" s="22">
        <v>3.23</v>
      </c>
    </row>
    <row r="71" spans="1:9" ht="15" customHeight="1" x14ac:dyDescent="0.2">
      <c r="A71" s="71" t="s">
        <v>144</v>
      </c>
      <c r="B71" s="18" t="s">
        <v>107</v>
      </c>
      <c r="C71" s="20">
        <v>331</v>
      </c>
      <c r="D71" s="21">
        <v>328025</v>
      </c>
      <c r="E71" s="21">
        <v>2063</v>
      </c>
      <c r="F71" s="20">
        <v>385</v>
      </c>
      <c r="G71" s="21">
        <v>991.01</v>
      </c>
      <c r="H71" s="21">
        <v>6.23</v>
      </c>
      <c r="I71" s="22">
        <v>1.1599999999999999</v>
      </c>
    </row>
    <row r="72" spans="1:9" ht="15" customHeight="1" x14ac:dyDescent="0.2">
      <c r="A72" s="70"/>
      <c r="B72" s="18" t="s">
        <v>111</v>
      </c>
      <c r="C72" s="20">
        <v>599</v>
      </c>
      <c r="D72" s="21">
        <v>10741954</v>
      </c>
      <c r="E72" s="21">
        <v>171665</v>
      </c>
      <c r="F72" s="20">
        <v>820</v>
      </c>
      <c r="G72" s="21">
        <v>17933.150000000001</v>
      </c>
      <c r="H72" s="21">
        <v>286.58999999999997</v>
      </c>
      <c r="I72" s="22">
        <v>1.37</v>
      </c>
    </row>
    <row r="73" spans="1:9" ht="15" customHeight="1" x14ac:dyDescent="0.2">
      <c r="A73" s="70"/>
      <c r="B73" s="18" t="s">
        <v>112</v>
      </c>
      <c r="C73" s="20">
        <v>1275</v>
      </c>
      <c r="D73" s="21">
        <v>47454194</v>
      </c>
      <c r="E73" s="21">
        <v>2269552</v>
      </c>
      <c r="F73" s="20">
        <v>1916</v>
      </c>
      <c r="G73" s="21">
        <v>37218.980000000003</v>
      </c>
      <c r="H73" s="21">
        <v>1780.04</v>
      </c>
      <c r="I73" s="22">
        <v>1.5</v>
      </c>
    </row>
    <row r="74" spans="1:9" ht="15" customHeight="1" x14ac:dyDescent="0.2">
      <c r="A74" s="70"/>
      <c r="B74" s="18" t="s">
        <v>113</v>
      </c>
      <c r="C74" s="20">
        <v>788</v>
      </c>
      <c r="D74" s="21">
        <v>48414120</v>
      </c>
      <c r="E74" s="21">
        <v>3209820</v>
      </c>
      <c r="F74" s="20">
        <v>1388</v>
      </c>
      <c r="G74" s="21">
        <v>61439.24</v>
      </c>
      <c r="H74" s="21">
        <v>4073.38</v>
      </c>
      <c r="I74" s="22">
        <v>1.76</v>
      </c>
    </row>
    <row r="75" spans="1:9" ht="15" customHeight="1" x14ac:dyDescent="0.2">
      <c r="A75" s="70"/>
      <c r="B75" s="18" t="s">
        <v>114</v>
      </c>
      <c r="C75" s="20">
        <v>494</v>
      </c>
      <c r="D75" s="21">
        <v>42725711</v>
      </c>
      <c r="E75" s="21">
        <v>3457690</v>
      </c>
      <c r="F75" s="20">
        <v>1036</v>
      </c>
      <c r="G75" s="21">
        <v>86489.29</v>
      </c>
      <c r="H75" s="21">
        <v>6999.37</v>
      </c>
      <c r="I75" s="22">
        <v>2.1</v>
      </c>
    </row>
    <row r="76" spans="1:9" ht="15" customHeight="1" x14ac:dyDescent="0.2">
      <c r="A76" s="70"/>
      <c r="B76" s="18" t="s">
        <v>115</v>
      </c>
      <c r="C76" s="20">
        <v>901</v>
      </c>
      <c r="D76" s="21">
        <v>133780157</v>
      </c>
      <c r="E76" s="21">
        <v>14005637</v>
      </c>
      <c r="F76" s="20">
        <v>2365</v>
      </c>
      <c r="G76" s="21">
        <v>148479.64000000001</v>
      </c>
      <c r="H76" s="21">
        <v>15544.55</v>
      </c>
      <c r="I76" s="22">
        <v>2.62</v>
      </c>
    </row>
    <row r="77" spans="1:9" ht="15" customHeight="1" x14ac:dyDescent="0.2">
      <c r="A77" s="70"/>
      <c r="B77" s="18" t="s">
        <v>116</v>
      </c>
      <c r="C77" s="20">
        <v>146</v>
      </c>
      <c r="D77" s="21">
        <v>62492340</v>
      </c>
      <c r="E77" s="21">
        <v>11242095</v>
      </c>
      <c r="F77" s="20">
        <v>410</v>
      </c>
      <c r="G77" s="21">
        <v>428029.73</v>
      </c>
      <c r="H77" s="21">
        <v>77000.649999999994</v>
      </c>
      <c r="I77" s="22">
        <v>2.81</v>
      </c>
    </row>
    <row r="78" spans="1:9" ht="15" customHeight="1" x14ac:dyDescent="0.2">
      <c r="A78" s="71" t="s">
        <v>145</v>
      </c>
      <c r="B78" s="18" t="s">
        <v>107</v>
      </c>
      <c r="C78" s="20">
        <v>1977</v>
      </c>
      <c r="D78" s="21">
        <v>-5321347</v>
      </c>
      <c r="E78" s="21">
        <v>38504</v>
      </c>
      <c r="F78" s="20">
        <v>2633</v>
      </c>
      <c r="G78" s="21">
        <v>-2691.63</v>
      </c>
      <c r="H78" s="21">
        <v>19.48</v>
      </c>
      <c r="I78" s="22">
        <v>1.33</v>
      </c>
    </row>
    <row r="79" spans="1:9" ht="15" customHeight="1" x14ac:dyDescent="0.2">
      <c r="A79" s="70"/>
      <c r="B79" s="18" t="s">
        <v>111</v>
      </c>
      <c r="C79" s="20">
        <v>3116</v>
      </c>
      <c r="D79" s="21">
        <v>54431956</v>
      </c>
      <c r="E79" s="21">
        <v>640234</v>
      </c>
      <c r="F79" s="20">
        <v>4815</v>
      </c>
      <c r="G79" s="21">
        <v>17468.54</v>
      </c>
      <c r="H79" s="21">
        <v>205.47</v>
      </c>
      <c r="I79" s="22">
        <v>1.55</v>
      </c>
    </row>
    <row r="80" spans="1:9" ht="15" customHeight="1" x14ac:dyDescent="0.2">
      <c r="A80" s="70"/>
      <c r="B80" s="18" t="s">
        <v>112</v>
      </c>
      <c r="C80" s="20">
        <v>4638</v>
      </c>
      <c r="D80" s="21">
        <v>171083652</v>
      </c>
      <c r="E80" s="21">
        <v>6115393</v>
      </c>
      <c r="F80" s="20">
        <v>9284</v>
      </c>
      <c r="G80" s="21">
        <v>36887.379999999997</v>
      </c>
      <c r="H80" s="21">
        <v>1318.54</v>
      </c>
      <c r="I80" s="22">
        <v>2</v>
      </c>
    </row>
    <row r="81" spans="1:9" ht="15" customHeight="1" x14ac:dyDescent="0.2">
      <c r="A81" s="70"/>
      <c r="B81" s="18" t="s">
        <v>113</v>
      </c>
      <c r="C81" s="20">
        <v>3238</v>
      </c>
      <c r="D81" s="21">
        <v>200046068</v>
      </c>
      <c r="E81" s="21">
        <v>9849122</v>
      </c>
      <c r="F81" s="20">
        <v>8237</v>
      </c>
      <c r="G81" s="21">
        <v>61780.75</v>
      </c>
      <c r="H81" s="21">
        <v>3041.73</v>
      </c>
      <c r="I81" s="22">
        <v>2.54</v>
      </c>
    </row>
    <row r="82" spans="1:9" ht="15" customHeight="1" x14ac:dyDescent="0.2">
      <c r="A82" s="70"/>
      <c r="B82" s="18" t="s">
        <v>114</v>
      </c>
      <c r="C82" s="20">
        <v>2410</v>
      </c>
      <c r="D82" s="21">
        <v>209280237</v>
      </c>
      <c r="E82" s="21">
        <v>12469434</v>
      </c>
      <c r="F82" s="20">
        <v>7139</v>
      </c>
      <c r="G82" s="21">
        <v>86838.27</v>
      </c>
      <c r="H82" s="21">
        <v>5174.04</v>
      </c>
      <c r="I82" s="22">
        <v>2.96</v>
      </c>
    </row>
    <row r="83" spans="1:9" ht="15" customHeight="1" x14ac:dyDescent="0.2">
      <c r="A83" s="70"/>
      <c r="B83" s="18" t="s">
        <v>115</v>
      </c>
      <c r="C83" s="20">
        <v>4571</v>
      </c>
      <c r="D83" s="21">
        <v>662020471</v>
      </c>
      <c r="E83" s="21">
        <v>58263077</v>
      </c>
      <c r="F83" s="20">
        <v>15681</v>
      </c>
      <c r="G83" s="21">
        <v>144830.56</v>
      </c>
      <c r="H83" s="21">
        <v>12746.24</v>
      </c>
      <c r="I83" s="22">
        <v>3.43</v>
      </c>
    </row>
    <row r="84" spans="1:9" ht="15" customHeight="1" x14ac:dyDescent="0.2">
      <c r="A84" s="70"/>
      <c r="B84" s="18" t="s">
        <v>116</v>
      </c>
      <c r="C84" s="20">
        <v>571</v>
      </c>
      <c r="D84" s="21">
        <v>276718336</v>
      </c>
      <c r="E84" s="21">
        <v>48676073</v>
      </c>
      <c r="F84" s="20">
        <v>2177</v>
      </c>
      <c r="G84" s="21">
        <v>484620.55</v>
      </c>
      <c r="H84" s="21">
        <v>85247.06</v>
      </c>
      <c r="I84" s="22">
        <v>3.81</v>
      </c>
    </row>
    <row r="85" spans="1:9" ht="15" customHeight="1" x14ac:dyDescent="0.2">
      <c r="A85" s="71" t="s">
        <v>146</v>
      </c>
      <c r="B85" s="18" t="s">
        <v>107</v>
      </c>
      <c r="C85" s="20">
        <v>269</v>
      </c>
      <c r="D85" s="21">
        <v>-331915</v>
      </c>
      <c r="E85" s="21">
        <v>3531</v>
      </c>
      <c r="F85" s="20">
        <v>354</v>
      </c>
      <c r="G85" s="21">
        <v>-1233.8800000000001</v>
      </c>
      <c r="H85" s="21">
        <v>13.13</v>
      </c>
      <c r="I85" s="22">
        <v>1.32</v>
      </c>
    </row>
    <row r="86" spans="1:9" ht="15" customHeight="1" x14ac:dyDescent="0.2">
      <c r="A86" s="70"/>
      <c r="B86" s="18" t="s">
        <v>111</v>
      </c>
      <c r="C86" s="20">
        <v>440</v>
      </c>
      <c r="D86" s="21">
        <v>7684359</v>
      </c>
      <c r="E86" s="21">
        <v>89074</v>
      </c>
      <c r="F86" s="20">
        <v>766</v>
      </c>
      <c r="G86" s="21">
        <v>17464.45</v>
      </c>
      <c r="H86" s="21">
        <v>202.44</v>
      </c>
      <c r="I86" s="22">
        <v>1.74</v>
      </c>
    </row>
    <row r="87" spans="1:9" ht="15" customHeight="1" x14ac:dyDescent="0.2">
      <c r="A87" s="70"/>
      <c r="B87" s="18" t="s">
        <v>112</v>
      </c>
      <c r="C87" s="20">
        <v>663</v>
      </c>
      <c r="D87" s="21">
        <v>24755259</v>
      </c>
      <c r="E87" s="21">
        <v>888339</v>
      </c>
      <c r="F87" s="20">
        <v>1403</v>
      </c>
      <c r="G87" s="21">
        <v>37338.25</v>
      </c>
      <c r="H87" s="21">
        <v>1339.88</v>
      </c>
      <c r="I87" s="22">
        <v>2.12</v>
      </c>
    </row>
    <row r="88" spans="1:9" ht="15" customHeight="1" x14ac:dyDescent="0.2">
      <c r="A88" s="70"/>
      <c r="B88" s="18" t="s">
        <v>113</v>
      </c>
      <c r="C88" s="20">
        <v>661</v>
      </c>
      <c r="D88" s="21">
        <v>41256248</v>
      </c>
      <c r="E88" s="21">
        <v>2114702</v>
      </c>
      <c r="F88" s="20">
        <v>1718</v>
      </c>
      <c r="G88" s="21">
        <v>62414.9</v>
      </c>
      <c r="H88" s="21">
        <v>3199.25</v>
      </c>
      <c r="I88" s="22">
        <v>2.6</v>
      </c>
    </row>
    <row r="89" spans="1:9" ht="15" customHeight="1" x14ac:dyDescent="0.2">
      <c r="A89" s="70"/>
      <c r="B89" s="18" t="s">
        <v>114</v>
      </c>
      <c r="C89" s="20">
        <v>594</v>
      </c>
      <c r="D89" s="21">
        <v>51492565</v>
      </c>
      <c r="E89" s="21">
        <v>2717135</v>
      </c>
      <c r="F89" s="20">
        <v>2023</v>
      </c>
      <c r="G89" s="21">
        <v>86687.82</v>
      </c>
      <c r="H89" s="21">
        <v>4574.3</v>
      </c>
      <c r="I89" s="22">
        <v>3.41</v>
      </c>
    </row>
    <row r="90" spans="1:9" ht="15" customHeight="1" x14ac:dyDescent="0.2">
      <c r="A90" s="70"/>
      <c r="B90" s="18" t="s">
        <v>115</v>
      </c>
      <c r="C90" s="20">
        <v>1235</v>
      </c>
      <c r="D90" s="21">
        <v>181274839</v>
      </c>
      <c r="E90" s="21">
        <v>15454340</v>
      </c>
      <c r="F90" s="20">
        <v>4712</v>
      </c>
      <c r="G90" s="21">
        <v>146781.25</v>
      </c>
      <c r="H90" s="21">
        <v>12513.64</v>
      </c>
      <c r="I90" s="22">
        <v>3.82</v>
      </c>
    </row>
    <row r="91" spans="1:9" ht="15" customHeight="1" x14ac:dyDescent="0.2">
      <c r="A91" s="70"/>
      <c r="B91" s="18" t="s">
        <v>116</v>
      </c>
      <c r="C91" s="20">
        <v>164</v>
      </c>
      <c r="D91" s="21">
        <v>70326291</v>
      </c>
      <c r="E91" s="21">
        <v>11605586</v>
      </c>
      <c r="F91" s="20">
        <v>688</v>
      </c>
      <c r="G91" s="21">
        <v>428818.85</v>
      </c>
      <c r="H91" s="21">
        <v>70765.77</v>
      </c>
      <c r="I91" s="22">
        <v>4.2</v>
      </c>
    </row>
    <row r="92" spans="1:9" ht="15" customHeight="1" x14ac:dyDescent="0.2">
      <c r="A92" s="71" t="s">
        <v>147</v>
      </c>
      <c r="B92" s="18" t="s">
        <v>107</v>
      </c>
      <c r="C92" s="20">
        <v>276</v>
      </c>
      <c r="D92" s="21">
        <v>280880</v>
      </c>
      <c r="E92" s="21">
        <v>1724</v>
      </c>
      <c r="F92" s="20">
        <v>386</v>
      </c>
      <c r="G92" s="21">
        <v>1017.68</v>
      </c>
      <c r="H92" s="21">
        <v>6.25</v>
      </c>
      <c r="I92" s="22">
        <v>1.4</v>
      </c>
    </row>
    <row r="93" spans="1:9" ht="15" customHeight="1" x14ac:dyDescent="0.2">
      <c r="A93" s="70"/>
      <c r="B93" s="18" t="s">
        <v>111</v>
      </c>
      <c r="C93" s="20">
        <v>423</v>
      </c>
      <c r="D93" s="21">
        <v>7439029</v>
      </c>
      <c r="E93" s="21">
        <v>96771</v>
      </c>
      <c r="F93" s="20">
        <v>634</v>
      </c>
      <c r="G93" s="21">
        <v>17586.36</v>
      </c>
      <c r="H93" s="21">
        <v>228.77</v>
      </c>
      <c r="I93" s="22">
        <v>1.5</v>
      </c>
    </row>
    <row r="94" spans="1:9" ht="15" customHeight="1" x14ac:dyDescent="0.2">
      <c r="A94" s="70"/>
      <c r="B94" s="18" t="s">
        <v>112</v>
      </c>
      <c r="C94" s="20">
        <v>705</v>
      </c>
      <c r="D94" s="21">
        <v>26262372</v>
      </c>
      <c r="E94" s="21">
        <v>1189828</v>
      </c>
      <c r="F94" s="20">
        <v>1206</v>
      </c>
      <c r="G94" s="21">
        <v>37251.589999999997</v>
      </c>
      <c r="H94" s="21">
        <v>1687.7</v>
      </c>
      <c r="I94" s="22">
        <v>1.71</v>
      </c>
    </row>
    <row r="95" spans="1:9" ht="15" customHeight="1" x14ac:dyDescent="0.2">
      <c r="A95" s="70"/>
      <c r="B95" s="18" t="s">
        <v>113</v>
      </c>
      <c r="C95" s="20">
        <v>514</v>
      </c>
      <c r="D95" s="21">
        <v>31530533</v>
      </c>
      <c r="E95" s="21">
        <v>1862803</v>
      </c>
      <c r="F95" s="20">
        <v>1084</v>
      </c>
      <c r="G95" s="21">
        <v>61343.45</v>
      </c>
      <c r="H95" s="21">
        <v>3624.13</v>
      </c>
      <c r="I95" s="22">
        <v>2.11</v>
      </c>
    </row>
    <row r="96" spans="1:9" ht="15" customHeight="1" x14ac:dyDescent="0.2">
      <c r="A96" s="70"/>
      <c r="B96" s="18" t="s">
        <v>114</v>
      </c>
      <c r="C96" s="20">
        <v>351</v>
      </c>
      <c r="D96" s="21">
        <v>30357341</v>
      </c>
      <c r="E96" s="21">
        <v>2118652</v>
      </c>
      <c r="F96" s="20">
        <v>888</v>
      </c>
      <c r="G96" s="21">
        <v>86488.15</v>
      </c>
      <c r="H96" s="21">
        <v>6036.05</v>
      </c>
      <c r="I96" s="22">
        <v>2.5299999999999998</v>
      </c>
    </row>
    <row r="97" spans="1:9" ht="15" customHeight="1" x14ac:dyDescent="0.2">
      <c r="A97" s="70"/>
      <c r="B97" s="18" t="s">
        <v>115</v>
      </c>
      <c r="C97" s="20">
        <v>737</v>
      </c>
      <c r="D97" s="21">
        <v>106278520</v>
      </c>
      <c r="E97" s="21">
        <v>9988979</v>
      </c>
      <c r="F97" s="20">
        <v>2215</v>
      </c>
      <c r="G97" s="21">
        <v>144204.23000000001</v>
      </c>
      <c r="H97" s="21">
        <v>13553.57</v>
      </c>
      <c r="I97" s="22">
        <v>3.01</v>
      </c>
    </row>
    <row r="98" spans="1:9" ht="15" customHeight="1" x14ac:dyDescent="0.2">
      <c r="A98" s="70"/>
      <c r="B98" s="18" t="s">
        <v>116</v>
      </c>
      <c r="C98" s="20">
        <v>80</v>
      </c>
      <c r="D98" s="21">
        <v>35355149</v>
      </c>
      <c r="E98" s="21">
        <v>6131709</v>
      </c>
      <c r="F98" s="20">
        <v>278</v>
      </c>
      <c r="G98" s="21">
        <v>441939.36</v>
      </c>
      <c r="H98" s="21">
        <v>76646.36</v>
      </c>
      <c r="I98" s="22">
        <v>3.48</v>
      </c>
    </row>
    <row r="99" spans="1:9" ht="15" customHeight="1" x14ac:dyDescent="0.2">
      <c r="A99" s="71" t="s">
        <v>148</v>
      </c>
      <c r="B99" s="18" t="s">
        <v>107</v>
      </c>
      <c r="C99" s="20">
        <v>329</v>
      </c>
      <c r="D99" s="21">
        <v>-3268650</v>
      </c>
      <c r="E99" s="21">
        <v>9084</v>
      </c>
      <c r="F99" s="20">
        <v>467</v>
      </c>
      <c r="G99" s="21">
        <v>-9935.11</v>
      </c>
      <c r="H99" s="21">
        <v>27.61</v>
      </c>
      <c r="I99" s="22">
        <v>1.42</v>
      </c>
    </row>
    <row r="100" spans="1:9" ht="15" customHeight="1" x14ac:dyDescent="0.2">
      <c r="A100" s="70"/>
      <c r="B100" s="18" t="s">
        <v>111</v>
      </c>
      <c r="C100" s="20">
        <v>479</v>
      </c>
      <c r="D100" s="21">
        <v>8488736</v>
      </c>
      <c r="E100" s="21">
        <v>101789</v>
      </c>
      <c r="F100" s="20">
        <v>778</v>
      </c>
      <c r="G100" s="21">
        <v>17721.79</v>
      </c>
      <c r="H100" s="21">
        <v>212.5</v>
      </c>
      <c r="I100" s="22">
        <v>1.62</v>
      </c>
    </row>
    <row r="101" spans="1:9" ht="15" customHeight="1" x14ac:dyDescent="0.2">
      <c r="A101" s="70"/>
      <c r="B101" s="18" t="s">
        <v>112</v>
      </c>
      <c r="C101" s="20">
        <v>886</v>
      </c>
      <c r="D101" s="21">
        <v>32729895</v>
      </c>
      <c r="E101" s="21">
        <v>1037216</v>
      </c>
      <c r="F101" s="20">
        <v>1924</v>
      </c>
      <c r="G101" s="21">
        <v>36941.19</v>
      </c>
      <c r="H101" s="21">
        <v>1170.67</v>
      </c>
      <c r="I101" s="22">
        <v>2.17</v>
      </c>
    </row>
    <row r="102" spans="1:9" ht="15" customHeight="1" x14ac:dyDescent="0.2">
      <c r="A102" s="70"/>
      <c r="B102" s="18" t="s">
        <v>113</v>
      </c>
      <c r="C102" s="20">
        <v>733</v>
      </c>
      <c r="D102" s="21">
        <v>45560824</v>
      </c>
      <c r="E102" s="21">
        <v>2206410</v>
      </c>
      <c r="F102" s="20">
        <v>1947</v>
      </c>
      <c r="G102" s="21">
        <v>62156.65</v>
      </c>
      <c r="H102" s="21">
        <v>3010.11</v>
      </c>
      <c r="I102" s="22">
        <v>2.66</v>
      </c>
    </row>
    <row r="103" spans="1:9" ht="15" customHeight="1" x14ac:dyDescent="0.2">
      <c r="A103" s="70"/>
      <c r="B103" s="18" t="s">
        <v>114</v>
      </c>
      <c r="C103" s="20">
        <v>607</v>
      </c>
      <c r="D103" s="21">
        <v>52407066</v>
      </c>
      <c r="E103" s="21">
        <v>3081672</v>
      </c>
      <c r="F103" s="20">
        <v>1836</v>
      </c>
      <c r="G103" s="21">
        <v>86337.84</v>
      </c>
      <c r="H103" s="21">
        <v>5076.8900000000003</v>
      </c>
      <c r="I103" s="22">
        <v>3.02</v>
      </c>
    </row>
    <row r="104" spans="1:9" ht="15" customHeight="1" x14ac:dyDescent="0.2">
      <c r="A104" s="70"/>
      <c r="B104" s="18" t="s">
        <v>115</v>
      </c>
      <c r="C104" s="20">
        <v>1187</v>
      </c>
      <c r="D104" s="21">
        <v>173358403</v>
      </c>
      <c r="E104" s="21">
        <v>15360819</v>
      </c>
      <c r="F104" s="20">
        <v>4278</v>
      </c>
      <c r="G104" s="21">
        <v>146047.51999999999</v>
      </c>
      <c r="H104" s="21">
        <v>12940.88</v>
      </c>
      <c r="I104" s="22">
        <v>3.6</v>
      </c>
    </row>
    <row r="105" spans="1:9" ht="15" customHeight="1" x14ac:dyDescent="0.2">
      <c r="A105" s="70"/>
      <c r="B105" s="18" t="s">
        <v>116</v>
      </c>
      <c r="C105" s="20">
        <v>139</v>
      </c>
      <c r="D105" s="21">
        <v>47750121</v>
      </c>
      <c r="E105" s="21">
        <v>7156817</v>
      </c>
      <c r="F105" s="20">
        <v>535</v>
      </c>
      <c r="G105" s="21">
        <v>343526.05</v>
      </c>
      <c r="H105" s="21">
        <v>51487.89</v>
      </c>
      <c r="I105" s="22">
        <v>3.85</v>
      </c>
    </row>
    <row r="106" spans="1:9" ht="15" customHeight="1" x14ac:dyDescent="0.2">
      <c r="A106" s="71" t="s">
        <v>149</v>
      </c>
      <c r="B106" s="18" t="s">
        <v>107</v>
      </c>
      <c r="C106" s="20">
        <v>170</v>
      </c>
      <c r="D106" s="21">
        <v>-1491495</v>
      </c>
      <c r="E106" s="21">
        <v>4227</v>
      </c>
      <c r="F106" s="20">
        <v>243</v>
      </c>
      <c r="G106" s="21">
        <v>-8773.5</v>
      </c>
      <c r="H106" s="21">
        <v>24.86</v>
      </c>
      <c r="I106" s="22">
        <v>1.43</v>
      </c>
    </row>
    <row r="107" spans="1:9" ht="15" customHeight="1" x14ac:dyDescent="0.2">
      <c r="A107" s="70"/>
      <c r="B107" s="18" t="s">
        <v>111</v>
      </c>
      <c r="C107" s="20">
        <v>258</v>
      </c>
      <c r="D107" s="21">
        <v>4498986</v>
      </c>
      <c r="E107" s="21">
        <v>51899</v>
      </c>
      <c r="F107" s="20">
        <v>374</v>
      </c>
      <c r="G107" s="21">
        <v>17437.93</v>
      </c>
      <c r="H107" s="21">
        <v>201.16</v>
      </c>
      <c r="I107" s="22">
        <v>1.45</v>
      </c>
    </row>
    <row r="108" spans="1:9" ht="15" customHeight="1" x14ac:dyDescent="0.2">
      <c r="A108" s="70"/>
      <c r="B108" s="18" t="s">
        <v>112</v>
      </c>
      <c r="C108" s="20">
        <v>410</v>
      </c>
      <c r="D108" s="21">
        <v>15676799</v>
      </c>
      <c r="E108" s="21">
        <v>620028</v>
      </c>
      <c r="F108" s="20">
        <v>739</v>
      </c>
      <c r="G108" s="21">
        <v>38236.1</v>
      </c>
      <c r="H108" s="21">
        <v>1512.26</v>
      </c>
      <c r="I108" s="22">
        <v>1.8</v>
      </c>
    </row>
    <row r="109" spans="1:9" ht="15" customHeight="1" x14ac:dyDescent="0.2">
      <c r="A109" s="70"/>
      <c r="B109" s="18" t="s">
        <v>113</v>
      </c>
      <c r="C109" s="20">
        <v>441</v>
      </c>
      <c r="D109" s="21">
        <v>27353545</v>
      </c>
      <c r="E109" s="21">
        <v>1439300</v>
      </c>
      <c r="F109" s="20">
        <v>1027</v>
      </c>
      <c r="G109" s="21">
        <v>62026.18</v>
      </c>
      <c r="H109" s="21">
        <v>3263.72</v>
      </c>
      <c r="I109" s="22">
        <v>2.33</v>
      </c>
    </row>
    <row r="110" spans="1:9" ht="15" customHeight="1" x14ac:dyDescent="0.2">
      <c r="A110" s="70"/>
      <c r="B110" s="18" t="s">
        <v>114</v>
      </c>
      <c r="C110" s="20">
        <v>464</v>
      </c>
      <c r="D110" s="21">
        <v>40628737</v>
      </c>
      <c r="E110" s="21">
        <v>2636757</v>
      </c>
      <c r="F110" s="20">
        <v>1274</v>
      </c>
      <c r="G110" s="21">
        <v>87561.93</v>
      </c>
      <c r="H110" s="21">
        <v>5682.67</v>
      </c>
      <c r="I110" s="22">
        <v>2.75</v>
      </c>
    </row>
    <row r="111" spans="1:9" ht="15" customHeight="1" x14ac:dyDescent="0.2">
      <c r="A111" s="70"/>
      <c r="B111" s="18" t="s">
        <v>115</v>
      </c>
      <c r="C111" s="20">
        <v>1559</v>
      </c>
      <c r="D111" s="21">
        <v>244304106</v>
      </c>
      <c r="E111" s="21">
        <v>23282604</v>
      </c>
      <c r="F111" s="20">
        <v>5477</v>
      </c>
      <c r="G111" s="21">
        <v>156705.65</v>
      </c>
      <c r="H111" s="21">
        <v>14934.32</v>
      </c>
      <c r="I111" s="22">
        <v>3.51</v>
      </c>
    </row>
    <row r="112" spans="1:9" ht="15" customHeight="1" x14ac:dyDescent="0.2">
      <c r="A112" s="70"/>
      <c r="B112" s="18" t="s">
        <v>116</v>
      </c>
      <c r="C112" s="20">
        <v>499</v>
      </c>
      <c r="D112" s="21">
        <v>239238167</v>
      </c>
      <c r="E112" s="21">
        <v>45597570</v>
      </c>
      <c r="F112" s="20">
        <v>2075</v>
      </c>
      <c r="G112" s="21">
        <v>479435.2</v>
      </c>
      <c r="H112" s="21">
        <v>91377.9</v>
      </c>
      <c r="I112" s="22">
        <v>4.16</v>
      </c>
    </row>
    <row r="113" spans="1:9" ht="15" customHeight="1" x14ac:dyDescent="0.2">
      <c r="A113" s="71" t="s">
        <v>150</v>
      </c>
      <c r="B113" s="18" t="s">
        <v>107</v>
      </c>
      <c r="C113" s="54" t="s">
        <v>603</v>
      </c>
      <c r="D113" s="54" t="s">
        <v>603</v>
      </c>
      <c r="E113" s="54" t="s">
        <v>603</v>
      </c>
      <c r="F113" s="54" t="s">
        <v>603</v>
      </c>
      <c r="G113" s="54" t="s">
        <v>603</v>
      </c>
      <c r="H113" s="54" t="s">
        <v>603</v>
      </c>
      <c r="I113" s="54" t="s">
        <v>603</v>
      </c>
    </row>
    <row r="114" spans="1:9" ht="15" customHeight="1" x14ac:dyDescent="0.2">
      <c r="A114" s="70"/>
      <c r="B114" s="18" t="s">
        <v>111</v>
      </c>
      <c r="C114" s="54" t="s">
        <v>603</v>
      </c>
      <c r="D114" s="54" t="s">
        <v>603</v>
      </c>
      <c r="E114" s="54" t="s">
        <v>603</v>
      </c>
      <c r="F114" s="54" t="s">
        <v>603</v>
      </c>
      <c r="G114" s="54" t="s">
        <v>603</v>
      </c>
      <c r="H114" s="54" t="s">
        <v>603</v>
      </c>
      <c r="I114" s="54" t="s">
        <v>603</v>
      </c>
    </row>
    <row r="115" spans="1:9" ht="15" customHeight="1" x14ac:dyDescent="0.2">
      <c r="A115" s="70"/>
      <c r="B115" s="18" t="s">
        <v>112</v>
      </c>
      <c r="C115" s="54" t="s">
        <v>603</v>
      </c>
      <c r="D115" s="54" t="s">
        <v>603</v>
      </c>
      <c r="E115" s="54" t="s">
        <v>603</v>
      </c>
      <c r="F115" s="54" t="s">
        <v>603</v>
      </c>
      <c r="G115" s="54" t="s">
        <v>603</v>
      </c>
      <c r="H115" s="54" t="s">
        <v>603</v>
      </c>
      <c r="I115" s="54" t="s">
        <v>603</v>
      </c>
    </row>
    <row r="116" spans="1:9" ht="15" customHeight="1" x14ac:dyDescent="0.2">
      <c r="A116" s="70"/>
      <c r="B116" s="18" t="s">
        <v>113</v>
      </c>
      <c r="C116" s="54" t="s">
        <v>603</v>
      </c>
      <c r="D116" s="54" t="s">
        <v>603</v>
      </c>
      <c r="E116" s="54" t="s">
        <v>603</v>
      </c>
      <c r="F116" s="54" t="s">
        <v>603</v>
      </c>
      <c r="G116" s="54" t="s">
        <v>603</v>
      </c>
      <c r="H116" s="54" t="s">
        <v>603</v>
      </c>
      <c r="I116" s="54" t="s">
        <v>603</v>
      </c>
    </row>
    <row r="117" spans="1:9" ht="15" customHeight="1" x14ac:dyDescent="0.2">
      <c r="A117" s="70"/>
      <c r="B117" s="18" t="s">
        <v>114</v>
      </c>
      <c r="C117" s="54" t="s">
        <v>603</v>
      </c>
      <c r="D117" s="54" t="s">
        <v>603</v>
      </c>
      <c r="E117" s="54" t="s">
        <v>603</v>
      </c>
      <c r="F117" s="54" t="s">
        <v>603</v>
      </c>
      <c r="G117" s="54" t="s">
        <v>603</v>
      </c>
      <c r="H117" s="54" t="s">
        <v>603</v>
      </c>
      <c r="I117" s="54" t="s">
        <v>603</v>
      </c>
    </row>
    <row r="118" spans="1:9" ht="15" customHeight="1" x14ac:dyDescent="0.2">
      <c r="A118" s="70"/>
      <c r="B118" s="18" t="s">
        <v>115</v>
      </c>
      <c r="C118" s="54" t="s">
        <v>603</v>
      </c>
      <c r="D118" s="54" t="s">
        <v>603</v>
      </c>
      <c r="E118" s="54" t="s">
        <v>603</v>
      </c>
      <c r="F118" s="54" t="s">
        <v>603</v>
      </c>
      <c r="G118" s="54" t="s">
        <v>603</v>
      </c>
      <c r="H118" s="54" t="s">
        <v>603</v>
      </c>
      <c r="I118" s="54" t="s">
        <v>603</v>
      </c>
    </row>
    <row r="119" spans="1:9" ht="15" customHeight="1" x14ac:dyDescent="0.2">
      <c r="A119" s="70"/>
      <c r="B119" s="18" t="s">
        <v>116</v>
      </c>
      <c r="C119" s="54" t="s">
        <v>603</v>
      </c>
      <c r="D119" s="54" t="s">
        <v>603</v>
      </c>
      <c r="E119" s="54" t="s">
        <v>603</v>
      </c>
      <c r="F119" s="54" t="s">
        <v>603</v>
      </c>
      <c r="G119" s="54" t="s">
        <v>603</v>
      </c>
      <c r="H119" s="54" t="s">
        <v>603</v>
      </c>
      <c r="I119" s="54" t="s">
        <v>603</v>
      </c>
    </row>
    <row r="120" spans="1:9" ht="15" customHeight="1" x14ac:dyDescent="0.2">
      <c r="A120" s="71" t="s">
        <v>151</v>
      </c>
      <c r="B120" s="18" t="s">
        <v>107</v>
      </c>
      <c r="C120" s="20">
        <v>81</v>
      </c>
      <c r="D120" s="21">
        <v>-675035</v>
      </c>
      <c r="E120" s="21">
        <v>242</v>
      </c>
      <c r="F120" s="20">
        <v>105</v>
      </c>
      <c r="G120" s="21">
        <v>-8333.77</v>
      </c>
      <c r="H120" s="21">
        <v>2.99</v>
      </c>
      <c r="I120" s="22">
        <v>1.3</v>
      </c>
    </row>
    <row r="121" spans="1:9" ht="15" customHeight="1" x14ac:dyDescent="0.2">
      <c r="A121" s="70"/>
      <c r="B121" s="18" t="s">
        <v>111</v>
      </c>
      <c r="C121" s="20">
        <v>102</v>
      </c>
      <c r="D121" s="21">
        <v>1743371</v>
      </c>
      <c r="E121" s="21">
        <v>64843</v>
      </c>
      <c r="F121" s="20">
        <v>155</v>
      </c>
      <c r="G121" s="21">
        <v>17091.87</v>
      </c>
      <c r="H121" s="21">
        <v>635.72</v>
      </c>
      <c r="I121" s="22">
        <v>1.52</v>
      </c>
    </row>
    <row r="122" spans="1:9" ht="15" customHeight="1" x14ac:dyDescent="0.2">
      <c r="A122" s="70"/>
      <c r="B122" s="18" t="s">
        <v>112</v>
      </c>
      <c r="C122" s="20">
        <v>163</v>
      </c>
      <c r="D122" s="21">
        <v>5900580</v>
      </c>
      <c r="E122" s="21">
        <v>174159</v>
      </c>
      <c r="F122" s="20">
        <v>367</v>
      </c>
      <c r="G122" s="21">
        <v>36199.879999999997</v>
      </c>
      <c r="H122" s="21">
        <v>1068.46</v>
      </c>
      <c r="I122" s="22">
        <v>2.25</v>
      </c>
    </row>
    <row r="123" spans="1:9" ht="15" customHeight="1" x14ac:dyDescent="0.2">
      <c r="A123" s="70"/>
      <c r="B123" s="18" t="s">
        <v>113</v>
      </c>
      <c r="C123" s="20">
        <v>116</v>
      </c>
      <c r="D123" s="21">
        <v>7111356</v>
      </c>
      <c r="E123" s="21">
        <v>334630</v>
      </c>
      <c r="F123" s="20">
        <v>311</v>
      </c>
      <c r="G123" s="21">
        <v>61304.79</v>
      </c>
      <c r="H123" s="21">
        <v>2884.74</v>
      </c>
      <c r="I123" s="22">
        <v>2.68</v>
      </c>
    </row>
    <row r="124" spans="1:9" ht="15" customHeight="1" x14ac:dyDescent="0.2">
      <c r="A124" s="70"/>
      <c r="B124" s="18" t="s">
        <v>114</v>
      </c>
      <c r="C124" s="20">
        <v>121</v>
      </c>
      <c r="D124" s="21">
        <v>10497106</v>
      </c>
      <c r="E124" s="21">
        <v>599337</v>
      </c>
      <c r="F124" s="20">
        <v>365</v>
      </c>
      <c r="G124" s="21">
        <v>86752.94</v>
      </c>
      <c r="H124" s="21">
        <v>4953.2</v>
      </c>
      <c r="I124" s="22">
        <v>3.02</v>
      </c>
    </row>
    <row r="125" spans="1:9" ht="15" customHeight="1" x14ac:dyDescent="0.2">
      <c r="A125" s="70"/>
      <c r="B125" s="18" t="s">
        <v>115</v>
      </c>
      <c r="C125" s="20">
        <v>220</v>
      </c>
      <c r="D125" s="21">
        <v>32195620</v>
      </c>
      <c r="E125" s="21">
        <v>2748763</v>
      </c>
      <c r="F125" s="20">
        <v>734</v>
      </c>
      <c r="G125" s="21">
        <v>146343.73000000001</v>
      </c>
      <c r="H125" s="21">
        <v>12494.38</v>
      </c>
      <c r="I125" s="22">
        <v>3.34</v>
      </c>
    </row>
    <row r="126" spans="1:9" ht="15" customHeight="1" x14ac:dyDescent="0.2">
      <c r="A126" s="70"/>
      <c r="B126" s="18" t="s">
        <v>116</v>
      </c>
      <c r="C126" s="20">
        <v>36</v>
      </c>
      <c r="D126" s="21">
        <v>15173750</v>
      </c>
      <c r="E126" s="21">
        <v>2594457</v>
      </c>
      <c r="F126" s="20">
        <v>118</v>
      </c>
      <c r="G126" s="21">
        <v>421493.06</v>
      </c>
      <c r="H126" s="21">
        <v>72068.25</v>
      </c>
      <c r="I126" s="22">
        <v>3.28</v>
      </c>
    </row>
    <row r="127" spans="1:9" ht="15" customHeight="1" x14ac:dyDescent="0.2">
      <c r="A127" s="71" t="s">
        <v>152</v>
      </c>
      <c r="B127" s="18" t="s">
        <v>107</v>
      </c>
      <c r="C127" s="20">
        <v>28190</v>
      </c>
      <c r="D127" s="21">
        <v>-24949493</v>
      </c>
      <c r="E127" s="21">
        <v>1302273</v>
      </c>
      <c r="F127" s="20">
        <v>34476</v>
      </c>
      <c r="G127" s="21">
        <v>-885.05</v>
      </c>
      <c r="H127" s="21">
        <v>46.2</v>
      </c>
      <c r="I127" s="22">
        <v>1.22</v>
      </c>
    </row>
    <row r="128" spans="1:9" ht="15" customHeight="1" x14ac:dyDescent="0.2">
      <c r="A128" s="70"/>
      <c r="B128" s="18" t="s">
        <v>111</v>
      </c>
      <c r="C128" s="20">
        <v>50176</v>
      </c>
      <c r="D128" s="21">
        <v>880268845</v>
      </c>
      <c r="E128" s="21">
        <v>11738902</v>
      </c>
      <c r="F128" s="20">
        <v>74868</v>
      </c>
      <c r="G128" s="21">
        <v>17543.62</v>
      </c>
      <c r="H128" s="21">
        <v>233.95</v>
      </c>
      <c r="I128" s="22">
        <v>1.49</v>
      </c>
    </row>
    <row r="129" spans="1:9" ht="15" customHeight="1" x14ac:dyDescent="0.2">
      <c r="A129" s="70"/>
      <c r="B129" s="18" t="s">
        <v>112</v>
      </c>
      <c r="C129" s="20">
        <v>94801</v>
      </c>
      <c r="D129" s="21">
        <v>3562560085</v>
      </c>
      <c r="E129" s="21">
        <v>162042091</v>
      </c>
      <c r="F129" s="20">
        <v>158605</v>
      </c>
      <c r="G129" s="21">
        <v>37579.35</v>
      </c>
      <c r="H129" s="21">
        <v>1709.29</v>
      </c>
      <c r="I129" s="22">
        <v>1.67</v>
      </c>
    </row>
    <row r="130" spans="1:9" ht="15" customHeight="1" x14ac:dyDescent="0.2">
      <c r="A130" s="70"/>
      <c r="B130" s="18" t="s">
        <v>113</v>
      </c>
      <c r="C130" s="20">
        <v>75331</v>
      </c>
      <c r="D130" s="21">
        <v>4656321459</v>
      </c>
      <c r="E130" s="21">
        <v>309621838</v>
      </c>
      <c r="F130" s="20">
        <v>141985</v>
      </c>
      <c r="G130" s="21">
        <v>61811.49</v>
      </c>
      <c r="H130" s="21">
        <v>4110.1499999999996</v>
      </c>
      <c r="I130" s="22">
        <v>1.88</v>
      </c>
    </row>
    <row r="131" spans="1:9" ht="15" customHeight="1" x14ac:dyDescent="0.2">
      <c r="A131" s="70"/>
      <c r="B131" s="18" t="s">
        <v>114</v>
      </c>
      <c r="C131" s="20">
        <v>52625</v>
      </c>
      <c r="D131" s="21">
        <v>4563752939</v>
      </c>
      <c r="E131" s="21">
        <v>365789053</v>
      </c>
      <c r="F131" s="20">
        <v>119295</v>
      </c>
      <c r="G131" s="21">
        <v>86722.15</v>
      </c>
      <c r="H131" s="21">
        <v>6950.86</v>
      </c>
      <c r="I131" s="22">
        <v>2.27</v>
      </c>
    </row>
    <row r="132" spans="1:9" ht="15" customHeight="1" x14ac:dyDescent="0.2">
      <c r="A132" s="70"/>
      <c r="B132" s="18" t="s">
        <v>115</v>
      </c>
      <c r="C132" s="20">
        <v>117152</v>
      </c>
      <c r="D132" s="21">
        <v>17804077046</v>
      </c>
      <c r="E132" s="21">
        <v>1862114637</v>
      </c>
      <c r="F132" s="20">
        <v>346897</v>
      </c>
      <c r="G132" s="21">
        <v>151974.16</v>
      </c>
      <c r="H132" s="21">
        <v>15894.86</v>
      </c>
      <c r="I132" s="22">
        <v>2.96</v>
      </c>
    </row>
    <row r="133" spans="1:9" ht="15" customHeight="1" x14ac:dyDescent="0.2">
      <c r="A133" s="70"/>
      <c r="B133" s="18" t="s">
        <v>116</v>
      </c>
      <c r="C133" s="20">
        <v>26636</v>
      </c>
      <c r="D133" s="21">
        <v>12207554656</v>
      </c>
      <c r="E133" s="21">
        <v>2392788806</v>
      </c>
      <c r="F133" s="20">
        <v>91851</v>
      </c>
      <c r="G133" s="21">
        <v>458310.36</v>
      </c>
      <c r="H133" s="21">
        <v>89832.89</v>
      </c>
      <c r="I133" s="22">
        <v>3.45</v>
      </c>
    </row>
    <row r="134" spans="1:9" ht="15" customHeight="1" x14ac:dyDescent="0.2">
      <c r="A134" s="71" t="s">
        <v>153</v>
      </c>
      <c r="B134" s="18" t="s">
        <v>107</v>
      </c>
      <c r="C134" s="20">
        <v>361</v>
      </c>
      <c r="D134" s="21">
        <v>305887</v>
      </c>
      <c r="E134" s="21">
        <v>7502</v>
      </c>
      <c r="F134" s="20">
        <v>548</v>
      </c>
      <c r="G134" s="21">
        <v>847.33</v>
      </c>
      <c r="H134" s="21">
        <v>20.78</v>
      </c>
      <c r="I134" s="22">
        <v>1.52</v>
      </c>
    </row>
    <row r="135" spans="1:9" ht="15" customHeight="1" x14ac:dyDescent="0.2">
      <c r="A135" s="70"/>
      <c r="B135" s="18" t="s">
        <v>111</v>
      </c>
      <c r="C135" s="20">
        <v>649</v>
      </c>
      <c r="D135" s="21">
        <v>11277233</v>
      </c>
      <c r="E135" s="21">
        <v>104527</v>
      </c>
      <c r="F135" s="20">
        <v>1270</v>
      </c>
      <c r="G135" s="21">
        <v>17376.32</v>
      </c>
      <c r="H135" s="21">
        <v>161.06</v>
      </c>
      <c r="I135" s="22">
        <v>1.96</v>
      </c>
    </row>
    <row r="136" spans="1:9" ht="15" customHeight="1" x14ac:dyDescent="0.2">
      <c r="A136" s="70"/>
      <c r="B136" s="18" t="s">
        <v>112</v>
      </c>
      <c r="C136" s="20">
        <v>937</v>
      </c>
      <c r="D136" s="21">
        <v>34701686</v>
      </c>
      <c r="E136" s="21">
        <v>1123921</v>
      </c>
      <c r="F136" s="20">
        <v>2090</v>
      </c>
      <c r="G136" s="21">
        <v>37034.879999999997</v>
      </c>
      <c r="H136" s="21">
        <v>1199.49</v>
      </c>
      <c r="I136" s="22">
        <v>2.23</v>
      </c>
    </row>
    <row r="137" spans="1:9" ht="15" customHeight="1" x14ac:dyDescent="0.2">
      <c r="A137" s="70"/>
      <c r="B137" s="18" t="s">
        <v>113</v>
      </c>
      <c r="C137" s="20">
        <v>645</v>
      </c>
      <c r="D137" s="21">
        <v>39913124</v>
      </c>
      <c r="E137" s="21">
        <v>1959044</v>
      </c>
      <c r="F137" s="20">
        <v>1703</v>
      </c>
      <c r="G137" s="21">
        <v>61880.81</v>
      </c>
      <c r="H137" s="21">
        <v>3037.28</v>
      </c>
      <c r="I137" s="22">
        <v>2.64</v>
      </c>
    </row>
    <row r="138" spans="1:9" ht="15" customHeight="1" x14ac:dyDescent="0.2">
      <c r="A138" s="70"/>
      <c r="B138" s="18" t="s">
        <v>114</v>
      </c>
      <c r="C138" s="20">
        <v>445</v>
      </c>
      <c r="D138" s="21">
        <v>38668884</v>
      </c>
      <c r="E138" s="21">
        <v>2249735</v>
      </c>
      <c r="F138" s="20">
        <v>1403</v>
      </c>
      <c r="G138" s="21">
        <v>86896.37</v>
      </c>
      <c r="H138" s="21">
        <v>5055.58</v>
      </c>
      <c r="I138" s="22">
        <v>3.15</v>
      </c>
    </row>
    <row r="139" spans="1:9" ht="15" customHeight="1" x14ac:dyDescent="0.2">
      <c r="A139" s="70"/>
      <c r="B139" s="18" t="s">
        <v>115</v>
      </c>
      <c r="C139" s="20">
        <v>790</v>
      </c>
      <c r="D139" s="21">
        <v>113783741</v>
      </c>
      <c r="E139" s="21">
        <v>9987178</v>
      </c>
      <c r="F139" s="20">
        <v>2918</v>
      </c>
      <c r="G139" s="21">
        <v>144030.04999999999</v>
      </c>
      <c r="H139" s="21">
        <v>12642</v>
      </c>
      <c r="I139" s="22">
        <v>3.69</v>
      </c>
    </row>
    <row r="140" spans="1:9" ht="15" customHeight="1" x14ac:dyDescent="0.2">
      <c r="A140" s="70"/>
      <c r="B140" s="18" t="s">
        <v>116</v>
      </c>
      <c r="C140" s="20">
        <v>81</v>
      </c>
      <c r="D140" s="21">
        <v>28821403</v>
      </c>
      <c r="E140" s="21">
        <v>4575846</v>
      </c>
      <c r="F140" s="20">
        <v>326</v>
      </c>
      <c r="G140" s="21">
        <v>355819.79</v>
      </c>
      <c r="H140" s="21">
        <v>56491.93</v>
      </c>
      <c r="I140" s="22">
        <v>4.0199999999999996</v>
      </c>
    </row>
    <row r="141" spans="1:9" ht="15" customHeight="1" x14ac:dyDescent="0.2">
      <c r="A141" s="71" t="s">
        <v>154</v>
      </c>
      <c r="B141" s="18" t="s">
        <v>107</v>
      </c>
      <c r="C141" s="20">
        <v>811</v>
      </c>
      <c r="D141" s="21">
        <v>-10374595</v>
      </c>
      <c r="E141" s="21">
        <v>40721</v>
      </c>
      <c r="F141" s="20">
        <v>1153</v>
      </c>
      <c r="G141" s="21">
        <v>-12792.35</v>
      </c>
      <c r="H141" s="21">
        <v>50.21</v>
      </c>
      <c r="I141" s="22">
        <v>1.42</v>
      </c>
    </row>
    <row r="142" spans="1:9" ht="15" customHeight="1" x14ac:dyDescent="0.2">
      <c r="A142" s="70"/>
      <c r="B142" s="18" t="s">
        <v>111</v>
      </c>
      <c r="C142" s="20">
        <v>1139</v>
      </c>
      <c r="D142" s="21">
        <v>20034463</v>
      </c>
      <c r="E142" s="21">
        <v>213887</v>
      </c>
      <c r="F142" s="20">
        <v>1985</v>
      </c>
      <c r="G142" s="21">
        <v>17589.52</v>
      </c>
      <c r="H142" s="21">
        <v>187.78</v>
      </c>
      <c r="I142" s="22">
        <v>1.74</v>
      </c>
    </row>
    <row r="143" spans="1:9" ht="15" customHeight="1" x14ac:dyDescent="0.2">
      <c r="A143" s="70"/>
      <c r="B143" s="18" t="s">
        <v>112</v>
      </c>
      <c r="C143" s="20">
        <v>1904</v>
      </c>
      <c r="D143" s="21">
        <v>70947752</v>
      </c>
      <c r="E143" s="21">
        <v>2359333</v>
      </c>
      <c r="F143" s="20">
        <v>4183</v>
      </c>
      <c r="G143" s="21">
        <v>37262.47</v>
      </c>
      <c r="H143" s="21">
        <v>1239.1500000000001</v>
      </c>
      <c r="I143" s="22">
        <v>2.2000000000000002</v>
      </c>
    </row>
    <row r="144" spans="1:9" ht="15" customHeight="1" x14ac:dyDescent="0.2">
      <c r="A144" s="70"/>
      <c r="B144" s="18" t="s">
        <v>113</v>
      </c>
      <c r="C144" s="20">
        <v>1491</v>
      </c>
      <c r="D144" s="21">
        <v>93232469</v>
      </c>
      <c r="E144" s="21">
        <v>4244441</v>
      </c>
      <c r="F144" s="20">
        <v>4254</v>
      </c>
      <c r="G144" s="21">
        <v>62530.16</v>
      </c>
      <c r="H144" s="21">
        <v>2846.71</v>
      </c>
      <c r="I144" s="22">
        <v>2.85</v>
      </c>
    </row>
    <row r="145" spans="1:9" ht="15" customHeight="1" x14ac:dyDescent="0.2">
      <c r="A145" s="70"/>
      <c r="B145" s="18" t="s">
        <v>114</v>
      </c>
      <c r="C145" s="20">
        <v>1189</v>
      </c>
      <c r="D145" s="21">
        <v>103451783</v>
      </c>
      <c r="E145" s="21">
        <v>5719543</v>
      </c>
      <c r="F145" s="20">
        <v>3871</v>
      </c>
      <c r="G145" s="21">
        <v>87007.39</v>
      </c>
      <c r="H145" s="21">
        <v>4810.38</v>
      </c>
      <c r="I145" s="22">
        <v>3.26</v>
      </c>
    </row>
    <row r="146" spans="1:9" ht="15" customHeight="1" x14ac:dyDescent="0.2">
      <c r="A146" s="70"/>
      <c r="B146" s="18" t="s">
        <v>115</v>
      </c>
      <c r="C146" s="20">
        <v>2167</v>
      </c>
      <c r="D146" s="21">
        <v>309316787</v>
      </c>
      <c r="E146" s="21">
        <v>26191670</v>
      </c>
      <c r="F146" s="20">
        <v>7963</v>
      </c>
      <c r="G146" s="21">
        <v>142739.63</v>
      </c>
      <c r="H146" s="21">
        <v>12086.6</v>
      </c>
      <c r="I146" s="22">
        <v>3.67</v>
      </c>
    </row>
    <row r="147" spans="1:9" ht="15" customHeight="1" x14ac:dyDescent="0.2">
      <c r="A147" s="70"/>
      <c r="B147" s="18" t="s">
        <v>116</v>
      </c>
      <c r="C147" s="20">
        <v>210</v>
      </c>
      <c r="D147" s="21">
        <v>88078832</v>
      </c>
      <c r="E147" s="21">
        <v>14337310</v>
      </c>
      <c r="F147" s="20">
        <v>864</v>
      </c>
      <c r="G147" s="21">
        <v>419423.01</v>
      </c>
      <c r="H147" s="21">
        <v>68272.899999999994</v>
      </c>
      <c r="I147" s="22">
        <v>4.1100000000000003</v>
      </c>
    </row>
    <row r="148" spans="1:9" ht="15" customHeight="1" x14ac:dyDescent="0.2">
      <c r="A148" s="71" t="s">
        <v>155</v>
      </c>
      <c r="B148" s="18" t="s">
        <v>107</v>
      </c>
      <c r="C148" s="20">
        <v>537</v>
      </c>
      <c r="D148" s="21">
        <v>-349649</v>
      </c>
      <c r="E148" s="21">
        <v>15569</v>
      </c>
      <c r="F148" s="20">
        <v>758</v>
      </c>
      <c r="G148" s="21">
        <v>-651.12</v>
      </c>
      <c r="H148" s="21">
        <v>28.99</v>
      </c>
      <c r="I148" s="22">
        <v>1.41</v>
      </c>
    </row>
    <row r="149" spans="1:9" ht="15" customHeight="1" x14ac:dyDescent="0.2">
      <c r="A149" s="70"/>
      <c r="B149" s="18" t="s">
        <v>111</v>
      </c>
      <c r="C149" s="20">
        <v>966</v>
      </c>
      <c r="D149" s="21">
        <v>17026870</v>
      </c>
      <c r="E149" s="21">
        <v>220498</v>
      </c>
      <c r="F149" s="20">
        <v>1567</v>
      </c>
      <c r="G149" s="21">
        <v>17626.16</v>
      </c>
      <c r="H149" s="21">
        <v>228.26</v>
      </c>
      <c r="I149" s="22">
        <v>1.62</v>
      </c>
    </row>
    <row r="150" spans="1:9" ht="15" customHeight="1" x14ac:dyDescent="0.2">
      <c r="A150" s="70"/>
      <c r="B150" s="18" t="s">
        <v>112</v>
      </c>
      <c r="C150" s="20">
        <v>1541</v>
      </c>
      <c r="D150" s="21">
        <v>57369264</v>
      </c>
      <c r="E150" s="21">
        <v>1987410</v>
      </c>
      <c r="F150" s="20">
        <v>3164</v>
      </c>
      <c r="G150" s="21">
        <v>37228.589999999997</v>
      </c>
      <c r="H150" s="21">
        <v>1289.69</v>
      </c>
      <c r="I150" s="22">
        <v>2.0499999999999998</v>
      </c>
    </row>
    <row r="151" spans="1:9" ht="15" customHeight="1" x14ac:dyDescent="0.2">
      <c r="A151" s="70"/>
      <c r="B151" s="18" t="s">
        <v>113</v>
      </c>
      <c r="C151" s="20">
        <v>1301</v>
      </c>
      <c r="D151" s="21">
        <v>81327590</v>
      </c>
      <c r="E151" s="21">
        <v>3914781</v>
      </c>
      <c r="F151" s="20">
        <v>3436</v>
      </c>
      <c r="G151" s="21">
        <v>62511.6</v>
      </c>
      <c r="H151" s="21">
        <v>3009.06</v>
      </c>
      <c r="I151" s="22">
        <v>2.64</v>
      </c>
    </row>
    <row r="152" spans="1:9" ht="15" customHeight="1" x14ac:dyDescent="0.2">
      <c r="A152" s="70"/>
      <c r="B152" s="18" t="s">
        <v>114</v>
      </c>
      <c r="C152" s="20">
        <v>1014</v>
      </c>
      <c r="D152" s="21">
        <v>87939503</v>
      </c>
      <c r="E152" s="21">
        <v>5066228</v>
      </c>
      <c r="F152" s="20">
        <v>3084</v>
      </c>
      <c r="G152" s="21">
        <v>86725.35</v>
      </c>
      <c r="H152" s="21">
        <v>4996.28</v>
      </c>
      <c r="I152" s="22">
        <v>3.04</v>
      </c>
    </row>
    <row r="153" spans="1:9" ht="15" customHeight="1" x14ac:dyDescent="0.2">
      <c r="A153" s="70"/>
      <c r="B153" s="18" t="s">
        <v>115</v>
      </c>
      <c r="C153" s="20">
        <v>1772</v>
      </c>
      <c r="D153" s="21">
        <v>250635391</v>
      </c>
      <c r="E153" s="21">
        <v>21757465</v>
      </c>
      <c r="F153" s="20">
        <v>6090</v>
      </c>
      <c r="G153" s="21">
        <v>141442.09</v>
      </c>
      <c r="H153" s="21">
        <v>12278.48</v>
      </c>
      <c r="I153" s="22">
        <v>3.44</v>
      </c>
    </row>
    <row r="154" spans="1:9" ht="15" customHeight="1" x14ac:dyDescent="0.2">
      <c r="A154" s="70"/>
      <c r="B154" s="18" t="s">
        <v>116</v>
      </c>
      <c r="C154" s="20">
        <v>192</v>
      </c>
      <c r="D154" s="21">
        <v>95475396</v>
      </c>
      <c r="E154" s="21">
        <v>17884964</v>
      </c>
      <c r="F154" s="20">
        <v>711</v>
      </c>
      <c r="G154" s="21">
        <v>497267.69</v>
      </c>
      <c r="H154" s="21">
        <v>93150.85</v>
      </c>
      <c r="I154" s="22">
        <v>3.7</v>
      </c>
    </row>
    <row r="155" spans="1:9" ht="15" customHeight="1" x14ac:dyDescent="0.2">
      <c r="A155" s="71" t="s">
        <v>156</v>
      </c>
      <c r="B155" s="18" t="s">
        <v>107</v>
      </c>
      <c r="C155" s="20">
        <v>1815</v>
      </c>
      <c r="D155" s="21">
        <v>-2429321</v>
      </c>
      <c r="E155" s="21">
        <v>34254</v>
      </c>
      <c r="F155" s="20">
        <v>1873</v>
      </c>
      <c r="G155" s="21">
        <v>-1338.47</v>
      </c>
      <c r="H155" s="21">
        <v>18.87</v>
      </c>
      <c r="I155" s="22">
        <v>1.03</v>
      </c>
    </row>
    <row r="156" spans="1:9" ht="15" customHeight="1" x14ac:dyDescent="0.2">
      <c r="A156" s="70"/>
      <c r="B156" s="18" t="s">
        <v>111</v>
      </c>
      <c r="C156" s="20">
        <v>2627</v>
      </c>
      <c r="D156" s="21">
        <v>41860826</v>
      </c>
      <c r="E156" s="21">
        <v>513531</v>
      </c>
      <c r="F156" s="20">
        <v>3001</v>
      </c>
      <c r="G156" s="21">
        <v>15934.84</v>
      </c>
      <c r="H156" s="21">
        <v>195.48</v>
      </c>
      <c r="I156" s="22">
        <v>1.1399999999999999</v>
      </c>
    </row>
    <row r="157" spans="1:9" ht="15" customHeight="1" x14ac:dyDescent="0.2">
      <c r="A157" s="70"/>
      <c r="B157" s="18" t="s">
        <v>112</v>
      </c>
      <c r="C157" s="20">
        <v>2576</v>
      </c>
      <c r="D157" s="21">
        <v>96800557</v>
      </c>
      <c r="E157" s="21">
        <v>4554269</v>
      </c>
      <c r="F157" s="20">
        <v>3828</v>
      </c>
      <c r="G157" s="21">
        <v>37577.86</v>
      </c>
      <c r="H157" s="21">
        <v>1767.96</v>
      </c>
      <c r="I157" s="22">
        <v>1.49</v>
      </c>
    </row>
    <row r="158" spans="1:9" ht="15" customHeight="1" x14ac:dyDescent="0.2">
      <c r="A158" s="70"/>
      <c r="B158" s="18" t="s">
        <v>113</v>
      </c>
      <c r="C158" s="20">
        <v>2221</v>
      </c>
      <c r="D158" s="21">
        <v>137259600</v>
      </c>
      <c r="E158" s="21">
        <v>9475594</v>
      </c>
      <c r="F158" s="20">
        <v>3795</v>
      </c>
      <c r="G158" s="21">
        <v>61800.81</v>
      </c>
      <c r="H158" s="21">
        <v>4266.3599999999997</v>
      </c>
      <c r="I158" s="22">
        <v>1.71</v>
      </c>
    </row>
    <row r="159" spans="1:9" ht="15" customHeight="1" x14ac:dyDescent="0.2">
      <c r="A159" s="70"/>
      <c r="B159" s="18" t="s">
        <v>114</v>
      </c>
      <c r="C159" s="20">
        <v>1586</v>
      </c>
      <c r="D159" s="21">
        <v>138488962</v>
      </c>
      <c r="E159" s="21">
        <v>11778430</v>
      </c>
      <c r="F159" s="20">
        <v>3109</v>
      </c>
      <c r="G159" s="21">
        <v>87319.65</v>
      </c>
      <c r="H159" s="21">
        <v>7426.5</v>
      </c>
      <c r="I159" s="22">
        <v>1.96</v>
      </c>
    </row>
    <row r="160" spans="1:9" ht="15" customHeight="1" x14ac:dyDescent="0.2">
      <c r="A160" s="70"/>
      <c r="B160" s="18" t="s">
        <v>115</v>
      </c>
      <c r="C160" s="20">
        <v>4744</v>
      </c>
      <c r="D160" s="21">
        <v>760776729</v>
      </c>
      <c r="E160" s="21">
        <v>87102013</v>
      </c>
      <c r="F160" s="20">
        <v>12033</v>
      </c>
      <c r="G160" s="21">
        <v>160366.09</v>
      </c>
      <c r="H160" s="21">
        <v>18360.46</v>
      </c>
      <c r="I160" s="22">
        <v>2.54</v>
      </c>
    </row>
    <row r="161" spans="1:9" ht="15" customHeight="1" x14ac:dyDescent="0.2">
      <c r="A161" s="70"/>
      <c r="B161" s="18" t="s">
        <v>116</v>
      </c>
      <c r="C161" s="20">
        <v>3245</v>
      </c>
      <c r="D161" s="21">
        <v>2280623626</v>
      </c>
      <c r="E161" s="21">
        <v>540773458</v>
      </c>
      <c r="F161" s="20">
        <v>9328</v>
      </c>
      <c r="G161" s="21">
        <v>702811.6</v>
      </c>
      <c r="H161" s="21">
        <v>166648.22</v>
      </c>
      <c r="I161" s="22">
        <v>2.87</v>
      </c>
    </row>
    <row r="162" spans="1:9" ht="15" customHeight="1" x14ac:dyDescent="0.2">
      <c r="A162" s="71" t="s">
        <v>157</v>
      </c>
      <c r="B162" s="18" t="s">
        <v>107</v>
      </c>
      <c r="C162" s="20">
        <v>1356</v>
      </c>
      <c r="D162" s="21">
        <v>1926609</v>
      </c>
      <c r="E162" s="21">
        <v>41089</v>
      </c>
      <c r="F162" s="20">
        <v>1799</v>
      </c>
      <c r="G162" s="21">
        <v>1420.8</v>
      </c>
      <c r="H162" s="21">
        <v>30.3</v>
      </c>
      <c r="I162" s="22">
        <v>1.33</v>
      </c>
    </row>
    <row r="163" spans="1:9" ht="15" customHeight="1" x14ac:dyDescent="0.2">
      <c r="A163" s="70"/>
      <c r="B163" s="18" t="s">
        <v>111</v>
      </c>
      <c r="C163" s="20">
        <v>2474</v>
      </c>
      <c r="D163" s="21">
        <v>43246120</v>
      </c>
      <c r="E163" s="21">
        <v>540209</v>
      </c>
      <c r="F163" s="20">
        <v>3992</v>
      </c>
      <c r="G163" s="21">
        <v>17480.240000000002</v>
      </c>
      <c r="H163" s="21">
        <v>218.35</v>
      </c>
      <c r="I163" s="22">
        <v>1.61</v>
      </c>
    </row>
    <row r="164" spans="1:9" ht="15" customHeight="1" x14ac:dyDescent="0.2">
      <c r="A164" s="70"/>
      <c r="B164" s="18" t="s">
        <v>112</v>
      </c>
      <c r="C164" s="20">
        <v>5117</v>
      </c>
      <c r="D164" s="21">
        <v>192471505</v>
      </c>
      <c r="E164" s="21">
        <v>7753809</v>
      </c>
      <c r="F164" s="20">
        <v>9426</v>
      </c>
      <c r="G164" s="21">
        <v>37614.129999999997</v>
      </c>
      <c r="H164" s="21">
        <v>1515.3</v>
      </c>
      <c r="I164" s="22">
        <v>1.84</v>
      </c>
    </row>
    <row r="165" spans="1:9" ht="15" customHeight="1" x14ac:dyDescent="0.2">
      <c r="A165" s="70"/>
      <c r="B165" s="18" t="s">
        <v>113</v>
      </c>
      <c r="C165" s="20">
        <v>4601</v>
      </c>
      <c r="D165" s="21">
        <v>286131322</v>
      </c>
      <c r="E165" s="21">
        <v>15738248</v>
      </c>
      <c r="F165" s="20">
        <v>10464</v>
      </c>
      <c r="G165" s="21">
        <v>62188.94</v>
      </c>
      <c r="H165" s="21">
        <v>3420.61</v>
      </c>
      <c r="I165" s="22">
        <v>2.27</v>
      </c>
    </row>
    <row r="166" spans="1:9" ht="15" customHeight="1" x14ac:dyDescent="0.2">
      <c r="A166" s="70"/>
      <c r="B166" s="18" t="s">
        <v>114</v>
      </c>
      <c r="C166" s="20">
        <v>3997</v>
      </c>
      <c r="D166" s="21">
        <v>348595671</v>
      </c>
      <c r="E166" s="21">
        <v>21591973</v>
      </c>
      <c r="F166" s="20">
        <v>11706</v>
      </c>
      <c r="G166" s="21">
        <v>87214.33</v>
      </c>
      <c r="H166" s="21">
        <v>5402.04</v>
      </c>
      <c r="I166" s="22">
        <v>2.93</v>
      </c>
    </row>
    <row r="167" spans="1:9" ht="15" customHeight="1" x14ac:dyDescent="0.2">
      <c r="A167" s="70"/>
      <c r="B167" s="18" t="s">
        <v>115</v>
      </c>
      <c r="C167" s="20">
        <v>9276</v>
      </c>
      <c r="D167" s="21">
        <v>1365916959</v>
      </c>
      <c r="E167" s="21">
        <v>122960293</v>
      </c>
      <c r="F167" s="20">
        <v>32746</v>
      </c>
      <c r="G167" s="21">
        <v>147252.79999999999</v>
      </c>
      <c r="H167" s="21">
        <v>13255.75</v>
      </c>
      <c r="I167" s="22">
        <v>3.53</v>
      </c>
    </row>
    <row r="168" spans="1:9" ht="15" customHeight="1" x14ac:dyDescent="0.2">
      <c r="A168" s="70"/>
      <c r="B168" s="18" t="s">
        <v>116</v>
      </c>
      <c r="C168" s="20">
        <v>847</v>
      </c>
      <c r="D168" s="21">
        <v>305064669</v>
      </c>
      <c r="E168" s="21">
        <v>49055477</v>
      </c>
      <c r="F168" s="20">
        <v>3305</v>
      </c>
      <c r="G168" s="21">
        <v>360170.8</v>
      </c>
      <c r="H168" s="21">
        <v>57916.74</v>
      </c>
      <c r="I168" s="22">
        <v>3.9</v>
      </c>
    </row>
    <row r="169" spans="1:9" ht="15" customHeight="1" x14ac:dyDescent="0.2">
      <c r="A169" s="71" t="s">
        <v>158</v>
      </c>
      <c r="B169" s="18" t="s">
        <v>107</v>
      </c>
      <c r="C169" s="20">
        <v>917</v>
      </c>
      <c r="D169" s="21">
        <v>-9214336</v>
      </c>
      <c r="E169" s="21">
        <v>40621</v>
      </c>
      <c r="F169" s="20">
        <v>1392</v>
      </c>
      <c r="G169" s="21">
        <v>-10048.35</v>
      </c>
      <c r="H169" s="21">
        <v>44.3</v>
      </c>
      <c r="I169" s="22">
        <v>1.52</v>
      </c>
    </row>
    <row r="170" spans="1:9" ht="15" customHeight="1" x14ac:dyDescent="0.2">
      <c r="A170" s="70"/>
      <c r="B170" s="18" t="s">
        <v>111</v>
      </c>
      <c r="C170" s="20">
        <v>1386</v>
      </c>
      <c r="D170" s="21">
        <v>23991463</v>
      </c>
      <c r="E170" s="21">
        <v>277414</v>
      </c>
      <c r="F170" s="20">
        <v>2344</v>
      </c>
      <c r="G170" s="21">
        <v>17309.86</v>
      </c>
      <c r="H170" s="21">
        <v>200.15</v>
      </c>
      <c r="I170" s="22">
        <v>1.69</v>
      </c>
    </row>
    <row r="171" spans="1:9" ht="15" customHeight="1" x14ac:dyDescent="0.2">
      <c r="A171" s="70"/>
      <c r="B171" s="18" t="s">
        <v>112</v>
      </c>
      <c r="C171" s="20">
        <v>2149</v>
      </c>
      <c r="D171" s="21">
        <v>79319472</v>
      </c>
      <c r="E171" s="21">
        <v>2712402</v>
      </c>
      <c r="F171" s="20">
        <v>4357</v>
      </c>
      <c r="G171" s="21">
        <v>36909.949999999997</v>
      </c>
      <c r="H171" s="21">
        <v>1262.17</v>
      </c>
      <c r="I171" s="22">
        <v>2.0299999999999998</v>
      </c>
    </row>
    <row r="172" spans="1:9" ht="15" customHeight="1" x14ac:dyDescent="0.2">
      <c r="A172" s="70"/>
      <c r="B172" s="18" t="s">
        <v>113</v>
      </c>
      <c r="C172" s="20">
        <v>1749</v>
      </c>
      <c r="D172" s="21">
        <v>108838898</v>
      </c>
      <c r="E172" s="21">
        <v>5702652</v>
      </c>
      <c r="F172" s="20">
        <v>4301</v>
      </c>
      <c r="G172" s="21">
        <v>62229.22</v>
      </c>
      <c r="H172" s="21">
        <v>3260.52</v>
      </c>
      <c r="I172" s="22">
        <v>2.46</v>
      </c>
    </row>
    <row r="173" spans="1:9" ht="15" customHeight="1" x14ac:dyDescent="0.2">
      <c r="A173" s="70"/>
      <c r="B173" s="18" t="s">
        <v>114</v>
      </c>
      <c r="C173" s="20">
        <v>1549</v>
      </c>
      <c r="D173" s="21">
        <v>135074243</v>
      </c>
      <c r="E173" s="21">
        <v>8334010</v>
      </c>
      <c r="F173" s="20">
        <v>4633</v>
      </c>
      <c r="G173" s="21">
        <v>87200.93</v>
      </c>
      <c r="H173" s="21">
        <v>5380.25</v>
      </c>
      <c r="I173" s="22">
        <v>2.99</v>
      </c>
    </row>
    <row r="174" spans="1:9" ht="15" customHeight="1" x14ac:dyDescent="0.2">
      <c r="A174" s="70"/>
      <c r="B174" s="18" t="s">
        <v>115</v>
      </c>
      <c r="C174" s="20">
        <v>2952</v>
      </c>
      <c r="D174" s="21">
        <v>426664304</v>
      </c>
      <c r="E174" s="21">
        <v>39053115</v>
      </c>
      <c r="F174" s="20">
        <v>10345</v>
      </c>
      <c r="G174" s="21">
        <v>144533.98000000001</v>
      </c>
      <c r="H174" s="21">
        <v>13229.38</v>
      </c>
      <c r="I174" s="22">
        <v>3.5</v>
      </c>
    </row>
    <row r="175" spans="1:9" ht="15" customHeight="1" x14ac:dyDescent="0.2">
      <c r="A175" s="70"/>
      <c r="B175" s="18" t="s">
        <v>116</v>
      </c>
      <c r="C175" s="20">
        <v>260</v>
      </c>
      <c r="D175" s="21">
        <v>117964180</v>
      </c>
      <c r="E175" s="21">
        <v>21682115</v>
      </c>
      <c r="F175" s="20">
        <v>965</v>
      </c>
      <c r="G175" s="21">
        <v>453708.38</v>
      </c>
      <c r="H175" s="21">
        <v>83392.75</v>
      </c>
      <c r="I175" s="22">
        <v>3.71</v>
      </c>
    </row>
    <row r="176" spans="1:9" ht="15" customHeight="1" x14ac:dyDescent="0.2">
      <c r="A176" s="71" t="s">
        <v>159</v>
      </c>
      <c r="B176" s="18" t="s">
        <v>107</v>
      </c>
      <c r="C176" s="20">
        <v>14442</v>
      </c>
      <c r="D176" s="21">
        <v>-22869287</v>
      </c>
      <c r="E176" s="21">
        <v>901996</v>
      </c>
      <c r="F176" s="20">
        <v>18101</v>
      </c>
      <c r="G176" s="21">
        <v>-1583.53</v>
      </c>
      <c r="H176" s="21">
        <v>62.46</v>
      </c>
      <c r="I176" s="22">
        <v>1.25</v>
      </c>
    </row>
    <row r="177" spans="1:9" ht="15" customHeight="1" x14ac:dyDescent="0.2">
      <c r="A177" s="70"/>
      <c r="B177" s="18" t="s">
        <v>111</v>
      </c>
      <c r="C177" s="20">
        <v>25100</v>
      </c>
      <c r="D177" s="21">
        <v>437469699</v>
      </c>
      <c r="E177" s="21">
        <v>5503979</v>
      </c>
      <c r="F177" s="20">
        <v>36986</v>
      </c>
      <c r="G177" s="21">
        <v>17429.07</v>
      </c>
      <c r="H177" s="21">
        <v>219.28</v>
      </c>
      <c r="I177" s="22">
        <v>1.47</v>
      </c>
    </row>
    <row r="178" spans="1:9" ht="15" customHeight="1" x14ac:dyDescent="0.2">
      <c r="A178" s="70"/>
      <c r="B178" s="18" t="s">
        <v>112</v>
      </c>
      <c r="C178" s="20">
        <v>40608</v>
      </c>
      <c r="D178" s="21">
        <v>1508929814</v>
      </c>
      <c r="E178" s="21">
        <v>57566265</v>
      </c>
      <c r="F178" s="20">
        <v>76611</v>
      </c>
      <c r="G178" s="21">
        <v>37158.44</v>
      </c>
      <c r="H178" s="21">
        <v>1417.61</v>
      </c>
      <c r="I178" s="22">
        <v>1.89</v>
      </c>
    </row>
    <row r="179" spans="1:9" ht="15" customHeight="1" x14ac:dyDescent="0.2">
      <c r="A179" s="70"/>
      <c r="B179" s="18" t="s">
        <v>113</v>
      </c>
      <c r="C179" s="20">
        <v>32425</v>
      </c>
      <c r="D179" s="21">
        <v>2014123046</v>
      </c>
      <c r="E179" s="21">
        <v>105084799</v>
      </c>
      <c r="F179" s="20">
        <v>78204</v>
      </c>
      <c r="G179" s="21">
        <v>62116.36</v>
      </c>
      <c r="H179" s="21">
        <v>3240.86</v>
      </c>
      <c r="I179" s="22">
        <v>2.41</v>
      </c>
    </row>
    <row r="180" spans="1:9" ht="15" customHeight="1" x14ac:dyDescent="0.2">
      <c r="A180" s="70"/>
      <c r="B180" s="18" t="s">
        <v>114</v>
      </c>
      <c r="C180" s="20">
        <v>26800</v>
      </c>
      <c r="D180" s="21">
        <v>2332142063</v>
      </c>
      <c r="E180" s="21">
        <v>140416772</v>
      </c>
      <c r="F180" s="20">
        <v>80067</v>
      </c>
      <c r="G180" s="21">
        <v>87020.23</v>
      </c>
      <c r="H180" s="21">
        <v>5239.43</v>
      </c>
      <c r="I180" s="22">
        <v>2.99</v>
      </c>
    </row>
    <row r="181" spans="1:9" ht="15" customHeight="1" x14ac:dyDescent="0.2">
      <c r="A181" s="70"/>
      <c r="B181" s="18" t="s">
        <v>115</v>
      </c>
      <c r="C181" s="20">
        <v>65709</v>
      </c>
      <c r="D181" s="21">
        <v>9941482621</v>
      </c>
      <c r="E181" s="21">
        <v>883957528</v>
      </c>
      <c r="F181" s="20">
        <v>243205</v>
      </c>
      <c r="G181" s="21">
        <v>151295.6</v>
      </c>
      <c r="H181" s="21">
        <v>13452.61</v>
      </c>
      <c r="I181" s="22">
        <v>3.7</v>
      </c>
    </row>
    <row r="182" spans="1:9" ht="15" customHeight="1" x14ac:dyDescent="0.2">
      <c r="A182" s="70"/>
      <c r="B182" s="18" t="s">
        <v>116</v>
      </c>
      <c r="C182" s="20">
        <v>12851</v>
      </c>
      <c r="D182" s="21">
        <v>5848516661</v>
      </c>
      <c r="E182" s="21">
        <v>1047331564</v>
      </c>
      <c r="F182" s="20">
        <v>55612</v>
      </c>
      <c r="G182" s="21">
        <v>455102.07</v>
      </c>
      <c r="H182" s="21">
        <v>81498.06</v>
      </c>
      <c r="I182" s="22">
        <v>4.33</v>
      </c>
    </row>
    <row r="183" spans="1:9" ht="15" customHeight="1" x14ac:dyDescent="0.2">
      <c r="A183" s="71" t="s">
        <v>160</v>
      </c>
      <c r="B183" s="18" t="s">
        <v>107</v>
      </c>
      <c r="C183" s="20">
        <v>727</v>
      </c>
      <c r="D183" s="21">
        <v>-10835672</v>
      </c>
      <c r="E183" s="21">
        <v>15809</v>
      </c>
      <c r="F183" s="20">
        <v>877</v>
      </c>
      <c r="G183" s="21">
        <v>-14904.64</v>
      </c>
      <c r="H183" s="21">
        <v>21.75</v>
      </c>
      <c r="I183" s="22">
        <v>1.21</v>
      </c>
    </row>
    <row r="184" spans="1:9" ht="15" customHeight="1" x14ac:dyDescent="0.2">
      <c r="A184" s="70"/>
      <c r="B184" s="18" t="s">
        <v>111</v>
      </c>
      <c r="C184" s="20">
        <v>1067</v>
      </c>
      <c r="D184" s="21">
        <v>18511360</v>
      </c>
      <c r="E184" s="21">
        <v>230835</v>
      </c>
      <c r="F184" s="20">
        <v>1465</v>
      </c>
      <c r="G184" s="21">
        <v>17348.98</v>
      </c>
      <c r="H184" s="21">
        <v>216.34</v>
      </c>
      <c r="I184" s="22">
        <v>1.37</v>
      </c>
    </row>
    <row r="185" spans="1:9" ht="15" customHeight="1" x14ac:dyDescent="0.2">
      <c r="A185" s="70"/>
      <c r="B185" s="18" t="s">
        <v>112</v>
      </c>
      <c r="C185" s="20">
        <v>1793</v>
      </c>
      <c r="D185" s="21">
        <v>67667580</v>
      </c>
      <c r="E185" s="21">
        <v>2768996</v>
      </c>
      <c r="F185" s="20">
        <v>3243</v>
      </c>
      <c r="G185" s="21">
        <v>37739.870000000003</v>
      </c>
      <c r="H185" s="21">
        <v>1544.34</v>
      </c>
      <c r="I185" s="22">
        <v>1.81</v>
      </c>
    </row>
    <row r="186" spans="1:9" ht="15" customHeight="1" x14ac:dyDescent="0.2">
      <c r="A186" s="70"/>
      <c r="B186" s="18" t="s">
        <v>113</v>
      </c>
      <c r="C186" s="20">
        <v>1464</v>
      </c>
      <c r="D186" s="21">
        <v>90771545</v>
      </c>
      <c r="E186" s="21">
        <v>5325049</v>
      </c>
      <c r="F186" s="20">
        <v>3124</v>
      </c>
      <c r="G186" s="21">
        <v>62002.42</v>
      </c>
      <c r="H186" s="21">
        <v>3637.33</v>
      </c>
      <c r="I186" s="22">
        <v>2.13</v>
      </c>
    </row>
    <row r="187" spans="1:9" ht="15" customHeight="1" x14ac:dyDescent="0.2">
      <c r="A187" s="70"/>
      <c r="B187" s="18" t="s">
        <v>114</v>
      </c>
      <c r="C187" s="20">
        <v>1243</v>
      </c>
      <c r="D187" s="21">
        <v>108321259</v>
      </c>
      <c r="E187" s="21">
        <v>7500081</v>
      </c>
      <c r="F187" s="20">
        <v>3253</v>
      </c>
      <c r="G187" s="21">
        <v>87145.02</v>
      </c>
      <c r="H187" s="21">
        <v>6033.85</v>
      </c>
      <c r="I187" s="22">
        <v>2.62</v>
      </c>
    </row>
    <row r="188" spans="1:9" ht="15" customHeight="1" x14ac:dyDescent="0.2">
      <c r="A188" s="70"/>
      <c r="B188" s="18" t="s">
        <v>115</v>
      </c>
      <c r="C188" s="20">
        <v>3413</v>
      </c>
      <c r="D188" s="21">
        <v>530580869</v>
      </c>
      <c r="E188" s="21">
        <v>51782378</v>
      </c>
      <c r="F188" s="20">
        <v>10998</v>
      </c>
      <c r="G188" s="21">
        <v>155458.79999999999</v>
      </c>
      <c r="H188" s="21">
        <v>15172.1</v>
      </c>
      <c r="I188" s="22">
        <v>3.22</v>
      </c>
    </row>
    <row r="189" spans="1:9" ht="15" customHeight="1" x14ac:dyDescent="0.2">
      <c r="A189" s="70"/>
      <c r="B189" s="18" t="s">
        <v>116</v>
      </c>
      <c r="C189" s="20">
        <v>1197</v>
      </c>
      <c r="D189" s="21">
        <v>642785751</v>
      </c>
      <c r="E189" s="21">
        <v>127481059</v>
      </c>
      <c r="F189" s="20">
        <v>4224</v>
      </c>
      <c r="G189" s="21">
        <v>536997.29</v>
      </c>
      <c r="H189" s="21">
        <v>106500.47</v>
      </c>
      <c r="I189" s="22">
        <v>3.53</v>
      </c>
    </row>
    <row r="190" spans="1:9" ht="15" customHeight="1" x14ac:dyDescent="0.2">
      <c r="A190" s="71" t="s">
        <v>161</v>
      </c>
      <c r="B190" s="18" t="s">
        <v>107</v>
      </c>
      <c r="C190" s="20">
        <v>5168</v>
      </c>
      <c r="D190" s="21">
        <v>-27271723</v>
      </c>
      <c r="E190" s="21">
        <v>271325</v>
      </c>
      <c r="F190" s="20">
        <v>7113</v>
      </c>
      <c r="G190" s="21">
        <v>-5277.04</v>
      </c>
      <c r="H190" s="21">
        <v>52.5</v>
      </c>
      <c r="I190" s="22">
        <v>1.38</v>
      </c>
    </row>
    <row r="191" spans="1:9" ht="15" customHeight="1" x14ac:dyDescent="0.2">
      <c r="A191" s="70"/>
      <c r="B191" s="18" t="s">
        <v>111</v>
      </c>
      <c r="C191" s="20">
        <v>8999</v>
      </c>
      <c r="D191" s="21">
        <v>157725998</v>
      </c>
      <c r="E191" s="21">
        <v>1800519</v>
      </c>
      <c r="F191" s="20">
        <v>13964</v>
      </c>
      <c r="G191" s="21">
        <v>17527.060000000001</v>
      </c>
      <c r="H191" s="21">
        <v>200.08</v>
      </c>
      <c r="I191" s="22">
        <v>1.55</v>
      </c>
    </row>
    <row r="192" spans="1:9" ht="15" customHeight="1" x14ac:dyDescent="0.2">
      <c r="A192" s="70"/>
      <c r="B192" s="18" t="s">
        <v>112</v>
      </c>
      <c r="C192" s="20">
        <v>15120</v>
      </c>
      <c r="D192" s="21">
        <v>558758831</v>
      </c>
      <c r="E192" s="21">
        <v>21706930</v>
      </c>
      <c r="F192" s="20">
        <v>27506</v>
      </c>
      <c r="G192" s="21">
        <v>36954.949999999997</v>
      </c>
      <c r="H192" s="21">
        <v>1435.64</v>
      </c>
      <c r="I192" s="22">
        <v>1.82</v>
      </c>
    </row>
    <row r="193" spans="1:9" ht="15" customHeight="1" x14ac:dyDescent="0.2">
      <c r="A193" s="70"/>
      <c r="B193" s="18" t="s">
        <v>113</v>
      </c>
      <c r="C193" s="20">
        <v>11077</v>
      </c>
      <c r="D193" s="21">
        <v>685853290</v>
      </c>
      <c r="E193" s="21">
        <v>37056593</v>
      </c>
      <c r="F193" s="20">
        <v>25061</v>
      </c>
      <c r="G193" s="21">
        <v>61916.88</v>
      </c>
      <c r="H193" s="21">
        <v>3345.36</v>
      </c>
      <c r="I193" s="22">
        <v>2.2599999999999998</v>
      </c>
    </row>
    <row r="194" spans="1:9" ht="15" customHeight="1" x14ac:dyDescent="0.2">
      <c r="A194" s="70"/>
      <c r="B194" s="18" t="s">
        <v>114</v>
      </c>
      <c r="C194" s="20">
        <v>8238</v>
      </c>
      <c r="D194" s="21">
        <v>716291922</v>
      </c>
      <c r="E194" s="21">
        <v>47154770</v>
      </c>
      <c r="F194" s="20">
        <v>21817</v>
      </c>
      <c r="G194" s="21">
        <v>86949.74</v>
      </c>
      <c r="H194" s="21">
        <v>5724.06</v>
      </c>
      <c r="I194" s="22">
        <v>2.65</v>
      </c>
    </row>
    <row r="195" spans="1:9" ht="15" customHeight="1" x14ac:dyDescent="0.2">
      <c r="A195" s="70"/>
      <c r="B195" s="18" t="s">
        <v>115</v>
      </c>
      <c r="C195" s="20">
        <v>17556</v>
      </c>
      <c r="D195" s="21">
        <v>2588420048</v>
      </c>
      <c r="E195" s="21">
        <v>242849735</v>
      </c>
      <c r="F195" s="20">
        <v>54188</v>
      </c>
      <c r="G195" s="21">
        <v>147437.92000000001</v>
      </c>
      <c r="H195" s="21">
        <v>13832.86</v>
      </c>
      <c r="I195" s="22">
        <v>3.09</v>
      </c>
    </row>
    <row r="196" spans="1:9" ht="15" customHeight="1" x14ac:dyDescent="0.2">
      <c r="A196" s="70"/>
      <c r="B196" s="18" t="s">
        <v>116</v>
      </c>
      <c r="C196" s="20">
        <v>3288</v>
      </c>
      <c r="D196" s="21">
        <v>1690809543</v>
      </c>
      <c r="E196" s="21">
        <v>320262381</v>
      </c>
      <c r="F196" s="20">
        <v>11228</v>
      </c>
      <c r="G196" s="21">
        <v>514236.48</v>
      </c>
      <c r="H196" s="21">
        <v>97403.4</v>
      </c>
      <c r="I196" s="22">
        <v>3.41</v>
      </c>
    </row>
    <row r="197" spans="1:9" ht="15" customHeight="1" x14ac:dyDescent="0.2">
      <c r="A197" s="71" t="s">
        <v>162</v>
      </c>
      <c r="B197" s="18" t="s">
        <v>107</v>
      </c>
      <c r="C197" s="20">
        <v>94</v>
      </c>
      <c r="D197" s="21">
        <v>-10242</v>
      </c>
      <c r="E197" s="21">
        <v>628</v>
      </c>
      <c r="F197" s="20">
        <v>115</v>
      </c>
      <c r="G197" s="21">
        <v>-108.96</v>
      </c>
      <c r="H197" s="21">
        <v>6.68</v>
      </c>
      <c r="I197" s="22">
        <v>1.22</v>
      </c>
    </row>
    <row r="198" spans="1:9" ht="15" customHeight="1" x14ac:dyDescent="0.2">
      <c r="A198" s="70"/>
      <c r="B198" s="18" t="s">
        <v>111</v>
      </c>
      <c r="C198" s="20">
        <v>156</v>
      </c>
      <c r="D198" s="21">
        <v>2698559</v>
      </c>
      <c r="E198" s="21">
        <v>32574</v>
      </c>
      <c r="F198" s="20">
        <v>231</v>
      </c>
      <c r="G198" s="21">
        <v>17298.46</v>
      </c>
      <c r="H198" s="21">
        <v>208.81</v>
      </c>
      <c r="I198" s="22">
        <v>1.48</v>
      </c>
    </row>
    <row r="199" spans="1:9" ht="15" customHeight="1" x14ac:dyDescent="0.2">
      <c r="A199" s="70"/>
      <c r="B199" s="18" t="s">
        <v>112</v>
      </c>
      <c r="C199" s="20">
        <v>243</v>
      </c>
      <c r="D199" s="21">
        <v>8964532</v>
      </c>
      <c r="E199" s="21">
        <v>292680</v>
      </c>
      <c r="F199" s="20">
        <v>471</v>
      </c>
      <c r="G199" s="21">
        <v>36891.08</v>
      </c>
      <c r="H199" s="21">
        <v>1204.44</v>
      </c>
      <c r="I199" s="22">
        <v>1.94</v>
      </c>
    </row>
    <row r="200" spans="1:9" ht="15" customHeight="1" x14ac:dyDescent="0.2">
      <c r="A200" s="70"/>
      <c r="B200" s="18" t="s">
        <v>113</v>
      </c>
      <c r="C200" s="20">
        <v>175</v>
      </c>
      <c r="D200" s="21">
        <v>10978322</v>
      </c>
      <c r="E200" s="21">
        <v>614777</v>
      </c>
      <c r="F200" s="20">
        <v>413</v>
      </c>
      <c r="G200" s="21">
        <v>62733.27</v>
      </c>
      <c r="H200" s="21">
        <v>3513.01</v>
      </c>
      <c r="I200" s="22">
        <v>2.36</v>
      </c>
    </row>
    <row r="201" spans="1:9" ht="15" customHeight="1" x14ac:dyDescent="0.2">
      <c r="A201" s="70"/>
      <c r="B201" s="18" t="s">
        <v>114</v>
      </c>
      <c r="C201" s="20">
        <v>121</v>
      </c>
      <c r="D201" s="21">
        <v>10466767</v>
      </c>
      <c r="E201" s="21">
        <v>657599</v>
      </c>
      <c r="F201" s="20">
        <v>329</v>
      </c>
      <c r="G201" s="21">
        <v>86502.21</v>
      </c>
      <c r="H201" s="21">
        <v>5434.7</v>
      </c>
      <c r="I201" s="22">
        <v>2.72</v>
      </c>
    </row>
    <row r="202" spans="1:9" ht="15" customHeight="1" x14ac:dyDescent="0.2">
      <c r="A202" s="70"/>
      <c r="B202" s="18" t="s">
        <v>115</v>
      </c>
      <c r="C202" s="20">
        <v>210</v>
      </c>
      <c r="D202" s="21">
        <v>29227742</v>
      </c>
      <c r="E202" s="21">
        <v>2591922</v>
      </c>
      <c r="F202" s="20">
        <v>625</v>
      </c>
      <c r="G202" s="21">
        <v>139179.72</v>
      </c>
      <c r="H202" s="21">
        <v>12342.49</v>
      </c>
      <c r="I202" s="22">
        <v>2.98</v>
      </c>
    </row>
    <row r="203" spans="1:9" ht="15" customHeight="1" x14ac:dyDescent="0.2">
      <c r="A203" s="70"/>
      <c r="B203" s="18" t="s">
        <v>116</v>
      </c>
      <c r="C203" s="20">
        <v>36</v>
      </c>
      <c r="D203" s="21">
        <v>16073326</v>
      </c>
      <c r="E203" s="21">
        <v>2725165</v>
      </c>
      <c r="F203" s="20">
        <v>99</v>
      </c>
      <c r="G203" s="21">
        <v>446481.28</v>
      </c>
      <c r="H203" s="21">
        <v>75699.03</v>
      </c>
      <c r="I203" s="22">
        <v>2.75</v>
      </c>
    </row>
    <row r="204" spans="1:9" ht="15" customHeight="1" x14ac:dyDescent="0.2">
      <c r="A204" s="71" t="s">
        <v>163</v>
      </c>
      <c r="B204" s="18" t="s">
        <v>107</v>
      </c>
      <c r="C204" s="20">
        <v>5584</v>
      </c>
      <c r="D204" s="21">
        <v>3856844</v>
      </c>
      <c r="E204" s="21">
        <v>163272</v>
      </c>
      <c r="F204" s="20">
        <v>7254</v>
      </c>
      <c r="G204" s="21">
        <v>690.7</v>
      </c>
      <c r="H204" s="21">
        <v>29.24</v>
      </c>
      <c r="I204" s="22">
        <v>1.3</v>
      </c>
    </row>
    <row r="205" spans="1:9" ht="15" customHeight="1" x14ac:dyDescent="0.2">
      <c r="A205" s="70"/>
      <c r="B205" s="18" t="s">
        <v>111</v>
      </c>
      <c r="C205" s="20">
        <v>10326</v>
      </c>
      <c r="D205" s="21">
        <v>181942805</v>
      </c>
      <c r="E205" s="21">
        <v>2411536</v>
      </c>
      <c r="F205" s="20">
        <v>15561</v>
      </c>
      <c r="G205" s="21">
        <v>17619.87</v>
      </c>
      <c r="H205" s="21">
        <v>233.54</v>
      </c>
      <c r="I205" s="22">
        <v>1.51</v>
      </c>
    </row>
    <row r="206" spans="1:9" ht="15" customHeight="1" x14ac:dyDescent="0.2">
      <c r="A206" s="70"/>
      <c r="B206" s="18" t="s">
        <v>112</v>
      </c>
      <c r="C206" s="20">
        <v>21478</v>
      </c>
      <c r="D206" s="21">
        <v>809414293</v>
      </c>
      <c r="E206" s="21">
        <v>34979069</v>
      </c>
      <c r="F206" s="20">
        <v>36784</v>
      </c>
      <c r="G206" s="21">
        <v>37685.74</v>
      </c>
      <c r="H206" s="21">
        <v>1628.6</v>
      </c>
      <c r="I206" s="22">
        <v>1.71</v>
      </c>
    </row>
    <row r="207" spans="1:9" ht="15" customHeight="1" x14ac:dyDescent="0.2">
      <c r="A207" s="70"/>
      <c r="B207" s="18" t="s">
        <v>113</v>
      </c>
      <c r="C207" s="20">
        <v>17787</v>
      </c>
      <c r="D207" s="21">
        <v>1101408246</v>
      </c>
      <c r="E207" s="21">
        <v>66342743</v>
      </c>
      <c r="F207" s="20">
        <v>36492</v>
      </c>
      <c r="G207" s="21">
        <v>61922.09</v>
      </c>
      <c r="H207" s="21">
        <v>3729.84</v>
      </c>
      <c r="I207" s="22">
        <v>2.0499999999999998</v>
      </c>
    </row>
    <row r="208" spans="1:9" ht="15" customHeight="1" x14ac:dyDescent="0.2">
      <c r="A208" s="70"/>
      <c r="B208" s="18" t="s">
        <v>114</v>
      </c>
      <c r="C208" s="20">
        <v>13668</v>
      </c>
      <c r="D208" s="21">
        <v>1187504870</v>
      </c>
      <c r="E208" s="21">
        <v>82835809</v>
      </c>
      <c r="F208" s="20">
        <v>35124</v>
      </c>
      <c r="G208" s="21">
        <v>86882.12</v>
      </c>
      <c r="H208" s="21">
        <v>6060.57</v>
      </c>
      <c r="I208" s="22">
        <v>2.57</v>
      </c>
    </row>
    <row r="209" spans="1:9" ht="15" customHeight="1" x14ac:dyDescent="0.2">
      <c r="A209" s="70"/>
      <c r="B209" s="18" t="s">
        <v>115</v>
      </c>
      <c r="C209" s="20">
        <v>29404</v>
      </c>
      <c r="D209" s="21">
        <v>4351448700</v>
      </c>
      <c r="E209" s="21">
        <v>417693820</v>
      </c>
      <c r="F209" s="20">
        <v>93725</v>
      </c>
      <c r="G209" s="21">
        <v>147988.32</v>
      </c>
      <c r="H209" s="21">
        <v>14205.34</v>
      </c>
      <c r="I209" s="22">
        <v>3.19</v>
      </c>
    </row>
    <row r="210" spans="1:9" ht="15" customHeight="1" x14ac:dyDescent="0.2">
      <c r="A210" s="70"/>
      <c r="B210" s="18" t="s">
        <v>116</v>
      </c>
      <c r="C210" s="20">
        <v>3888</v>
      </c>
      <c r="D210" s="21">
        <v>1762422640</v>
      </c>
      <c r="E210" s="21">
        <v>326669437</v>
      </c>
      <c r="F210" s="20">
        <v>13799</v>
      </c>
      <c r="G210" s="21">
        <v>453298</v>
      </c>
      <c r="H210" s="21">
        <v>84019.92</v>
      </c>
      <c r="I210" s="22">
        <v>3.55</v>
      </c>
    </row>
    <row r="211" spans="1:9" ht="15" customHeight="1" x14ac:dyDescent="0.2">
      <c r="A211" s="71" t="s">
        <v>164</v>
      </c>
      <c r="B211" s="18" t="s">
        <v>107</v>
      </c>
      <c r="C211" s="20">
        <v>15893</v>
      </c>
      <c r="D211" s="21">
        <v>-893254822</v>
      </c>
      <c r="E211" s="21">
        <v>3906252</v>
      </c>
      <c r="F211" s="20">
        <v>24966</v>
      </c>
      <c r="G211" s="21">
        <v>-56204.29</v>
      </c>
      <c r="H211" s="21">
        <v>245.78</v>
      </c>
      <c r="I211" s="22">
        <v>1.57</v>
      </c>
    </row>
    <row r="212" spans="1:9" ht="15" customHeight="1" x14ac:dyDescent="0.2">
      <c r="A212" s="70"/>
      <c r="B212" s="18" t="s">
        <v>111</v>
      </c>
      <c r="C212" s="20">
        <v>12401</v>
      </c>
      <c r="D212" s="21">
        <v>213851414</v>
      </c>
      <c r="E212" s="21">
        <v>3834807</v>
      </c>
      <c r="F212" s="20">
        <v>19551</v>
      </c>
      <c r="G212" s="21">
        <v>17244.689999999999</v>
      </c>
      <c r="H212" s="21">
        <v>309.23</v>
      </c>
      <c r="I212" s="22">
        <v>1.58</v>
      </c>
    </row>
    <row r="213" spans="1:9" ht="15" customHeight="1" x14ac:dyDescent="0.2">
      <c r="A213" s="70"/>
      <c r="B213" s="18" t="s">
        <v>112</v>
      </c>
      <c r="C213" s="20">
        <v>17113</v>
      </c>
      <c r="D213" s="21">
        <v>634369945</v>
      </c>
      <c r="E213" s="21">
        <v>27248135</v>
      </c>
      <c r="F213" s="20">
        <v>33593</v>
      </c>
      <c r="G213" s="21">
        <v>37069.480000000003</v>
      </c>
      <c r="H213" s="21">
        <v>1592.25</v>
      </c>
      <c r="I213" s="22">
        <v>1.96</v>
      </c>
    </row>
    <row r="214" spans="1:9" ht="15" customHeight="1" x14ac:dyDescent="0.2">
      <c r="A214" s="70"/>
      <c r="B214" s="18" t="s">
        <v>113</v>
      </c>
      <c r="C214" s="20">
        <v>13328</v>
      </c>
      <c r="D214" s="21">
        <v>824926081</v>
      </c>
      <c r="E214" s="21">
        <v>48177338</v>
      </c>
      <c r="F214" s="20">
        <v>30796</v>
      </c>
      <c r="G214" s="21">
        <v>61894.21</v>
      </c>
      <c r="H214" s="21">
        <v>3614.75</v>
      </c>
      <c r="I214" s="22">
        <v>2.31</v>
      </c>
    </row>
    <row r="215" spans="1:9" ht="15" customHeight="1" x14ac:dyDescent="0.2">
      <c r="A215" s="70"/>
      <c r="B215" s="18" t="s">
        <v>114</v>
      </c>
      <c r="C215" s="20">
        <v>10539</v>
      </c>
      <c r="D215" s="21">
        <v>916349082</v>
      </c>
      <c r="E215" s="21">
        <v>63427457</v>
      </c>
      <c r="F215" s="20">
        <v>28256</v>
      </c>
      <c r="G215" s="21">
        <v>86948.39</v>
      </c>
      <c r="H215" s="21">
        <v>6018.36</v>
      </c>
      <c r="I215" s="22">
        <v>2.68</v>
      </c>
    </row>
    <row r="216" spans="1:9" ht="15" customHeight="1" x14ac:dyDescent="0.2">
      <c r="A216" s="70"/>
      <c r="B216" s="18" t="s">
        <v>115</v>
      </c>
      <c r="C216" s="20">
        <v>29051</v>
      </c>
      <c r="D216" s="21">
        <v>4527185385</v>
      </c>
      <c r="E216" s="21">
        <v>460921483</v>
      </c>
      <c r="F216" s="20">
        <v>92901</v>
      </c>
      <c r="G216" s="21">
        <v>155835.78</v>
      </c>
      <c r="H216" s="21">
        <v>15865.94</v>
      </c>
      <c r="I216" s="22">
        <v>3.2</v>
      </c>
    </row>
    <row r="217" spans="1:9" ht="15" customHeight="1" x14ac:dyDescent="0.2">
      <c r="A217" s="70"/>
      <c r="B217" s="18" t="s">
        <v>116</v>
      </c>
      <c r="C217" s="20">
        <v>19287</v>
      </c>
      <c r="D217" s="21">
        <v>23454092150</v>
      </c>
      <c r="E217" s="21">
        <v>5375760898</v>
      </c>
      <c r="F217" s="20">
        <v>66937</v>
      </c>
      <c r="G217" s="21">
        <v>1216057.04</v>
      </c>
      <c r="H217" s="21">
        <v>278724.58</v>
      </c>
      <c r="I217" s="22">
        <v>3.47</v>
      </c>
    </row>
    <row r="218" spans="1:9" ht="12.95" customHeight="1" x14ac:dyDescent="0.2">
      <c r="C218" s="55"/>
    </row>
    <row r="219" spans="1:9" ht="15" customHeight="1" x14ac:dyDescent="0.2">
      <c r="A219" s="59" t="s">
        <v>66</v>
      </c>
      <c r="B219" s="60"/>
      <c r="C219" s="60"/>
      <c r="D219" s="60"/>
      <c r="E219" s="60"/>
      <c r="F219" s="60"/>
      <c r="G219" s="60"/>
      <c r="H219" s="60"/>
      <c r="I219" s="60"/>
    </row>
    <row r="220" spans="1:9" ht="15" customHeight="1" x14ac:dyDescent="0.2">
      <c r="A220" s="59" t="s">
        <v>97</v>
      </c>
      <c r="B220" s="60"/>
      <c r="C220" s="60"/>
      <c r="D220" s="60"/>
      <c r="E220" s="60"/>
      <c r="F220" s="60"/>
      <c r="G220" s="60"/>
      <c r="H220" s="60"/>
      <c r="I220" s="60"/>
    </row>
    <row r="221" spans="1:9" ht="15" customHeight="1" x14ac:dyDescent="0.2">
      <c r="A221" s="59" t="s">
        <v>165</v>
      </c>
      <c r="B221" s="60"/>
      <c r="C221" s="60"/>
      <c r="D221" s="60"/>
      <c r="E221" s="60"/>
      <c r="F221" s="60"/>
      <c r="G221" s="60"/>
      <c r="H221" s="60"/>
      <c r="I221" s="60"/>
    </row>
  </sheetData>
  <mergeCells count="39">
    <mergeCell ref="A7:B7"/>
    <mergeCell ref="A8:A14"/>
    <mergeCell ref="A15:A21"/>
    <mergeCell ref="A22:A28"/>
    <mergeCell ref="A29:A35"/>
    <mergeCell ref="A36:A42"/>
    <mergeCell ref="A43:A49"/>
    <mergeCell ref="A50:A56"/>
    <mergeCell ref="A57:A63"/>
    <mergeCell ref="A64:A70"/>
    <mergeCell ref="A71:A77"/>
    <mergeCell ref="A78:A84"/>
    <mergeCell ref="A85:A91"/>
    <mergeCell ref="A92:A98"/>
    <mergeCell ref="A99:A105"/>
    <mergeCell ref="A155:A161"/>
    <mergeCell ref="A162:A168"/>
    <mergeCell ref="A169:A175"/>
    <mergeCell ref="A106:A112"/>
    <mergeCell ref="A113:A119"/>
    <mergeCell ref="A120:A126"/>
    <mergeCell ref="A127:A133"/>
    <mergeCell ref="A134:A140"/>
    <mergeCell ref="A219:I219"/>
    <mergeCell ref="A220:I220"/>
    <mergeCell ref="A221:I221"/>
    <mergeCell ref="A211:A217"/>
    <mergeCell ref="A1:I1"/>
    <mergeCell ref="A2:I2"/>
    <mergeCell ref="A3:I3"/>
    <mergeCell ref="A4:I4"/>
    <mergeCell ref="A5:I5"/>
    <mergeCell ref="A176:A182"/>
    <mergeCell ref="A183:A189"/>
    <mergeCell ref="A190:A196"/>
    <mergeCell ref="A197:A203"/>
    <mergeCell ref="A204:A210"/>
    <mergeCell ref="A141:A147"/>
    <mergeCell ref="A148:A154"/>
  </mergeCells>
  <hyperlinks>
    <hyperlink ref="A1" location="'CONTENTS'!A1" display="#'CONTENTS'!A1" xr:uid="{00000000-0004-0000-0E00-000000000000}"/>
  </hyperlinks>
  <printOptions horizontalCentered="1"/>
  <pageMargins left="0.5" right="0.5" top="0.5" bottom="0.5" header="0" footer="0"/>
  <pageSetup fitToHeight="10" orientation="landscape" horizontalDpi="300" verticalDpi="30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K128"/>
  <sheetViews>
    <sheetView zoomScaleNormal="100" workbookViewId="0">
      <pane ySplit="9" topLeftCell="A10" activePane="bottomLeft" state="frozen"/>
      <selection pane="bottomLeft" sqref="A1:K1"/>
    </sheetView>
  </sheetViews>
  <sheetFormatPr defaultColWidth="12" defaultRowHeight="12.95" customHeight="1" x14ac:dyDescent="0.2"/>
  <cols>
    <col min="1" max="1" width="40.6640625" bestFit="1" customWidth="1"/>
    <col min="2" max="8" width="19.6640625" bestFit="1" customWidth="1"/>
    <col min="9" max="9" width="21.6640625" bestFit="1" customWidth="1"/>
    <col min="10" max="11" width="19.6640625" bestFit="1" customWidth="1"/>
  </cols>
  <sheetData>
    <row r="1" spans="1:11" ht="17.100000000000001" customHeight="1" x14ac:dyDescent="0.25">
      <c r="A1" s="67" t="s">
        <v>67</v>
      </c>
      <c r="B1" s="60"/>
      <c r="C1" s="60"/>
      <c r="D1" s="60"/>
      <c r="E1" s="60"/>
      <c r="F1" s="60"/>
      <c r="G1" s="60"/>
      <c r="H1" s="60"/>
      <c r="I1" s="60"/>
      <c r="J1" s="60"/>
      <c r="K1" s="60"/>
    </row>
    <row r="2" spans="1:11" ht="17.100000000000001" customHeight="1" x14ac:dyDescent="0.3">
      <c r="A2" s="62" t="s">
        <v>1</v>
      </c>
      <c r="B2" s="60"/>
      <c r="C2" s="60"/>
      <c r="D2" s="60"/>
      <c r="E2" s="60"/>
      <c r="F2" s="60"/>
      <c r="G2" s="60"/>
      <c r="H2" s="60"/>
      <c r="I2" s="60"/>
      <c r="J2" s="60"/>
      <c r="K2" s="60"/>
    </row>
    <row r="3" spans="1:11" ht="17.100000000000001" customHeight="1" x14ac:dyDescent="0.3">
      <c r="A3" s="61" t="s">
        <v>70</v>
      </c>
      <c r="B3" s="60"/>
      <c r="C3" s="60"/>
      <c r="D3" s="60"/>
      <c r="E3" s="60"/>
      <c r="F3" s="60"/>
      <c r="G3" s="60"/>
      <c r="H3" s="60"/>
      <c r="I3" s="60"/>
      <c r="J3" s="60"/>
      <c r="K3" s="60"/>
    </row>
    <row r="4" spans="1:11" ht="17.100000000000001" customHeight="1" x14ac:dyDescent="0.3">
      <c r="A4" s="62" t="s">
        <v>1</v>
      </c>
      <c r="B4" s="60"/>
      <c r="C4" s="60"/>
      <c r="D4" s="60"/>
      <c r="E4" s="60"/>
      <c r="F4" s="60"/>
      <c r="G4" s="60"/>
      <c r="H4" s="60"/>
      <c r="I4" s="60"/>
      <c r="J4" s="60"/>
      <c r="K4" s="60"/>
    </row>
    <row r="5" spans="1:11" ht="17.100000000000001" customHeight="1" x14ac:dyDescent="0.3">
      <c r="A5" s="68" t="s">
        <v>430</v>
      </c>
      <c r="B5" s="60"/>
      <c r="C5" s="60"/>
      <c r="D5" s="60"/>
      <c r="E5" s="60"/>
      <c r="F5" s="60"/>
      <c r="G5" s="60"/>
      <c r="H5" s="60"/>
      <c r="I5" s="60"/>
      <c r="J5" s="60"/>
      <c r="K5" s="60"/>
    </row>
    <row r="6" spans="1:11" ht="17.100000000000001" customHeight="1" x14ac:dyDescent="0.3">
      <c r="A6" s="62" t="s">
        <v>1</v>
      </c>
      <c r="B6" s="60"/>
      <c r="C6" s="60"/>
      <c r="D6" s="60"/>
      <c r="E6" s="60"/>
      <c r="F6" s="60"/>
      <c r="G6" s="60"/>
      <c r="H6" s="60"/>
      <c r="I6" s="60"/>
      <c r="J6" s="60"/>
      <c r="K6" s="60"/>
    </row>
    <row r="7" spans="1:11" ht="17.100000000000001" customHeight="1" x14ac:dyDescent="0.25">
      <c r="A7" s="73" t="s">
        <v>431</v>
      </c>
      <c r="B7" s="60"/>
      <c r="C7" s="60"/>
      <c r="D7" s="60"/>
      <c r="E7" s="60"/>
      <c r="F7" s="60"/>
      <c r="G7" s="60"/>
      <c r="H7" s="60"/>
      <c r="I7" s="60"/>
      <c r="J7" s="60"/>
      <c r="K7" s="60"/>
    </row>
    <row r="9" spans="1:11" ht="60" customHeight="1" x14ac:dyDescent="0.2">
      <c r="A9" s="9" t="s">
        <v>169</v>
      </c>
      <c r="B9" s="9" t="s">
        <v>419</v>
      </c>
      <c r="C9" s="9" t="s">
        <v>420</v>
      </c>
      <c r="D9" s="9" t="s">
        <v>421</v>
      </c>
      <c r="E9" s="9" t="s">
        <v>422</v>
      </c>
      <c r="F9" s="9" t="s">
        <v>423</v>
      </c>
      <c r="G9" s="9" t="s">
        <v>424</v>
      </c>
      <c r="H9" s="9" t="s">
        <v>425</v>
      </c>
      <c r="I9" s="9" t="s">
        <v>426</v>
      </c>
      <c r="J9" s="9" t="s">
        <v>427</v>
      </c>
      <c r="K9" s="9" t="s">
        <v>428</v>
      </c>
    </row>
    <row r="10" spans="1:11" ht="15" customHeight="1" x14ac:dyDescent="0.2">
      <c r="A10" s="19" t="s">
        <v>170</v>
      </c>
      <c r="B10" s="20">
        <v>2508</v>
      </c>
      <c r="C10" s="21">
        <v>509240950</v>
      </c>
      <c r="D10" s="21">
        <v>82033245</v>
      </c>
      <c r="E10" s="20">
        <v>7263</v>
      </c>
      <c r="F10" s="21">
        <v>203046.63</v>
      </c>
      <c r="G10" s="21">
        <v>32708.63</v>
      </c>
      <c r="H10" s="22">
        <v>2.9</v>
      </c>
      <c r="I10" s="21">
        <v>113000</v>
      </c>
      <c r="J10" s="21">
        <v>8200</v>
      </c>
      <c r="K10" s="22">
        <v>2</v>
      </c>
    </row>
    <row r="11" spans="1:11" ht="15" customHeight="1" x14ac:dyDescent="0.2">
      <c r="A11" s="19" t="s">
        <v>171</v>
      </c>
      <c r="B11" s="20">
        <v>13605</v>
      </c>
      <c r="C11" s="21">
        <v>1347847993</v>
      </c>
      <c r="D11" s="21">
        <v>133979857</v>
      </c>
      <c r="E11" s="20">
        <v>34478</v>
      </c>
      <c r="F11" s="21">
        <v>99070.05</v>
      </c>
      <c r="G11" s="21">
        <v>9847.84</v>
      </c>
      <c r="H11" s="22">
        <v>2.5299999999999998</v>
      </c>
      <c r="I11" s="21">
        <v>74000</v>
      </c>
      <c r="J11" s="21">
        <v>4200</v>
      </c>
      <c r="K11" s="22">
        <v>2</v>
      </c>
    </row>
    <row r="12" spans="1:11" ht="15" customHeight="1" x14ac:dyDescent="0.2">
      <c r="A12" s="19" t="s">
        <v>172</v>
      </c>
      <c r="B12" s="20">
        <v>1508</v>
      </c>
      <c r="C12" s="21">
        <v>114653094</v>
      </c>
      <c r="D12" s="21">
        <v>9362150</v>
      </c>
      <c r="E12" s="20">
        <v>3787</v>
      </c>
      <c r="F12" s="21">
        <v>76029.899999999994</v>
      </c>
      <c r="G12" s="21">
        <v>6208.32</v>
      </c>
      <c r="H12" s="22">
        <v>2.5099999999999998</v>
      </c>
      <c r="I12" s="21">
        <v>57000</v>
      </c>
      <c r="J12" s="21">
        <v>2000</v>
      </c>
      <c r="K12" s="22">
        <v>2</v>
      </c>
    </row>
    <row r="13" spans="1:11" ht="15" customHeight="1" x14ac:dyDescent="0.2">
      <c r="A13" s="19" t="s">
        <v>173</v>
      </c>
      <c r="B13" s="20">
        <v>1390</v>
      </c>
      <c r="C13" s="21">
        <v>109649650</v>
      </c>
      <c r="D13" s="21">
        <v>8395320</v>
      </c>
      <c r="E13" s="20">
        <v>3971</v>
      </c>
      <c r="F13" s="21">
        <v>78884.639999999999</v>
      </c>
      <c r="G13" s="21">
        <v>6039.8</v>
      </c>
      <c r="H13" s="22">
        <v>2.86</v>
      </c>
      <c r="I13" s="21">
        <v>62000</v>
      </c>
      <c r="J13" s="21">
        <v>2100</v>
      </c>
      <c r="K13" s="22">
        <v>2</v>
      </c>
    </row>
    <row r="14" spans="1:11" ht="15" customHeight="1" x14ac:dyDescent="0.2">
      <c r="A14" s="19" t="s">
        <v>174</v>
      </c>
      <c r="B14" s="20">
        <v>5919</v>
      </c>
      <c r="C14" s="21">
        <v>766640506</v>
      </c>
      <c r="D14" s="21">
        <v>94716436</v>
      </c>
      <c r="E14" s="20">
        <v>15777</v>
      </c>
      <c r="F14" s="21">
        <v>129521.96</v>
      </c>
      <c r="G14" s="21">
        <v>16002.1</v>
      </c>
      <c r="H14" s="22">
        <v>2.67</v>
      </c>
      <c r="I14" s="21">
        <v>90000</v>
      </c>
      <c r="J14" s="21">
        <v>6000</v>
      </c>
      <c r="K14" s="22">
        <v>2</v>
      </c>
    </row>
    <row r="15" spans="1:11" ht="15" customHeight="1" x14ac:dyDescent="0.2">
      <c r="A15" s="19" t="s">
        <v>175</v>
      </c>
      <c r="B15" s="20">
        <v>15554</v>
      </c>
      <c r="C15" s="21">
        <v>1774383412</v>
      </c>
      <c r="D15" s="21">
        <v>209860927</v>
      </c>
      <c r="E15" s="20">
        <v>37863</v>
      </c>
      <c r="F15" s="21">
        <v>114078.91</v>
      </c>
      <c r="G15" s="21">
        <v>13492.41</v>
      </c>
      <c r="H15" s="22">
        <v>2.4300000000000002</v>
      </c>
      <c r="I15" s="21">
        <v>81000</v>
      </c>
      <c r="J15" s="21">
        <v>5100</v>
      </c>
      <c r="K15" s="22">
        <v>2</v>
      </c>
    </row>
    <row r="16" spans="1:11" ht="15" customHeight="1" x14ac:dyDescent="0.2">
      <c r="A16" s="19" t="s">
        <v>176</v>
      </c>
      <c r="B16" s="20">
        <v>7686</v>
      </c>
      <c r="C16" s="21">
        <v>634179629</v>
      </c>
      <c r="D16" s="21">
        <v>51833670</v>
      </c>
      <c r="E16" s="20">
        <v>19318</v>
      </c>
      <c r="F16" s="21">
        <v>82511.009999999995</v>
      </c>
      <c r="G16" s="21">
        <v>6743.91</v>
      </c>
      <c r="H16" s="22">
        <v>2.5099999999999998</v>
      </c>
      <c r="I16" s="21">
        <v>67000</v>
      </c>
      <c r="J16" s="21">
        <v>3300</v>
      </c>
      <c r="K16" s="22">
        <v>2</v>
      </c>
    </row>
    <row r="17" spans="1:11" ht="15" customHeight="1" x14ac:dyDescent="0.2">
      <c r="A17" s="19" t="s">
        <v>177</v>
      </c>
      <c r="B17" s="20">
        <v>16539</v>
      </c>
      <c r="C17" s="21">
        <v>1237282889</v>
      </c>
      <c r="D17" s="21">
        <v>106873036</v>
      </c>
      <c r="E17" s="20">
        <v>39129</v>
      </c>
      <c r="F17" s="21">
        <v>74810.02</v>
      </c>
      <c r="G17" s="21">
        <v>6461.88</v>
      </c>
      <c r="H17" s="22">
        <v>2.37</v>
      </c>
      <c r="I17" s="21">
        <v>52000</v>
      </c>
      <c r="J17" s="21">
        <v>1900</v>
      </c>
      <c r="K17" s="22">
        <v>2</v>
      </c>
    </row>
    <row r="18" spans="1:11" ht="15" customHeight="1" x14ac:dyDescent="0.2">
      <c r="A18" s="19" t="s">
        <v>178</v>
      </c>
      <c r="B18" s="20">
        <v>2578</v>
      </c>
      <c r="C18" s="21">
        <v>395472795</v>
      </c>
      <c r="D18" s="21">
        <v>49626677</v>
      </c>
      <c r="E18" s="20">
        <v>8119</v>
      </c>
      <c r="F18" s="21">
        <v>153402.95000000001</v>
      </c>
      <c r="G18" s="21">
        <v>19250.07</v>
      </c>
      <c r="H18" s="22">
        <v>3.15</v>
      </c>
      <c r="I18" s="21">
        <v>113000</v>
      </c>
      <c r="J18" s="21">
        <v>7600</v>
      </c>
      <c r="K18" s="22">
        <v>3</v>
      </c>
    </row>
    <row r="19" spans="1:11" ht="15" customHeight="1" x14ac:dyDescent="0.2">
      <c r="A19" s="19" t="s">
        <v>179</v>
      </c>
      <c r="B19" s="20">
        <v>5651</v>
      </c>
      <c r="C19" s="21">
        <v>678862389</v>
      </c>
      <c r="D19" s="21">
        <v>74289159</v>
      </c>
      <c r="E19" s="20">
        <v>14189</v>
      </c>
      <c r="F19" s="21">
        <v>120131.37</v>
      </c>
      <c r="G19" s="21">
        <v>13146.2</v>
      </c>
      <c r="H19" s="22">
        <v>2.5099999999999998</v>
      </c>
      <c r="I19" s="21">
        <v>93000</v>
      </c>
      <c r="J19" s="21">
        <v>6600</v>
      </c>
      <c r="K19" s="22">
        <v>2</v>
      </c>
    </row>
    <row r="20" spans="1:11" ht="15" customHeight="1" x14ac:dyDescent="0.2">
      <c r="A20" s="19" t="s">
        <v>180</v>
      </c>
      <c r="B20" s="20">
        <v>13026</v>
      </c>
      <c r="C20" s="21">
        <v>913674551</v>
      </c>
      <c r="D20" s="21">
        <v>66821877</v>
      </c>
      <c r="E20" s="20">
        <v>30269</v>
      </c>
      <c r="F20" s="21">
        <v>70142.37</v>
      </c>
      <c r="G20" s="21">
        <v>5129.88</v>
      </c>
      <c r="H20" s="22">
        <v>2.3199999999999998</v>
      </c>
      <c r="I20" s="21">
        <v>57000</v>
      </c>
      <c r="J20" s="21">
        <v>2800</v>
      </c>
      <c r="K20" s="22">
        <v>2</v>
      </c>
    </row>
    <row r="21" spans="1:11" ht="15" customHeight="1" x14ac:dyDescent="0.2">
      <c r="A21" s="19" t="s">
        <v>181</v>
      </c>
      <c r="B21" s="20">
        <v>7092</v>
      </c>
      <c r="C21" s="21">
        <v>729067581</v>
      </c>
      <c r="D21" s="21">
        <v>63772955</v>
      </c>
      <c r="E21" s="20">
        <v>19813</v>
      </c>
      <c r="F21" s="21">
        <v>102801.41</v>
      </c>
      <c r="G21" s="21">
        <v>8992.24</v>
      </c>
      <c r="H21" s="22">
        <v>2.79</v>
      </c>
      <c r="I21" s="21">
        <v>91000</v>
      </c>
      <c r="J21" s="21">
        <v>5500</v>
      </c>
      <c r="K21" s="22">
        <v>2</v>
      </c>
    </row>
    <row r="22" spans="1:11" ht="15" customHeight="1" x14ac:dyDescent="0.2">
      <c r="A22" s="19" t="s">
        <v>182</v>
      </c>
      <c r="B22" s="20">
        <v>1328</v>
      </c>
      <c r="C22" s="21">
        <v>157426734</v>
      </c>
      <c r="D22" s="21">
        <v>18138520</v>
      </c>
      <c r="E22" s="20">
        <v>3192</v>
      </c>
      <c r="F22" s="21">
        <v>118544.23</v>
      </c>
      <c r="G22" s="21">
        <v>13658.52</v>
      </c>
      <c r="H22" s="22">
        <v>2.4</v>
      </c>
      <c r="I22" s="21">
        <v>86000</v>
      </c>
      <c r="J22" s="21">
        <v>5600</v>
      </c>
      <c r="K22" s="22">
        <v>2</v>
      </c>
    </row>
    <row r="23" spans="1:11" ht="15" customHeight="1" x14ac:dyDescent="0.2">
      <c r="A23" s="19" t="s">
        <v>183</v>
      </c>
      <c r="B23" s="20">
        <v>5738</v>
      </c>
      <c r="C23" s="21">
        <v>795449105</v>
      </c>
      <c r="D23" s="21">
        <v>117839623</v>
      </c>
      <c r="E23" s="20">
        <v>12124</v>
      </c>
      <c r="F23" s="21">
        <v>138628.29</v>
      </c>
      <c r="G23" s="21">
        <v>20536.71</v>
      </c>
      <c r="H23" s="22">
        <v>2.11</v>
      </c>
      <c r="I23" s="21">
        <v>86000</v>
      </c>
      <c r="J23" s="21">
        <v>7200</v>
      </c>
      <c r="K23" s="22">
        <v>2</v>
      </c>
    </row>
    <row r="24" spans="1:11" ht="15" customHeight="1" x14ac:dyDescent="0.2">
      <c r="A24" s="19" t="s">
        <v>184</v>
      </c>
      <c r="B24" s="20">
        <v>1753</v>
      </c>
      <c r="C24" s="21">
        <v>149806667</v>
      </c>
      <c r="D24" s="21">
        <v>12422123</v>
      </c>
      <c r="E24" s="20">
        <v>4875</v>
      </c>
      <c r="F24" s="21">
        <v>85457.31</v>
      </c>
      <c r="G24" s="21">
        <v>7086.21</v>
      </c>
      <c r="H24" s="22">
        <v>2.78</v>
      </c>
      <c r="I24" s="21">
        <v>71000</v>
      </c>
      <c r="J24" s="21">
        <v>3200</v>
      </c>
      <c r="K24" s="22">
        <v>2</v>
      </c>
    </row>
    <row r="25" spans="1:11" ht="15" customHeight="1" x14ac:dyDescent="0.2">
      <c r="A25" s="19" t="s">
        <v>185</v>
      </c>
      <c r="B25" s="20">
        <v>16071</v>
      </c>
      <c r="C25" s="21">
        <v>2449309288</v>
      </c>
      <c r="D25" s="21">
        <v>369481313</v>
      </c>
      <c r="E25" s="20">
        <v>38313</v>
      </c>
      <c r="F25" s="21">
        <v>152405.53</v>
      </c>
      <c r="G25" s="21">
        <v>22990.560000000001</v>
      </c>
      <c r="H25" s="22">
        <v>2.38</v>
      </c>
      <c r="I25" s="21">
        <v>92000</v>
      </c>
      <c r="J25" s="21">
        <v>7200</v>
      </c>
      <c r="K25" s="22">
        <v>2</v>
      </c>
    </row>
    <row r="26" spans="1:11" ht="15" customHeight="1" x14ac:dyDescent="0.2">
      <c r="A26" s="19" t="s">
        <v>186</v>
      </c>
      <c r="B26" s="20">
        <v>1157</v>
      </c>
      <c r="C26" s="21">
        <v>86456491</v>
      </c>
      <c r="D26" s="21">
        <v>7294706</v>
      </c>
      <c r="E26" s="20">
        <v>2965</v>
      </c>
      <c r="F26" s="21">
        <v>74724.710000000006</v>
      </c>
      <c r="G26" s="21">
        <v>6304.85</v>
      </c>
      <c r="H26" s="22">
        <v>2.56</v>
      </c>
      <c r="I26" s="21">
        <v>60000</v>
      </c>
      <c r="J26" s="21">
        <v>2400</v>
      </c>
      <c r="K26" s="22">
        <v>2</v>
      </c>
    </row>
    <row r="27" spans="1:11" ht="15" customHeight="1" x14ac:dyDescent="0.2">
      <c r="A27" s="19" t="s">
        <v>187</v>
      </c>
      <c r="B27" s="20">
        <v>16001</v>
      </c>
      <c r="C27" s="21">
        <v>1685933894</v>
      </c>
      <c r="D27" s="21">
        <v>137795284</v>
      </c>
      <c r="E27" s="20">
        <v>53063</v>
      </c>
      <c r="F27" s="21">
        <v>105364.28</v>
      </c>
      <c r="G27" s="21">
        <v>8611.67</v>
      </c>
      <c r="H27" s="22">
        <v>3.32</v>
      </c>
      <c r="I27" s="21">
        <v>93000</v>
      </c>
      <c r="J27" s="21">
        <v>4400</v>
      </c>
      <c r="K27" s="22">
        <v>3</v>
      </c>
    </row>
    <row r="28" spans="1:11" ht="15" customHeight="1" x14ac:dyDescent="0.2">
      <c r="A28" s="19" t="s">
        <v>188</v>
      </c>
      <c r="B28" s="20">
        <v>1406</v>
      </c>
      <c r="C28" s="21">
        <v>222071063</v>
      </c>
      <c r="D28" s="21">
        <v>32327185</v>
      </c>
      <c r="E28" s="20">
        <v>3297</v>
      </c>
      <c r="F28" s="21">
        <v>157945.28</v>
      </c>
      <c r="G28" s="21">
        <v>22992.31</v>
      </c>
      <c r="H28" s="22">
        <v>2.34</v>
      </c>
      <c r="I28" s="21">
        <v>108000</v>
      </c>
      <c r="J28" s="21">
        <v>8200</v>
      </c>
      <c r="K28" s="22">
        <v>2</v>
      </c>
    </row>
    <row r="29" spans="1:11" ht="15" customHeight="1" x14ac:dyDescent="0.2">
      <c r="A29" s="19" t="s">
        <v>189</v>
      </c>
      <c r="B29" s="20">
        <v>1155</v>
      </c>
      <c r="C29" s="21">
        <v>158458449</v>
      </c>
      <c r="D29" s="21">
        <v>16239685</v>
      </c>
      <c r="E29" s="20">
        <v>3856</v>
      </c>
      <c r="F29" s="21">
        <v>137193.46</v>
      </c>
      <c r="G29" s="21">
        <v>14060.33</v>
      </c>
      <c r="H29" s="22">
        <v>3.34</v>
      </c>
      <c r="I29" s="21">
        <v>114000</v>
      </c>
      <c r="J29" s="21">
        <v>6800</v>
      </c>
      <c r="K29" s="22">
        <v>3</v>
      </c>
    </row>
    <row r="30" spans="1:11" ht="15" customHeight="1" x14ac:dyDescent="0.2">
      <c r="A30" s="19" t="s">
        <v>190</v>
      </c>
      <c r="B30" s="20">
        <v>1779</v>
      </c>
      <c r="C30" s="21">
        <v>156979570</v>
      </c>
      <c r="D30" s="21">
        <v>11699662</v>
      </c>
      <c r="E30" s="20">
        <v>5542</v>
      </c>
      <c r="F30" s="21">
        <v>88240.34</v>
      </c>
      <c r="G30" s="21">
        <v>6576.54</v>
      </c>
      <c r="H30" s="22">
        <v>3.12</v>
      </c>
      <c r="I30" s="21">
        <v>76000</v>
      </c>
      <c r="J30" s="21">
        <v>3000</v>
      </c>
      <c r="K30" s="22">
        <v>3</v>
      </c>
    </row>
    <row r="31" spans="1:11" ht="15" customHeight="1" x14ac:dyDescent="0.2">
      <c r="A31" s="19" t="s">
        <v>191</v>
      </c>
      <c r="B31" s="20">
        <v>1652</v>
      </c>
      <c r="C31" s="21">
        <v>124609329</v>
      </c>
      <c r="D31" s="21">
        <v>9470845</v>
      </c>
      <c r="E31" s="20">
        <v>4472</v>
      </c>
      <c r="F31" s="21">
        <v>75429.38</v>
      </c>
      <c r="G31" s="21">
        <v>5732.96</v>
      </c>
      <c r="H31" s="22">
        <v>2.71</v>
      </c>
      <c r="I31" s="21">
        <v>56000</v>
      </c>
      <c r="J31" s="21">
        <v>1500</v>
      </c>
      <c r="K31" s="22">
        <v>2</v>
      </c>
    </row>
    <row r="32" spans="1:11" ht="15" customHeight="1" x14ac:dyDescent="0.2">
      <c r="A32" s="19" t="s">
        <v>193</v>
      </c>
      <c r="B32" s="20">
        <v>1002</v>
      </c>
      <c r="C32" s="21">
        <v>80328951</v>
      </c>
      <c r="D32" s="21">
        <v>7028837</v>
      </c>
      <c r="E32" s="20">
        <v>2591</v>
      </c>
      <c r="F32" s="21">
        <v>80168.61</v>
      </c>
      <c r="G32" s="21">
        <v>7014.81</v>
      </c>
      <c r="H32" s="22">
        <v>2.59</v>
      </c>
      <c r="I32" s="21">
        <v>64000</v>
      </c>
      <c r="J32" s="21">
        <v>2800</v>
      </c>
      <c r="K32" s="22">
        <v>2</v>
      </c>
    </row>
    <row r="33" spans="1:11" ht="15" customHeight="1" x14ac:dyDescent="0.2">
      <c r="A33" s="19" t="s">
        <v>194</v>
      </c>
      <c r="B33" s="20">
        <v>7520</v>
      </c>
      <c r="C33" s="21">
        <v>1070002147</v>
      </c>
      <c r="D33" s="21">
        <v>136481786</v>
      </c>
      <c r="E33" s="20">
        <v>20563</v>
      </c>
      <c r="F33" s="21">
        <v>142287.51999999999</v>
      </c>
      <c r="G33" s="21">
        <v>18149.169999999998</v>
      </c>
      <c r="H33" s="22">
        <v>2.73</v>
      </c>
      <c r="I33" s="21">
        <v>105000</v>
      </c>
      <c r="J33" s="21">
        <v>8000</v>
      </c>
      <c r="K33" s="22">
        <v>2</v>
      </c>
    </row>
    <row r="34" spans="1:11" ht="15" customHeight="1" x14ac:dyDescent="0.2">
      <c r="A34" s="19" t="s">
        <v>195</v>
      </c>
      <c r="B34" s="20">
        <v>2016</v>
      </c>
      <c r="C34" s="21">
        <v>261114189</v>
      </c>
      <c r="D34" s="21">
        <v>28006624</v>
      </c>
      <c r="E34" s="20">
        <v>5813</v>
      </c>
      <c r="F34" s="21">
        <v>129520.93</v>
      </c>
      <c r="G34" s="21">
        <v>13892.17</v>
      </c>
      <c r="H34" s="22">
        <v>2.88</v>
      </c>
      <c r="I34" s="21">
        <v>115000</v>
      </c>
      <c r="J34" s="21">
        <v>7700</v>
      </c>
      <c r="K34" s="22">
        <v>2</v>
      </c>
    </row>
    <row r="35" spans="1:11" ht="15" customHeight="1" x14ac:dyDescent="0.2">
      <c r="A35" s="19" t="s">
        <v>196</v>
      </c>
      <c r="B35" s="20">
        <v>1080</v>
      </c>
      <c r="C35" s="21">
        <v>84200830</v>
      </c>
      <c r="D35" s="21">
        <v>6579996</v>
      </c>
      <c r="E35" s="20">
        <v>2828</v>
      </c>
      <c r="F35" s="21">
        <v>77963.73</v>
      </c>
      <c r="G35" s="21">
        <v>6092.59</v>
      </c>
      <c r="H35" s="22">
        <v>2.62</v>
      </c>
      <c r="I35" s="21">
        <v>59000</v>
      </c>
      <c r="J35" s="21">
        <v>2200</v>
      </c>
      <c r="K35" s="22">
        <v>2</v>
      </c>
    </row>
    <row r="36" spans="1:11" ht="15" customHeight="1" x14ac:dyDescent="0.2">
      <c r="A36" s="19" t="s">
        <v>197</v>
      </c>
      <c r="B36" s="20">
        <v>1673</v>
      </c>
      <c r="C36" s="21">
        <v>451113201</v>
      </c>
      <c r="D36" s="21">
        <v>66872391</v>
      </c>
      <c r="E36" s="20">
        <v>4753</v>
      </c>
      <c r="F36" s="21">
        <v>269643.28000000003</v>
      </c>
      <c r="G36" s="21">
        <v>39971.54</v>
      </c>
      <c r="H36" s="22">
        <v>2.84</v>
      </c>
      <c r="I36" s="21">
        <v>119000</v>
      </c>
      <c r="J36" s="21">
        <v>9000</v>
      </c>
      <c r="K36" s="22">
        <v>2</v>
      </c>
    </row>
    <row r="37" spans="1:11" ht="15" customHeight="1" x14ac:dyDescent="0.2">
      <c r="A37" s="19" t="s">
        <v>198</v>
      </c>
      <c r="B37" s="20">
        <v>1457</v>
      </c>
      <c r="C37" s="21">
        <v>129739339</v>
      </c>
      <c r="D37" s="21">
        <v>10181355</v>
      </c>
      <c r="E37" s="20">
        <v>4107</v>
      </c>
      <c r="F37" s="21">
        <v>89045.53</v>
      </c>
      <c r="G37" s="21">
        <v>6987.89</v>
      </c>
      <c r="H37" s="22">
        <v>2.82</v>
      </c>
      <c r="I37" s="21">
        <v>74000</v>
      </c>
      <c r="J37" s="21">
        <v>3700</v>
      </c>
      <c r="K37" s="22">
        <v>2</v>
      </c>
    </row>
    <row r="38" spans="1:11" ht="15" customHeight="1" x14ac:dyDescent="0.2">
      <c r="A38" s="19" t="s">
        <v>199</v>
      </c>
      <c r="B38" s="20">
        <v>5086</v>
      </c>
      <c r="C38" s="21">
        <v>512456987</v>
      </c>
      <c r="D38" s="21">
        <v>46027830</v>
      </c>
      <c r="E38" s="20">
        <v>14081</v>
      </c>
      <c r="F38" s="21">
        <v>100758.35</v>
      </c>
      <c r="G38" s="21">
        <v>9049.91</v>
      </c>
      <c r="H38" s="22">
        <v>2.77</v>
      </c>
      <c r="I38" s="21">
        <v>86000</v>
      </c>
      <c r="J38" s="21">
        <v>4900</v>
      </c>
      <c r="K38" s="22">
        <v>2</v>
      </c>
    </row>
    <row r="39" spans="1:11" ht="15" customHeight="1" x14ac:dyDescent="0.2">
      <c r="A39" s="19" t="s">
        <v>200</v>
      </c>
      <c r="B39" s="20">
        <v>1680</v>
      </c>
      <c r="C39" s="21">
        <v>154937799</v>
      </c>
      <c r="D39" s="21">
        <v>13639192</v>
      </c>
      <c r="E39" s="20">
        <v>4148</v>
      </c>
      <c r="F39" s="21">
        <v>92224.88</v>
      </c>
      <c r="G39" s="21">
        <v>8118.57</v>
      </c>
      <c r="H39" s="22">
        <v>2.4700000000000002</v>
      </c>
      <c r="I39" s="21">
        <v>80000</v>
      </c>
      <c r="J39" s="21">
        <v>4800</v>
      </c>
      <c r="K39" s="22">
        <v>2</v>
      </c>
    </row>
    <row r="40" spans="1:11" ht="15" customHeight="1" x14ac:dyDescent="0.2">
      <c r="A40" s="19" t="s">
        <v>201</v>
      </c>
      <c r="B40" s="20">
        <v>8351</v>
      </c>
      <c r="C40" s="21">
        <v>1035604024</v>
      </c>
      <c r="D40" s="21">
        <v>134814263</v>
      </c>
      <c r="E40" s="20">
        <v>20956</v>
      </c>
      <c r="F40" s="21">
        <v>124009.58</v>
      </c>
      <c r="G40" s="21">
        <v>16143.49</v>
      </c>
      <c r="H40" s="22">
        <v>2.5099999999999998</v>
      </c>
      <c r="I40" s="21">
        <v>79000</v>
      </c>
      <c r="J40" s="21">
        <v>4600</v>
      </c>
      <c r="K40" s="22">
        <v>2</v>
      </c>
    </row>
    <row r="41" spans="1:11" ht="15" customHeight="1" x14ac:dyDescent="0.2">
      <c r="A41" s="19" t="s">
        <v>202</v>
      </c>
      <c r="B41" s="20">
        <v>1417</v>
      </c>
      <c r="C41" s="21">
        <v>100889789</v>
      </c>
      <c r="D41" s="21">
        <v>8228206</v>
      </c>
      <c r="E41" s="20">
        <v>3082</v>
      </c>
      <c r="F41" s="21">
        <v>71199.570000000007</v>
      </c>
      <c r="G41" s="21">
        <v>5806.78</v>
      </c>
      <c r="H41" s="22">
        <v>2.1800000000000002</v>
      </c>
      <c r="I41" s="21">
        <v>59000</v>
      </c>
      <c r="J41" s="21">
        <v>3100</v>
      </c>
      <c r="K41" s="22">
        <v>2</v>
      </c>
    </row>
    <row r="42" spans="1:11" ht="15" customHeight="1" x14ac:dyDescent="0.2">
      <c r="A42" s="19" t="s">
        <v>203</v>
      </c>
      <c r="B42" s="20">
        <v>19879</v>
      </c>
      <c r="C42" s="21">
        <v>2237778915</v>
      </c>
      <c r="D42" s="21">
        <v>234098003</v>
      </c>
      <c r="E42" s="20">
        <v>54430</v>
      </c>
      <c r="F42" s="21">
        <v>112569.99</v>
      </c>
      <c r="G42" s="21">
        <v>11776.15</v>
      </c>
      <c r="H42" s="22">
        <v>2.74</v>
      </c>
      <c r="I42" s="21">
        <v>89000</v>
      </c>
      <c r="J42" s="21">
        <v>5500</v>
      </c>
      <c r="K42" s="22">
        <v>2</v>
      </c>
    </row>
    <row r="43" spans="1:11" ht="15" customHeight="1" x14ac:dyDescent="0.2">
      <c r="A43" s="19" t="s">
        <v>204</v>
      </c>
      <c r="B43" s="20">
        <v>4891</v>
      </c>
      <c r="C43" s="21">
        <v>1039335504</v>
      </c>
      <c r="D43" s="21">
        <v>166464507</v>
      </c>
      <c r="E43" s="20">
        <v>15301</v>
      </c>
      <c r="F43" s="21">
        <v>212499.59</v>
      </c>
      <c r="G43" s="21">
        <v>34034.86</v>
      </c>
      <c r="H43" s="22">
        <v>3.13</v>
      </c>
      <c r="I43" s="21">
        <v>123000</v>
      </c>
      <c r="J43" s="21">
        <v>9100</v>
      </c>
      <c r="K43" s="22">
        <v>3</v>
      </c>
    </row>
    <row r="44" spans="1:11" ht="15" customHeight="1" x14ac:dyDescent="0.2">
      <c r="A44" s="19" t="s">
        <v>205</v>
      </c>
      <c r="B44" s="20">
        <v>1365</v>
      </c>
      <c r="C44" s="21">
        <v>83035720</v>
      </c>
      <c r="D44" s="21">
        <v>4096747</v>
      </c>
      <c r="E44" s="20">
        <v>3734</v>
      </c>
      <c r="F44" s="21">
        <v>60832.03</v>
      </c>
      <c r="G44" s="21">
        <v>3001.28</v>
      </c>
      <c r="H44" s="22">
        <v>2.74</v>
      </c>
      <c r="I44" s="21">
        <v>51000</v>
      </c>
      <c r="J44" s="21">
        <v>1000</v>
      </c>
      <c r="K44" s="22">
        <v>3</v>
      </c>
    </row>
    <row r="45" spans="1:11" ht="15" customHeight="1" x14ac:dyDescent="0.2">
      <c r="A45" s="19" t="s">
        <v>206</v>
      </c>
      <c r="B45" s="20">
        <v>5729</v>
      </c>
      <c r="C45" s="21">
        <v>923324882</v>
      </c>
      <c r="D45" s="21">
        <v>151053107</v>
      </c>
      <c r="E45" s="20">
        <v>12535</v>
      </c>
      <c r="F45" s="21">
        <v>161166.85</v>
      </c>
      <c r="G45" s="21">
        <v>26366.400000000001</v>
      </c>
      <c r="H45" s="22">
        <v>2.19</v>
      </c>
      <c r="I45" s="21">
        <v>89000</v>
      </c>
      <c r="J45" s="21">
        <v>7400</v>
      </c>
      <c r="K45" s="22">
        <v>2</v>
      </c>
    </row>
    <row r="46" spans="1:11" ht="15" customHeight="1" x14ac:dyDescent="0.2">
      <c r="A46" s="19" t="s">
        <v>207</v>
      </c>
      <c r="B46" s="20">
        <v>3241</v>
      </c>
      <c r="C46" s="21">
        <v>382931924</v>
      </c>
      <c r="D46" s="21">
        <v>36367806</v>
      </c>
      <c r="E46" s="20">
        <v>9219</v>
      </c>
      <c r="F46" s="21">
        <v>118152.4</v>
      </c>
      <c r="G46" s="21">
        <v>11221.17</v>
      </c>
      <c r="H46" s="22">
        <v>2.84</v>
      </c>
      <c r="I46" s="21">
        <v>107000</v>
      </c>
      <c r="J46" s="21">
        <v>7000</v>
      </c>
      <c r="K46" s="22">
        <v>2</v>
      </c>
    </row>
    <row r="47" spans="1:11" ht="15" customHeight="1" x14ac:dyDescent="0.2">
      <c r="A47" s="19" t="s">
        <v>209</v>
      </c>
      <c r="B47" s="20">
        <v>8163</v>
      </c>
      <c r="C47" s="21">
        <v>684870407</v>
      </c>
      <c r="D47" s="21">
        <v>65023479</v>
      </c>
      <c r="E47" s="20">
        <v>19246</v>
      </c>
      <c r="F47" s="21">
        <v>83899.35</v>
      </c>
      <c r="G47" s="21">
        <v>7965.64</v>
      </c>
      <c r="H47" s="22">
        <v>2.36</v>
      </c>
      <c r="I47" s="21">
        <v>61000</v>
      </c>
      <c r="J47" s="21">
        <v>3000</v>
      </c>
      <c r="K47" s="22">
        <v>2</v>
      </c>
    </row>
    <row r="48" spans="1:11" ht="15" customHeight="1" x14ac:dyDescent="0.2">
      <c r="A48" s="19" t="s">
        <v>210</v>
      </c>
      <c r="B48" s="20">
        <v>1722</v>
      </c>
      <c r="C48" s="21">
        <v>210800583</v>
      </c>
      <c r="D48" s="21">
        <v>21620323</v>
      </c>
      <c r="E48" s="20">
        <v>5211</v>
      </c>
      <c r="F48" s="21">
        <v>122416.13</v>
      </c>
      <c r="G48" s="21">
        <v>12555.36</v>
      </c>
      <c r="H48" s="22">
        <v>3.03</v>
      </c>
      <c r="I48" s="21">
        <v>99000</v>
      </c>
      <c r="J48" s="21">
        <v>5500</v>
      </c>
      <c r="K48" s="22">
        <v>2</v>
      </c>
    </row>
    <row r="49" spans="1:11" ht="15" customHeight="1" x14ac:dyDescent="0.2">
      <c r="A49" s="19" t="s">
        <v>211</v>
      </c>
      <c r="B49" s="20">
        <v>3617</v>
      </c>
      <c r="C49" s="21">
        <v>314987702</v>
      </c>
      <c r="D49" s="21">
        <v>22800173</v>
      </c>
      <c r="E49" s="20">
        <v>10725</v>
      </c>
      <c r="F49" s="21">
        <v>87085.35</v>
      </c>
      <c r="G49" s="21">
        <v>6303.61</v>
      </c>
      <c r="H49" s="22">
        <v>2.97</v>
      </c>
      <c r="I49" s="21">
        <v>77000</v>
      </c>
      <c r="J49" s="21">
        <v>3400</v>
      </c>
      <c r="K49" s="22">
        <v>3</v>
      </c>
    </row>
    <row r="50" spans="1:11" ht="15" customHeight="1" x14ac:dyDescent="0.2">
      <c r="A50" s="19" t="s">
        <v>212</v>
      </c>
      <c r="B50" s="20">
        <v>3612</v>
      </c>
      <c r="C50" s="21">
        <v>389490881</v>
      </c>
      <c r="D50" s="21">
        <v>45259621</v>
      </c>
      <c r="E50" s="20">
        <v>7978</v>
      </c>
      <c r="F50" s="21">
        <v>107832.47</v>
      </c>
      <c r="G50" s="21">
        <v>12530.35</v>
      </c>
      <c r="H50" s="22">
        <v>2.21</v>
      </c>
      <c r="I50" s="21">
        <v>72000</v>
      </c>
      <c r="J50" s="21">
        <v>3900</v>
      </c>
      <c r="K50" s="22">
        <v>2</v>
      </c>
    </row>
    <row r="51" spans="1:11" ht="15" customHeight="1" x14ac:dyDescent="0.2">
      <c r="A51" s="19" t="s">
        <v>213</v>
      </c>
      <c r="B51" s="20">
        <v>2363</v>
      </c>
      <c r="C51" s="21">
        <v>356483902</v>
      </c>
      <c r="D51" s="21">
        <v>57565619</v>
      </c>
      <c r="E51" s="20">
        <v>5067</v>
      </c>
      <c r="F51" s="21">
        <v>150860.73000000001</v>
      </c>
      <c r="G51" s="21">
        <v>24361.24</v>
      </c>
      <c r="H51" s="22">
        <v>2.14</v>
      </c>
      <c r="I51" s="21">
        <v>79000</v>
      </c>
      <c r="J51" s="21">
        <v>5600</v>
      </c>
      <c r="K51" s="22">
        <v>2</v>
      </c>
    </row>
    <row r="52" spans="1:11" ht="15" customHeight="1" x14ac:dyDescent="0.2">
      <c r="A52" s="19" t="s">
        <v>214</v>
      </c>
      <c r="B52" s="20">
        <v>2311</v>
      </c>
      <c r="C52" s="21">
        <v>183180063</v>
      </c>
      <c r="D52" s="21">
        <v>16980499</v>
      </c>
      <c r="E52" s="20">
        <v>4965</v>
      </c>
      <c r="F52" s="21">
        <v>79264.41</v>
      </c>
      <c r="G52" s="21">
        <v>7347.68</v>
      </c>
      <c r="H52" s="22">
        <v>2.15</v>
      </c>
      <c r="I52" s="21">
        <v>57000</v>
      </c>
      <c r="J52" s="21">
        <v>3000</v>
      </c>
      <c r="K52" s="22">
        <v>2</v>
      </c>
    </row>
    <row r="53" spans="1:11" ht="15" customHeight="1" x14ac:dyDescent="0.2">
      <c r="A53" s="19" t="s">
        <v>215</v>
      </c>
      <c r="B53" s="20">
        <v>9710</v>
      </c>
      <c r="C53" s="21">
        <v>1468338124</v>
      </c>
      <c r="D53" s="21">
        <v>185138653</v>
      </c>
      <c r="E53" s="20">
        <v>29705</v>
      </c>
      <c r="F53" s="21">
        <v>151219.17000000001</v>
      </c>
      <c r="G53" s="21">
        <v>19066.8</v>
      </c>
      <c r="H53" s="22">
        <v>3.06</v>
      </c>
      <c r="I53" s="21">
        <v>112000</v>
      </c>
      <c r="J53" s="21">
        <v>7700</v>
      </c>
      <c r="K53" s="22">
        <v>2</v>
      </c>
    </row>
    <row r="54" spans="1:11" ht="15" customHeight="1" x14ac:dyDescent="0.2">
      <c r="A54" s="19" t="s">
        <v>216</v>
      </c>
      <c r="B54" s="20">
        <v>7027</v>
      </c>
      <c r="C54" s="21">
        <v>462226374</v>
      </c>
      <c r="D54" s="21">
        <v>31060457</v>
      </c>
      <c r="E54" s="20">
        <v>16628</v>
      </c>
      <c r="F54" s="21">
        <v>65778.62</v>
      </c>
      <c r="G54" s="21">
        <v>4420.16</v>
      </c>
      <c r="H54" s="22">
        <v>2.37</v>
      </c>
      <c r="I54" s="21">
        <v>55000</v>
      </c>
      <c r="J54" s="21">
        <v>2500</v>
      </c>
      <c r="K54" s="22">
        <v>2</v>
      </c>
    </row>
    <row r="55" spans="1:11" ht="15" customHeight="1" x14ac:dyDescent="0.2">
      <c r="A55" s="19" t="s">
        <v>217</v>
      </c>
      <c r="B55" s="20">
        <v>1534</v>
      </c>
      <c r="C55" s="21">
        <v>107447112</v>
      </c>
      <c r="D55" s="21">
        <v>8502448</v>
      </c>
      <c r="E55" s="20">
        <v>3788</v>
      </c>
      <c r="F55" s="21">
        <v>70043.75</v>
      </c>
      <c r="G55" s="21">
        <v>5542.66</v>
      </c>
      <c r="H55" s="22">
        <v>2.4700000000000002</v>
      </c>
      <c r="I55" s="21">
        <v>53000</v>
      </c>
      <c r="J55" s="21">
        <v>2000</v>
      </c>
      <c r="K55" s="22">
        <v>2</v>
      </c>
    </row>
    <row r="56" spans="1:11" ht="15" customHeight="1" x14ac:dyDescent="0.2">
      <c r="A56" s="19" t="s">
        <v>218</v>
      </c>
      <c r="B56" s="20">
        <v>28414</v>
      </c>
      <c r="C56" s="21">
        <v>2882444547</v>
      </c>
      <c r="D56" s="21">
        <v>287102573</v>
      </c>
      <c r="E56" s="20">
        <v>72269</v>
      </c>
      <c r="F56" s="21">
        <v>101444.52</v>
      </c>
      <c r="G56" s="21">
        <v>10104.26</v>
      </c>
      <c r="H56" s="22">
        <v>2.54</v>
      </c>
      <c r="I56" s="21">
        <v>79000</v>
      </c>
      <c r="J56" s="21">
        <v>4700</v>
      </c>
      <c r="K56" s="22">
        <v>2</v>
      </c>
    </row>
    <row r="57" spans="1:11" ht="15" customHeight="1" x14ac:dyDescent="0.2">
      <c r="A57" s="19" t="s">
        <v>219</v>
      </c>
      <c r="B57" s="20">
        <v>25823</v>
      </c>
      <c r="C57" s="21">
        <v>3090999407</v>
      </c>
      <c r="D57" s="21">
        <v>339846940</v>
      </c>
      <c r="E57" s="20">
        <v>73793</v>
      </c>
      <c r="F57" s="21">
        <v>119699.47</v>
      </c>
      <c r="G57" s="21">
        <v>13160.63</v>
      </c>
      <c r="H57" s="22">
        <v>2.86</v>
      </c>
      <c r="I57" s="21">
        <v>91000</v>
      </c>
      <c r="J57" s="21">
        <v>5600</v>
      </c>
      <c r="K57" s="22">
        <v>2</v>
      </c>
    </row>
    <row r="58" spans="1:11" ht="15" customHeight="1" x14ac:dyDescent="0.2">
      <c r="A58" s="19" t="s">
        <v>220</v>
      </c>
      <c r="B58" s="20">
        <v>3319</v>
      </c>
      <c r="C58" s="21">
        <v>418155657</v>
      </c>
      <c r="D58" s="21">
        <v>48300309</v>
      </c>
      <c r="E58" s="20">
        <v>9578</v>
      </c>
      <c r="F58" s="21">
        <v>125988.45</v>
      </c>
      <c r="G58" s="21">
        <v>14552.67</v>
      </c>
      <c r="H58" s="22">
        <v>2.89</v>
      </c>
      <c r="I58" s="21">
        <v>89000</v>
      </c>
      <c r="J58" s="21">
        <v>5100</v>
      </c>
      <c r="K58" s="22">
        <v>2</v>
      </c>
    </row>
    <row r="59" spans="1:11" ht="15" customHeight="1" x14ac:dyDescent="0.2">
      <c r="A59" s="19" t="s">
        <v>221</v>
      </c>
      <c r="B59" s="20">
        <v>20045</v>
      </c>
      <c r="C59" s="21">
        <v>1267104378</v>
      </c>
      <c r="D59" s="21">
        <v>111537032</v>
      </c>
      <c r="E59" s="20">
        <v>40621</v>
      </c>
      <c r="F59" s="21">
        <v>63212.99</v>
      </c>
      <c r="G59" s="21">
        <v>5564.33</v>
      </c>
      <c r="H59" s="22">
        <v>2.0299999999999998</v>
      </c>
      <c r="I59" s="21">
        <v>44000</v>
      </c>
      <c r="J59" s="21">
        <v>1600</v>
      </c>
      <c r="K59" s="22">
        <v>2</v>
      </c>
    </row>
    <row r="60" spans="1:11" ht="15" customHeight="1" x14ac:dyDescent="0.2">
      <c r="A60" s="19" t="s">
        <v>222</v>
      </c>
      <c r="B60" s="20">
        <v>12382</v>
      </c>
      <c r="C60" s="21">
        <v>858151701</v>
      </c>
      <c r="D60" s="21">
        <v>62265251</v>
      </c>
      <c r="E60" s="20">
        <v>29207</v>
      </c>
      <c r="F60" s="21">
        <v>69306.39</v>
      </c>
      <c r="G60" s="21">
        <v>5028.6899999999996</v>
      </c>
      <c r="H60" s="22">
        <v>2.36</v>
      </c>
      <c r="I60" s="21">
        <v>57000</v>
      </c>
      <c r="J60" s="21">
        <v>2800</v>
      </c>
      <c r="K60" s="22">
        <v>2</v>
      </c>
    </row>
    <row r="61" spans="1:11" ht="15" customHeight="1" x14ac:dyDescent="0.2">
      <c r="A61" s="19" t="s">
        <v>223</v>
      </c>
      <c r="B61" s="20">
        <v>1151</v>
      </c>
      <c r="C61" s="21">
        <v>93090732</v>
      </c>
      <c r="D61" s="21">
        <v>7052799</v>
      </c>
      <c r="E61" s="20">
        <v>3287</v>
      </c>
      <c r="F61" s="21">
        <v>80878.13</v>
      </c>
      <c r="G61" s="21">
        <v>6127.54</v>
      </c>
      <c r="H61" s="22">
        <v>2.86</v>
      </c>
      <c r="I61" s="21">
        <v>65000</v>
      </c>
      <c r="J61" s="21">
        <v>2800</v>
      </c>
      <c r="K61" s="22">
        <v>2</v>
      </c>
    </row>
    <row r="62" spans="1:11" ht="15" customHeight="1" x14ac:dyDescent="0.2">
      <c r="A62" s="19" t="s">
        <v>224</v>
      </c>
      <c r="B62" s="20">
        <v>3875</v>
      </c>
      <c r="C62" s="21">
        <v>610043879</v>
      </c>
      <c r="D62" s="21">
        <v>76350727</v>
      </c>
      <c r="E62" s="20">
        <v>12437</v>
      </c>
      <c r="F62" s="21">
        <v>157430.68</v>
      </c>
      <c r="G62" s="21">
        <v>19703.41</v>
      </c>
      <c r="H62" s="22">
        <v>3.21</v>
      </c>
      <c r="I62" s="21">
        <v>115000</v>
      </c>
      <c r="J62" s="21">
        <v>7500</v>
      </c>
      <c r="K62" s="22">
        <v>3</v>
      </c>
    </row>
    <row r="63" spans="1:11" ht="15" customHeight="1" x14ac:dyDescent="0.2">
      <c r="A63" s="19" t="s">
        <v>225</v>
      </c>
      <c r="B63" s="20">
        <v>15851</v>
      </c>
      <c r="C63" s="21">
        <v>1093054783</v>
      </c>
      <c r="D63" s="21">
        <v>102306029</v>
      </c>
      <c r="E63" s="20">
        <v>29440</v>
      </c>
      <c r="F63" s="21">
        <v>68958.100000000006</v>
      </c>
      <c r="G63" s="21">
        <v>6454.23</v>
      </c>
      <c r="H63" s="22">
        <v>1.86</v>
      </c>
      <c r="I63" s="21">
        <v>53000</v>
      </c>
      <c r="J63" s="21">
        <v>3300</v>
      </c>
      <c r="K63" s="22">
        <v>1</v>
      </c>
    </row>
    <row r="64" spans="1:11" ht="15" customHeight="1" x14ac:dyDescent="0.2">
      <c r="A64" s="19" t="s">
        <v>226</v>
      </c>
      <c r="B64" s="20">
        <v>2251</v>
      </c>
      <c r="C64" s="21">
        <v>375987676</v>
      </c>
      <c r="D64" s="21">
        <v>56046826</v>
      </c>
      <c r="E64" s="20">
        <v>5412</v>
      </c>
      <c r="F64" s="21">
        <v>167031.4</v>
      </c>
      <c r="G64" s="21">
        <v>24898.63</v>
      </c>
      <c r="H64" s="22">
        <v>2.4</v>
      </c>
      <c r="I64" s="21">
        <v>104000</v>
      </c>
      <c r="J64" s="21">
        <v>7900</v>
      </c>
      <c r="K64" s="22">
        <v>2</v>
      </c>
    </row>
    <row r="65" spans="1:11" ht="15" customHeight="1" x14ac:dyDescent="0.2">
      <c r="A65" s="19" t="s">
        <v>227</v>
      </c>
      <c r="B65" s="20">
        <v>5517</v>
      </c>
      <c r="C65" s="21">
        <v>500326919</v>
      </c>
      <c r="D65" s="21">
        <v>61310533</v>
      </c>
      <c r="E65" s="20">
        <v>9748</v>
      </c>
      <c r="F65" s="21">
        <v>90688.22</v>
      </c>
      <c r="G65" s="21">
        <v>11113.02</v>
      </c>
      <c r="H65" s="22">
        <v>1.77</v>
      </c>
      <c r="I65" s="21">
        <v>59000</v>
      </c>
      <c r="J65" s="21">
        <v>4200</v>
      </c>
      <c r="K65" s="22">
        <v>1</v>
      </c>
    </row>
    <row r="66" spans="1:11" ht="15" customHeight="1" x14ac:dyDescent="0.2">
      <c r="A66" s="19" t="s">
        <v>228</v>
      </c>
      <c r="B66" s="20">
        <v>4404</v>
      </c>
      <c r="C66" s="21">
        <v>337879158</v>
      </c>
      <c r="D66" s="21">
        <v>33728855</v>
      </c>
      <c r="E66" s="20">
        <v>8106</v>
      </c>
      <c r="F66" s="21">
        <v>76720.97</v>
      </c>
      <c r="G66" s="21">
        <v>7658.69</v>
      </c>
      <c r="H66" s="22">
        <v>1.84</v>
      </c>
      <c r="I66" s="21">
        <v>52000</v>
      </c>
      <c r="J66" s="21">
        <v>3000</v>
      </c>
      <c r="K66" s="22">
        <v>1</v>
      </c>
    </row>
    <row r="67" spans="1:11" ht="15" customHeight="1" x14ac:dyDescent="0.2">
      <c r="A67" s="19" t="s">
        <v>229</v>
      </c>
      <c r="B67" s="20">
        <v>1098</v>
      </c>
      <c r="C67" s="21">
        <v>93273922</v>
      </c>
      <c r="D67" s="21">
        <v>7967550</v>
      </c>
      <c r="E67" s="20">
        <v>2929</v>
      </c>
      <c r="F67" s="21">
        <v>84948.93</v>
      </c>
      <c r="G67" s="21">
        <v>7256.42</v>
      </c>
      <c r="H67" s="22">
        <v>2.67</v>
      </c>
      <c r="I67" s="21">
        <v>67000</v>
      </c>
      <c r="J67" s="21">
        <v>3000</v>
      </c>
      <c r="K67" s="22">
        <v>2</v>
      </c>
    </row>
    <row r="68" spans="1:11" ht="15" customHeight="1" x14ac:dyDescent="0.2">
      <c r="A68" s="19" t="s">
        <v>230</v>
      </c>
      <c r="B68" s="20">
        <v>3104</v>
      </c>
      <c r="C68" s="21">
        <v>429795301</v>
      </c>
      <c r="D68" s="21">
        <v>53460951</v>
      </c>
      <c r="E68" s="20">
        <v>8965</v>
      </c>
      <c r="F68" s="21">
        <v>138464.98000000001</v>
      </c>
      <c r="G68" s="21">
        <v>17223.240000000002</v>
      </c>
      <c r="H68" s="22">
        <v>2.89</v>
      </c>
      <c r="I68" s="21">
        <v>102000</v>
      </c>
      <c r="J68" s="21">
        <v>6600</v>
      </c>
      <c r="K68" s="22">
        <v>2</v>
      </c>
    </row>
    <row r="69" spans="1:11" ht="15" customHeight="1" x14ac:dyDescent="0.2">
      <c r="A69" s="19" t="s">
        <v>231</v>
      </c>
      <c r="B69" s="20">
        <v>1432</v>
      </c>
      <c r="C69" s="21">
        <v>105826660</v>
      </c>
      <c r="D69" s="21">
        <v>7635608</v>
      </c>
      <c r="E69" s="20">
        <v>4071</v>
      </c>
      <c r="F69" s="21">
        <v>73901.3</v>
      </c>
      <c r="G69" s="21">
        <v>5332.13</v>
      </c>
      <c r="H69" s="22">
        <v>2.84</v>
      </c>
      <c r="I69" s="21">
        <v>59000</v>
      </c>
      <c r="J69" s="21">
        <v>2000</v>
      </c>
      <c r="K69" s="22">
        <v>2</v>
      </c>
    </row>
    <row r="70" spans="1:11" ht="15" customHeight="1" x14ac:dyDescent="0.2">
      <c r="A70" s="19" t="s">
        <v>232</v>
      </c>
      <c r="B70" s="20">
        <v>14728</v>
      </c>
      <c r="C70" s="21">
        <v>1335164686</v>
      </c>
      <c r="D70" s="21">
        <v>148004937</v>
      </c>
      <c r="E70" s="20">
        <v>28749</v>
      </c>
      <c r="F70" s="21">
        <v>90654.85</v>
      </c>
      <c r="G70" s="21">
        <v>10049.219999999999</v>
      </c>
      <c r="H70" s="22">
        <v>1.95</v>
      </c>
      <c r="I70" s="21">
        <v>64000</v>
      </c>
      <c r="J70" s="21">
        <v>4400</v>
      </c>
      <c r="K70" s="22">
        <v>2</v>
      </c>
    </row>
    <row r="71" spans="1:11" ht="15" customHeight="1" x14ac:dyDescent="0.2">
      <c r="A71" s="19" t="s">
        <v>233</v>
      </c>
      <c r="B71" s="20">
        <v>2379</v>
      </c>
      <c r="C71" s="21">
        <v>220303186</v>
      </c>
      <c r="D71" s="21">
        <v>18078432</v>
      </c>
      <c r="E71" s="20">
        <v>6871</v>
      </c>
      <c r="F71" s="21">
        <v>92603.27</v>
      </c>
      <c r="G71" s="21">
        <v>7599.17</v>
      </c>
      <c r="H71" s="22">
        <v>2.89</v>
      </c>
      <c r="I71" s="21">
        <v>77000</v>
      </c>
      <c r="J71" s="21">
        <v>3600</v>
      </c>
      <c r="K71" s="22">
        <v>2</v>
      </c>
    </row>
    <row r="72" spans="1:11" ht="15" customHeight="1" x14ac:dyDescent="0.2">
      <c r="A72" s="19" t="s">
        <v>234</v>
      </c>
      <c r="B72" s="20">
        <v>2098</v>
      </c>
      <c r="C72" s="21">
        <v>215769482</v>
      </c>
      <c r="D72" s="21">
        <v>18330782</v>
      </c>
      <c r="E72" s="20">
        <v>6554</v>
      </c>
      <c r="F72" s="21">
        <v>102845.32</v>
      </c>
      <c r="G72" s="21">
        <v>8737.27</v>
      </c>
      <c r="H72" s="22">
        <v>3.12</v>
      </c>
      <c r="I72" s="21">
        <v>91000</v>
      </c>
      <c r="J72" s="21">
        <v>4300</v>
      </c>
      <c r="K72" s="22">
        <v>3</v>
      </c>
    </row>
    <row r="73" spans="1:11" ht="15" customHeight="1" x14ac:dyDescent="0.2">
      <c r="A73" s="19" t="s">
        <v>235</v>
      </c>
      <c r="B73" s="20">
        <v>2900</v>
      </c>
      <c r="C73" s="21">
        <v>307157637</v>
      </c>
      <c r="D73" s="21">
        <v>32264933</v>
      </c>
      <c r="E73" s="20">
        <v>7528</v>
      </c>
      <c r="F73" s="21">
        <v>105916.43</v>
      </c>
      <c r="G73" s="21">
        <v>11125.84</v>
      </c>
      <c r="H73" s="22">
        <v>2.6</v>
      </c>
      <c r="I73" s="21">
        <v>72000</v>
      </c>
      <c r="J73" s="21">
        <v>3800</v>
      </c>
      <c r="K73" s="22">
        <v>2</v>
      </c>
    </row>
    <row r="74" spans="1:11" ht="15" customHeight="1" x14ac:dyDescent="0.2">
      <c r="A74" s="19" t="s">
        <v>236</v>
      </c>
      <c r="B74" s="20">
        <v>5061</v>
      </c>
      <c r="C74" s="21">
        <v>572306332</v>
      </c>
      <c r="D74" s="21">
        <v>59839092</v>
      </c>
      <c r="E74" s="20">
        <v>13344</v>
      </c>
      <c r="F74" s="21">
        <v>113081.67</v>
      </c>
      <c r="G74" s="21">
        <v>11823.57</v>
      </c>
      <c r="H74" s="22">
        <v>2.64</v>
      </c>
      <c r="I74" s="21">
        <v>92000</v>
      </c>
      <c r="J74" s="21">
        <v>5800</v>
      </c>
      <c r="K74" s="22">
        <v>2</v>
      </c>
    </row>
    <row r="75" spans="1:11" ht="15" customHeight="1" x14ac:dyDescent="0.2">
      <c r="A75" s="19" t="s">
        <v>237</v>
      </c>
      <c r="B75" s="20">
        <v>7976</v>
      </c>
      <c r="C75" s="21">
        <v>865731882</v>
      </c>
      <c r="D75" s="21">
        <v>103037595</v>
      </c>
      <c r="E75" s="20">
        <v>18196</v>
      </c>
      <c r="F75" s="21">
        <v>108542.11</v>
      </c>
      <c r="G75" s="21">
        <v>12918.45</v>
      </c>
      <c r="H75" s="22">
        <v>2.2799999999999998</v>
      </c>
      <c r="I75" s="21">
        <v>75000</v>
      </c>
      <c r="J75" s="21">
        <v>4900</v>
      </c>
      <c r="K75" s="22">
        <v>2</v>
      </c>
    </row>
    <row r="76" spans="1:11" ht="15" customHeight="1" x14ac:dyDescent="0.2">
      <c r="A76" s="19" t="s">
        <v>238</v>
      </c>
      <c r="B76" s="20">
        <v>49754</v>
      </c>
      <c r="C76" s="21">
        <v>3960507462</v>
      </c>
      <c r="D76" s="21">
        <v>381905589</v>
      </c>
      <c r="E76" s="20">
        <v>106842</v>
      </c>
      <c r="F76" s="21">
        <v>79601.789999999994</v>
      </c>
      <c r="G76" s="21">
        <v>7675.88</v>
      </c>
      <c r="H76" s="22">
        <v>2.15</v>
      </c>
      <c r="I76" s="21">
        <v>57000</v>
      </c>
      <c r="J76" s="21">
        <v>3100</v>
      </c>
      <c r="K76" s="22">
        <v>2</v>
      </c>
    </row>
    <row r="77" spans="1:11" ht="15" customHeight="1" x14ac:dyDescent="0.2">
      <c r="A77" s="19" t="s">
        <v>239</v>
      </c>
      <c r="B77" s="20">
        <v>32843</v>
      </c>
      <c r="C77" s="21">
        <v>2556244267</v>
      </c>
      <c r="D77" s="21">
        <v>230638269</v>
      </c>
      <c r="E77" s="20">
        <v>76526</v>
      </c>
      <c r="F77" s="21">
        <v>77832.240000000005</v>
      </c>
      <c r="G77" s="21">
        <v>7022.45</v>
      </c>
      <c r="H77" s="22">
        <v>2.33</v>
      </c>
      <c r="I77" s="21">
        <v>53000</v>
      </c>
      <c r="J77" s="21">
        <v>2400</v>
      </c>
      <c r="K77" s="22">
        <v>2</v>
      </c>
    </row>
    <row r="78" spans="1:11" ht="15" customHeight="1" x14ac:dyDescent="0.2">
      <c r="A78" s="19" t="s">
        <v>240</v>
      </c>
      <c r="B78" s="20">
        <v>13067</v>
      </c>
      <c r="C78" s="21">
        <v>2635686019</v>
      </c>
      <c r="D78" s="21">
        <v>533547115</v>
      </c>
      <c r="E78" s="20">
        <v>23805</v>
      </c>
      <c r="F78" s="21">
        <v>201705.52</v>
      </c>
      <c r="G78" s="21">
        <v>40831.65</v>
      </c>
      <c r="H78" s="22">
        <v>1.82</v>
      </c>
      <c r="I78" s="21">
        <v>72000</v>
      </c>
      <c r="J78" s="21">
        <v>5300</v>
      </c>
      <c r="K78" s="22">
        <v>1</v>
      </c>
    </row>
    <row r="79" spans="1:11" ht="15" customHeight="1" x14ac:dyDescent="0.2">
      <c r="A79" s="19" t="s">
        <v>241</v>
      </c>
      <c r="B79" s="20">
        <v>1281</v>
      </c>
      <c r="C79" s="21">
        <v>114517069</v>
      </c>
      <c r="D79" s="21">
        <v>12800412</v>
      </c>
      <c r="E79" s="20">
        <v>3034</v>
      </c>
      <c r="F79" s="21">
        <v>89396.62</v>
      </c>
      <c r="G79" s="21">
        <v>9992.52</v>
      </c>
      <c r="H79" s="22">
        <v>2.37</v>
      </c>
      <c r="I79" s="21">
        <v>54000</v>
      </c>
      <c r="J79" s="21">
        <v>2100</v>
      </c>
      <c r="K79" s="22">
        <v>2</v>
      </c>
    </row>
    <row r="80" spans="1:11" ht="15" customHeight="1" x14ac:dyDescent="0.2">
      <c r="A80" s="19" t="s">
        <v>242</v>
      </c>
      <c r="B80" s="20">
        <v>8464</v>
      </c>
      <c r="C80" s="21">
        <v>713013862</v>
      </c>
      <c r="D80" s="21">
        <v>55151835</v>
      </c>
      <c r="E80" s="20">
        <v>23623</v>
      </c>
      <c r="F80" s="21">
        <v>84240.77</v>
      </c>
      <c r="G80" s="21">
        <v>6516.05</v>
      </c>
      <c r="H80" s="22">
        <v>2.79</v>
      </c>
      <c r="I80" s="21">
        <v>69000</v>
      </c>
      <c r="J80" s="21">
        <v>3000</v>
      </c>
      <c r="K80" s="22">
        <v>2</v>
      </c>
    </row>
    <row r="81" spans="1:11" ht="15" customHeight="1" x14ac:dyDescent="0.2">
      <c r="A81" s="19" t="s">
        <v>243</v>
      </c>
      <c r="B81" s="20">
        <v>1626</v>
      </c>
      <c r="C81" s="21">
        <v>190722962</v>
      </c>
      <c r="D81" s="21">
        <v>17873074</v>
      </c>
      <c r="E81" s="20">
        <v>4772</v>
      </c>
      <c r="F81" s="21">
        <v>117295.79</v>
      </c>
      <c r="G81" s="21">
        <v>10992.05</v>
      </c>
      <c r="H81" s="22">
        <v>2.93</v>
      </c>
      <c r="I81" s="21">
        <v>103000</v>
      </c>
      <c r="J81" s="21">
        <v>6600</v>
      </c>
      <c r="K81" s="22">
        <v>2</v>
      </c>
    </row>
    <row r="82" spans="1:11" ht="15" customHeight="1" x14ac:dyDescent="0.2">
      <c r="A82" s="19" t="s">
        <v>244</v>
      </c>
      <c r="B82" s="20">
        <v>2162</v>
      </c>
      <c r="C82" s="21">
        <v>276274967</v>
      </c>
      <c r="D82" s="21">
        <v>28414659</v>
      </c>
      <c r="E82" s="20">
        <v>6387</v>
      </c>
      <c r="F82" s="21">
        <v>127786.76</v>
      </c>
      <c r="G82" s="21">
        <v>13142.77</v>
      </c>
      <c r="H82" s="22">
        <v>2.95</v>
      </c>
      <c r="I82" s="21">
        <v>114000</v>
      </c>
      <c r="J82" s="21">
        <v>7900</v>
      </c>
      <c r="K82" s="22">
        <v>2.5</v>
      </c>
    </row>
    <row r="83" spans="1:11" ht="15" customHeight="1" x14ac:dyDescent="0.2">
      <c r="A83" s="19" t="s">
        <v>245</v>
      </c>
      <c r="B83" s="20">
        <v>11813</v>
      </c>
      <c r="C83" s="21">
        <v>1213267166</v>
      </c>
      <c r="D83" s="21">
        <v>126995719</v>
      </c>
      <c r="E83" s="20">
        <v>31416</v>
      </c>
      <c r="F83" s="21">
        <v>102706.1</v>
      </c>
      <c r="G83" s="21">
        <v>10750.51</v>
      </c>
      <c r="H83" s="22">
        <v>2.66</v>
      </c>
      <c r="I83" s="21">
        <v>72000</v>
      </c>
      <c r="J83" s="21">
        <v>3800</v>
      </c>
      <c r="K83" s="22">
        <v>2</v>
      </c>
    </row>
    <row r="84" spans="1:11" ht="15" customHeight="1" x14ac:dyDescent="0.2">
      <c r="A84" s="19" t="s">
        <v>246</v>
      </c>
      <c r="B84" s="20">
        <v>2543</v>
      </c>
      <c r="C84" s="21">
        <v>341941090</v>
      </c>
      <c r="D84" s="21">
        <v>39689794</v>
      </c>
      <c r="E84" s="20">
        <v>7314</v>
      </c>
      <c r="F84" s="21">
        <v>134463.66</v>
      </c>
      <c r="G84" s="21">
        <v>15607.47</v>
      </c>
      <c r="H84" s="22">
        <v>2.88</v>
      </c>
      <c r="I84" s="21">
        <v>106000</v>
      </c>
      <c r="J84" s="21">
        <v>7100</v>
      </c>
      <c r="K84" s="22">
        <v>2</v>
      </c>
    </row>
    <row r="85" spans="1:11" ht="15" customHeight="1" x14ac:dyDescent="0.2">
      <c r="A85" s="19" t="s">
        <v>247</v>
      </c>
      <c r="B85" s="20">
        <v>4685</v>
      </c>
      <c r="C85" s="21">
        <v>350550928</v>
      </c>
      <c r="D85" s="21">
        <v>29693639</v>
      </c>
      <c r="E85" s="20">
        <v>11004</v>
      </c>
      <c r="F85" s="21">
        <v>74824.100000000006</v>
      </c>
      <c r="G85" s="21">
        <v>6338.02</v>
      </c>
      <c r="H85" s="22">
        <v>2.35</v>
      </c>
      <c r="I85" s="21">
        <v>56000</v>
      </c>
      <c r="J85" s="21">
        <v>2500</v>
      </c>
      <c r="K85" s="22">
        <v>2</v>
      </c>
    </row>
    <row r="86" spans="1:11" ht="15" customHeight="1" x14ac:dyDescent="0.2">
      <c r="A86" s="19" t="s">
        <v>248</v>
      </c>
      <c r="B86" s="20">
        <v>2937</v>
      </c>
      <c r="C86" s="21">
        <v>344703304</v>
      </c>
      <c r="D86" s="21">
        <v>38627725</v>
      </c>
      <c r="E86" s="20">
        <v>8137</v>
      </c>
      <c r="F86" s="21">
        <v>117365.78</v>
      </c>
      <c r="G86" s="21">
        <v>13152.1</v>
      </c>
      <c r="H86" s="22">
        <v>2.77</v>
      </c>
      <c r="I86" s="21">
        <v>87000</v>
      </c>
      <c r="J86" s="21">
        <v>4900</v>
      </c>
      <c r="K86" s="22">
        <v>2</v>
      </c>
    </row>
    <row r="87" spans="1:11" ht="15" customHeight="1" x14ac:dyDescent="0.2">
      <c r="A87" s="19" t="s">
        <v>249</v>
      </c>
      <c r="B87" s="20">
        <v>34822</v>
      </c>
      <c r="C87" s="21">
        <v>2477204735</v>
      </c>
      <c r="D87" s="21">
        <v>237506028</v>
      </c>
      <c r="E87" s="20">
        <v>74045</v>
      </c>
      <c r="F87" s="21">
        <v>71139.070000000007</v>
      </c>
      <c r="G87" s="21">
        <v>6820.57</v>
      </c>
      <c r="H87" s="22">
        <v>2.13</v>
      </c>
      <c r="I87" s="21">
        <v>42000</v>
      </c>
      <c r="J87" s="21">
        <v>1200</v>
      </c>
      <c r="K87" s="22">
        <v>2</v>
      </c>
    </row>
    <row r="88" spans="1:11" ht="15" customHeight="1" x14ac:dyDescent="0.2">
      <c r="A88" s="19" t="s">
        <v>250</v>
      </c>
      <c r="B88" s="20">
        <v>2764</v>
      </c>
      <c r="C88" s="21">
        <v>224822835</v>
      </c>
      <c r="D88" s="21">
        <v>19466094</v>
      </c>
      <c r="E88" s="20">
        <v>7165</v>
      </c>
      <c r="F88" s="21">
        <v>81339.67</v>
      </c>
      <c r="G88" s="21">
        <v>7042.73</v>
      </c>
      <c r="H88" s="22">
        <v>2.59</v>
      </c>
      <c r="I88" s="21">
        <v>59000</v>
      </c>
      <c r="J88" s="21">
        <v>2300</v>
      </c>
      <c r="K88" s="22">
        <v>2</v>
      </c>
    </row>
    <row r="89" spans="1:11" ht="15" customHeight="1" x14ac:dyDescent="0.2">
      <c r="A89" s="19" t="s">
        <v>252</v>
      </c>
      <c r="B89" s="20">
        <v>2403</v>
      </c>
      <c r="C89" s="21">
        <v>193117015</v>
      </c>
      <c r="D89" s="21">
        <v>16410125</v>
      </c>
      <c r="E89" s="20">
        <v>5532</v>
      </c>
      <c r="F89" s="21">
        <v>80364.97</v>
      </c>
      <c r="G89" s="21">
        <v>6829.02</v>
      </c>
      <c r="H89" s="22">
        <v>2.2999999999999998</v>
      </c>
      <c r="I89" s="21">
        <v>63000</v>
      </c>
      <c r="J89" s="21">
        <v>3400</v>
      </c>
      <c r="K89" s="22">
        <v>2</v>
      </c>
    </row>
    <row r="90" spans="1:11" ht="15" customHeight="1" x14ac:dyDescent="0.2">
      <c r="A90" s="19" t="s">
        <v>253</v>
      </c>
      <c r="B90" s="20">
        <v>15090</v>
      </c>
      <c r="C90" s="21">
        <v>1824824845</v>
      </c>
      <c r="D90" s="21">
        <v>201982404</v>
      </c>
      <c r="E90" s="20">
        <v>40984</v>
      </c>
      <c r="F90" s="21">
        <v>120929.41</v>
      </c>
      <c r="G90" s="21">
        <v>13385.18</v>
      </c>
      <c r="H90" s="22">
        <v>2.72</v>
      </c>
      <c r="I90" s="21">
        <v>94000</v>
      </c>
      <c r="J90" s="21">
        <v>6300</v>
      </c>
      <c r="K90" s="22">
        <v>2</v>
      </c>
    </row>
    <row r="91" spans="1:11" ht="15" customHeight="1" x14ac:dyDescent="0.2">
      <c r="A91" s="19" t="s">
        <v>254</v>
      </c>
      <c r="B91" s="20">
        <v>3832</v>
      </c>
      <c r="C91" s="21">
        <v>374756795</v>
      </c>
      <c r="D91" s="21">
        <v>44310562</v>
      </c>
      <c r="E91" s="20">
        <v>10290</v>
      </c>
      <c r="F91" s="21">
        <v>97796.66</v>
      </c>
      <c r="G91" s="21">
        <v>11563.3</v>
      </c>
      <c r="H91" s="22">
        <v>2.69</v>
      </c>
      <c r="I91" s="21">
        <v>69000</v>
      </c>
      <c r="J91" s="21">
        <v>3100</v>
      </c>
      <c r="K91" s="22">
        <v>2</v>
      </c>
    </row>
    <row r="92" spans="1:11" ht="15" customHeight="1" x14ac:dyDescent="0.2">
      <c r="A92" s="19" t="s">
        <v>255</v>
      </c>
      <c r="B92" s="20">
        <v>14673</v>
      </c>
      <c r="C92" s="21">
        <v>1171749325</v>
      </c>
      <c r="D92" s="21">
        <v>92902392</v>
      </c>
      <c r="E92" s="20">
        <v>34762</v>
      </c>
      <c r="F92" s="21">
        <v>79857.52</v>
      </c>
      <c r="G92" s="21">
        <v>6331.52</v>
      </c>
      <c r="H92" s="22">
        <v>2.37</v>
      </c>
      <c r="I92" s="21">
        <v>69000</v>
      </c>
      <c r="J92" s="21">
        <v>3800</v>
      </c>
      <c r="K92" s="22">
        <v>2</v>
      </c>
    </row>
    <row r="93" spans="1:11" ht="15" customHeight="1" x14ac:dyDescent="0.2">
      <c r="A93" s="19" t="s">
        <v>256</v>
      </c>
      <c r="B93" s="20">
        <v>36743</v>
      </c>
      <c r="C93" s="21">
        <v>3358976185</v>
      </c>
      <c r="D93" s="21">
        <v>362687003</v>
      </c>
      <c r="E93" s="20">
        <v>83037</v>
      </c>
      <c r="F93" s="21">
        <v>91418.13</v>
      </c>
      <c r="G93" s="21">
        <v>9870.91</v>
      </c>
      <c r="H93" s="22">
        <v>2.2599999999999998</v>
      </c>
      <c r="I93" s="21">
        <v>59000</v>
      </c>
      <c r="J93" s="21">
        <v>2900</v>
      </c>
      <c r="K93" s="22">
        <v>2</v>
      </c>
    </row>
    <row r="94" spans="1:11" ht="15" customHeight="1" x14ac:dyDescent="0.2">
      <c r="A94" s="19" t="s">
        <v>257</v>
      </c>
      <c r="B94" s="20">
        <v>3280</v>
      </c>
      <c r="C94" s="21">
        <v>451445459</v>
      </c>
      <c r="D94" s="21">
        <v>51598200</v>
      </c>
      <c r="E94" s="20">
        <v>10143</v>
      </c>
      <c r="F94" s="21">
        <v>137635.81</v>
      </c>
      <c r="G94" s="21">
        <v>15731.16</v>
      </c>
      <c r="H94" s="22">
        <v>3.09</v>
      </c>
      <c r="I94" s="21">
        <v>98000</v>
      </c>
      <c r="J94" s="21">
        <v>5800</v>
      </c>
      <c r="K94" s="22">
        <v>3</v>
      </c>
    </row>
    <row r="95" spans="1:11" ht="15" customHeight="1" x14ac:dyDescent="0.2">
      <c r="A95" s="19" t="s">
        <v>259</v>
      </c>
      <c r="B95" s="20">
        <v>140928</v>
      </c>
      <c r="C95" s="21">
        <v>13294967612</v>
      </c>
      <c r="D95" s="21">
        <v>1724493036</v>
      </c>
      <c r="E95" s="20">
        <v>260180</v>
      </c>
      <c r="F95" s="21">
        <v>94338.72</v>
      </c>
      <c r="G95" s="21">
        <v>12236.7</v>
      </c>
      <c r="H95" s="22">
        <v>1.85</v>
      </c>
      <c r="I95" s="21">
        <v>58000</v>
      </c>
      <c r="J95" s="21">
        <v>3800</v>
      </c>
      <c r="K95" s="22">
        <v>1</v>
      </c>
    </row>
    <row r="96" spans="1:11" ht="15" customHeight="1" x14ac:dyDescent="0.2">
      <c r="A96" s="19" t="s">
        <v>260</v>
      </c>
      <c r="B96" s="20">
        <v>38355</v>
      </c>
      <c r="C96" s="21">
        <v>4529320908</v>
      </c>
      <c r="D96" s="21">
        <v>571965587</v>
      </c>
      <c r="E96" s="20">
        <v>87125</v>
      </c>
      <c r="F96" s="21">
        <v>118089.45</v>
      </c>
      <c r="G96" s="21">
        <v>14912.41</v>
      </c>
      <c r="H96" s="22">
        <v>2.27</v>
      </c>
      <c r="I96" s="21">
        <v>80000</v>
      </c>
      <c r="J96" s="21">
        <v>5600</v>
      </c>
      <c r="K96" s="22">
        <v>2</v>
      </c>
    </row>
    <row r="97" spans="1:11" ht="15" customHeight="1" x14ac:dyDescent="0.2">
      <c r="A97" s="19" t="s">
        <v>261</v>
      </c>
      <c r="B97" s="20">
        <v>2441</v>
      </c>
      <c r="C97" s="21">
        <v>265159242</v>
      </c>
      <c r="D97" s="21">
        <v>29378934</v>
      </c>
      <c r="E97" s="20">
        <v>6512</v>
      </c>
      <c r="F97" s="21">
        <v>108627.3</v>
      </c>
      <c r="G97" s="21">
        <v>12035.61</v>
      </c>
      <c r="H97" s="22">
        <v>2.67</v>
      </c>
      <c r="I97" s="21">
        <v>74000</v>
      </c>
      <c r="J97" s="21">
        <v>3800</v>
      </c>
      <c r="K97" s="22">
        <v>2</v>
      </c>
    </row>
    <row r="98" spans="1:11" ht="15" customHeight="1" x14ac:dyDescent="0.2">
      <c r="A98" s="19" t="s">
        <v>262</v>
      </c>
      <c r="B98" s="20">
        <v>5378</v>
      </c>
      <c r="C98" s="21">
        <v>497305600</v>
      </c>
      <c r="D98" s="21">
        <v>36330993</v>
      </c>
      <c r="E98" s="20">
        <v>17002</v>
      </c>
      <c r="F98" s="21">
        <v>92470.36</v>
      </c>
      <c r="G98" s="21">
        <v>6755.48</v>
      </c>
      <c r="H98" s="22">
        <v>3.16</v>
      </c>
      <c r="I98" s="21">
        <v>83000</v>
      </c>
      <c r="J98" s="21">
        <v>3500</v>
      </c>
      <c r="K98" s="22">
        <v>3</v>
      </c>
    </row>
    <row r="99" spans="1:11" ht="15" customHeight="1" x14ac:dyDescent="0.2">
      <c r="A99" s="19" t="s">
        <v>263</v>
      </c>
      <c r="B99" s="20">
        <v>14639</v>
      </c>
      <c r="C99" s="21">
        <v>1731121773</v>
      </c>
      <c r="D99" s="21">
        <v>166137468</v>
      </c>
      <c r="E99" s="20">
        <v>45657</v>
      </c>
      <c r="F99" s="21">
        <v>118254.1</v>
      </c>
      <c r="G99" s="21">
        <v>11348.96</v>
      </c>
      <c r="H99" s="22">
        <v>3.12</v>
      </c>
      <c r="I99" s="21">
        <v>101000</v>
      </c>
      <c r="J99" s="21">
        <v>6000</v>
      </c>
      <c r="K99" s="22">
        <v>3</v>
      </c>
    </row>
    <row r="100" spans="1:11" ht="15" customHeight="1" x14ac:dyDescent="0.2">
      <c r="A100" s="19" t="s">
        <v>264</v>
      </c>
      <c r="B100" s="20">
        <v>4749</v>
      </c>
      <c r="C100" s="21">
        <v>463684293</v>
      </c>
      <c r="D100" s="21">
        <v>37998323</v>
      </c>
      <c r="E100" s="20">
        <v>14136</v>
      </c>
      <c r="F100" s="21">
        <v>97638.3</v>
      </c>
      <c r="G100" s="21">
        <v>8001.33</v>
      </c>
      <c r="H100" s="22">
        <v>2.98</v>
      </c>
      <c r="I100" s="21">
        <v>82000</v>
      </c>
      <c r="J100" s="21">
        <v>3900</v>
      </c>
      <c r="K100" s="22">
        <v>2</v>
      </c>
    </row>
    <row r="101" spans="1:11" ht="15" customHeight="1" x14ac:dyDescent="0.2">
      <c r="A101" s="19" t="s">
        <v>265</v>
      </c>
      <c r="B101" s="20">
        <v>28062</v>
      </c>
      <c r="C101" s="21">
        <v>3734355996</v>
      </c>
      <c r="D101" s="21">
        <v>468636917</v>
      </c>
      <c r="E101" s="20">
        <v>71170</v>
      </c>
      <c r="F101" s="21">
        <v>133075.19</v>
      </c>
      <c r="G101" s="21">
        <v>16700.05</v>
      </c>
      <c r="H101" s="22">
        <v>2.54</v>
      </c>
      <c r="I101" s="21">
        <v>98000</v>
      </c>
      <c r="J101" s="21">
        <v>7400</v>
      </c>
      <c r="K101" s="22">
        <v>2</v>
      </c>
    </row>
    <row r="102" spans="1:11" ht="15" customHeight="1" x14ac:dyDescent="0.2">
      <c r="A102" s="19" t="s">
        <v>266</v>
      </c>
      <c r="B102" s="20">
        <v>3129</v>
      </c>
      <c r="C102" s="21">
        <v>287452919</v>
      </c>
      <c r="D102" s="21">
        <v>29471251</v>
      </c>
      <c r="E102" s="20">
        <v>6981</v>
      </c>
      <c r="F102" s="21">
        <v>91867.34</v>
      </c>
      <c r="G102" s="21">
        <v>9418.74</v>
      </c>
      <c r="H102" s="22">
        <v>2.23</v>
      </c>
      <c r="I102" s="21">
        <v>69000</v>
      </c>
      <c r="J102" s="21">
        <v>4200</v>
      </c>
      <c r="K102" s="22">
        <v>2</v>
      </c>
    </row>
    <row r="103" spans="1:11" ht="15" customHeight="1" x14ac:dyDescent="0.2">
      <c r="A103" s="19" t="s">
        <v>267</v>
      </c>
      <c r="B103" s="20">
        <v>8801</v>
      </c>
      <c r="C103" s="21">
        <v>534205605</v>
      </c>
      <c r="D103" s="21">
        <v>50265680</v>
      </c>
      <c r="E103" s="20">
        <v>14318</v>
      </c>
      <c r="F103" s="21">
        <v>60698.28</v>
      </c>
      <c r="G103" s="21">
        <v>5711.36</v>
      </c>
      <c r="H103" s="22">
        <v>1.63</v>
      </c>
      <c r="I103" s="21">
        <v>49000</v>
      </c>
      <c r="J103" s="21">
        <v>3000</v>
      </c>
      <c r="K103" s="22">
        <v>1</v>
      </c>
    </row>
    <row r="104" spans="1:11" ht="15" customHeight="1" x14ac:dyDescent="0.2">
      <c r="A104" s="19" t="s">
        <v>268</v>
      </c>
      <c r="B104" s="20">
        <v>2097</v>
      </c>
      <c r="C104" s="21">
        <v>278128112</v>
      </c>
      <c r="D104" s="21">
        <v>30482678</v>
      </c>
      <c r="E104" s="20">
        <v>6028</v>
      </c>
      <c r="F104" s="21">
        <v>132631.43</v>
      </c>
      <c r="G104" s="21">
        <v>14536.33</v>
      </c>
      <c r="H104" s="22">
        <v>2.87</v>
      </c>
      <c r="I104" s="21">
        <v>111000</v>
      </c>
      <c r="J104" s="21">
        <v>8200</v>
      </c>
      <c r="K104" s="22">
        <v>2</v>
      </c>
    </row>
    <row r="105" spans="1:11" ht="15" customHeight="1" x14ac:dyDescent="0.2">
      <c r="A105" s="19" t="s">
        <v>269</v>
      </c>
      <c r="B105" s="20">
        <v>14544</v>
      </c>
      <c r="C105" s="21">
        <v>1458907470</v>
      </c>
      <c r="D105" s="21">
        <v>127436734</v>
      </c>
      <c r="E105" s="20">
        <v>43333</v>
      </c>
      <c r="F105" s="21">
        <v>100309.92</v>
      </c>
      <c r="G105" s="21">
        <v>8762.15</v>
      </c>
      <c r="H105" s="22">
        <v>2.98</v>
      </c>
      <c r="I105" s="21">
        <v>82000</v>
      </c>
      <c r="J105" s="21">
        <v>4000</v>
      </c>
      <c r="K105" s="22">
        <v>2</v>
      </c>
    </row>
    <row r="106" spans="1:11" ht="15" customHeight="1" x14ac:dyDescent="0.2">
      <c r="A106" s="19" t="s">
        <v>270</v>
      </c>
      <c r="B106" s="20">
        <v>11455</v>
      </c>
      <c r="C106" s="21">
        <v>1061783510</v>
      </c>
      <c r="D106" s="21">
        <v>95088356</v>
      </c>
      <c r="E106" s="20">
        <v>31932</v>
      </c>
      <c r="F106" s="21">
        <v>92691.71</v>
      </c>
      <c r="G106" s="21">
        <v>8301.0400000000009</v>
      </c>
      <c r="H106" s="22">
        <v>2.79</v>
      </c>
      <c r="I106" s="21">
        <v>72000</v>
      </c>
      <c r="J106" s="21">
        <v>3500</v>
      </c>
      <c r="K106" s="22">
        <v>2</v>
      </c>
    </row>
    <row r="107" spans="1:11" ht="15" customHeight="1" x14ac:dyDescent="0.2">
      <c r="A107" s="19" t="s">
        <v>271</v>
      </c>
      <c r="B107" s="20">
        <v>3272</v>
      </c>
      <c r="C107" s="21">
        <v>386043445</v>
      </c>
      <c r="D107" s="21">
        <v>37480337</v>
      </c>
      <c r="E107" s="20">
        <v>9765</v>
      </c>
      <c r="F107" s="21">
        <v>117983.94</v>
      </c>
      <c r="G107" s="21">
        <v>11454.87</v>
      </c>
      <c r="H107" s="22">
        <v>2.98</v>
      </c>
      <c r="I107" s="21">
        <v>104000</v>
      </c>
      <c r="J107" s="21">
        <v>6600</v>
      </c>
      <c r="K107" s="22">
        <v>3</v>
      </c>
    </row>
    <row r="108" spans="1:11" ht="15" customHeight="1" x14ac:dyDescent="0.2">
      <c r="A108" s="19" t="s">
        <v>272</v>
      </c>
      <c r="B108" s="20">
        <v>1801</v>
      </c>
      <c r="C108" s="21">
        <v>119127493</v>
      </c>
      <c r="D108" s="21">
        <v>7893340</v>
      </c>
      <c r="E108" s="20">
        <v>4129</v>
      </c>
      <c r="F108" s="21">
        <v>66145.19</v>
      </c>
      <c r="G108" s="21">
        <v>4382.75</v>
      </c>
      <c r="H108" s="22">
        <v>2.29</v>
      </c>
      <c r="I108" s="21">
        <v>60000</v>
      </c>
      <c r="J108" s="21">
        <v>2900</v>
      </c>
      <c r="K108" s="22">
        <v>2</v>
      </c>
    </row>
    <row r="109" spans="1:11" ht="15" customHeight="1" x14ac:dyDescent="0.2">
      <c r="A109" s="19" t="s">
        <v>273</v>
      </c>
      <c r="B109" s="20">
        <v>11068</v>
      </c>
      <c r="C109" s="21">
        <v>1321614903</v>
      </c>
      <c r="D109" s="21">
        <v>127051474</v>
      </c>
      <c r="E109" s="20">
        <v>32986</v>
      </c>
      <c r="F109" s="21">
        <v>119408.65</v>
      </c>
      <c r="G109" s="21">
        <v>11479.17</v>
      </c>
      <c r="H109" s="22">
        <v>2.98</v>
      </c>
      <c r="I109" s="21">
        <v>107000</v>
      </c>
      <c r="J109" s="21">
        <v>6800</v>
      </c>
      <c r="K109" s="22">
        <v>3</v>
      </c>
    </row>
    <row r="110" spans="1:11" ht="15" customHeight="1" x14ac:dyDescent="0.2">
      <c r="A110" s="19" t="s">
        <v>274</v>
      </c>
      <c r="B110" s="20">
        <v>19904</v>
      </c>
      <c r="C110" s="21">
        <v>1559409349</v>
      </c>
      <c r="D110" s="21">
        <v>136726237</v>
      </c>
      <c r="E110" s="20">
        <v>44082</v>
      </c>
      <c r="F110" s="21">
        <v>78346.53</v>
      </c>
      <c r="G110" s="21">
        <v>6869.28</v>
      </c>
      <c r="H110" s="22">
        <v>2.21</v>
      </c>
      <c r="I110" s="21">
        <v>61000</v>
      </c>
      <c r="J110" s="21">
        <v>3500</v>
      </c>
      <c r="K110" s="22">
        <v>2</v>
      </c>
    </row>
    <row r="111" spans="1:11" ht="15" customHeight="1" x14ac:dyDescent="0.2">
      <c r="A111" s="19" t="s">
        <v>275</v>
      </c>
      <c r="B111" s="20">
        <v>15891</v>
      </c>
      <c r="C111" s="21">
        <v>1293107992</v>
      </c>
      <c r="D111" s="21">
        <v>101270148</v>
      </c>
      <c r="E111" s="20">
        <v>40330</v>
      </c>
      <c r="F111" s="21">
        <v>81373.61</v>
      </c>
      <c r="G111" s="21">
        <v>6372.8</v>
      </c>
      <c r="H111" s="22">
        <v>2.54</v>
      </c>
      <c r="I111" s="21">
        <v>68000</v>
      </c>
      <c r="J111" s="21">
        <v>3500</v>
      </c>
      <c r="K111" s="22">
        <v>2</v>
      </c>
    </row>
    <row r="112" spans="1:11" ht="15" customHeight="1" x14ac:dyDescent="0.2">
      <c r="A112" s="19" t="s">
        <v>276</v>
      </c>
      <c r="B112" s="20">
        <v>4981</v>
      </c>
      <c r="C112" s="21">
        <v>428426439</v>
      </c>
      <c r="D112" s="21">
        <v>33326829</v>
      </c>
      <c r="E112" s="20">
        <v>13519</v>
      </c>
      <c r="F112" s="21">
        <v>86012.13</v>
      </c>
      <c r="G112" s="21">
        <v>6690.79</v>
      </c>
      <c r="H112" s="22">
        <v>2.71</v>
      </c>
      <c r="I112" s="21">
        <v>72000</v>
      </c>
      <c r="J112" s="21">
        <v>3400</v>
      </c>
      <c r="K112" s="22">
        <v>2</v>
      </c>
    </row>
    <row r="113" spans="1:11" ht="15" customHeight="1" x14ac:dyDescent="0.2">
      <c r="A113" s="19" t="s">
        <v>277</v>
      </c>
      <c r="B113" s="20">
        <v>9378</v>
      </c>
      <c r="C113" s="21">
        <v>781381873</v>
      </c>
      <c r="D113" s="21">
        <v>69075828</v>
      </c>
      <c r="E113" s="20">
        <v>24263</v>
      </c>
      <c r="F113" s="21">
        <v>83320.740000000005</v>
      </c>
      <c r="G113" s="21">
        <v>7365.73</v>
      </c>
      <c r="H113" s="22">
        <v>2.59</v>
      </c>
      <c r="I113" s="21">
        <v>67000</v>
      </c>
      <c r="J113" s="21">
        <v>3100</v>
      </c>
      <c r="K113" s="22">
        <v>2</v>
      </c>
    </row>
    <row r="114" spans="1:11" ht="15" customHeight="1" x14ac:dyDescent="0.2">
      <c r="A114" s="19" t="s">
        <v>278</v>
      </c>
      <c r="B114" s="20">
        <v>5177</v>
      </c>
      <c r="C114" s="21">
        <v>441729812</v>
      </c>
      <c r="D114" s="21">
        <v>42001532</v>
      </c>
      <c r="E114" s="20">
        <v>12099</v>
      </c>
      <c r="F114" s="21">
        <v>85325.440000000002</v>
      </c>
      <c r="G114" s="21">
        <v>8113.1</v>
      </c>
      <c r="H114" s="22">
        <v>2.34</v>
      </c>
      <c r="I114" s="21">
        <v>61000</v>
      </c>
      <c r="J114" s="21">
        <v>3200</v>
      </c>
      <c r="K114" s="22">
        <v>2</v>
      </c>
    </row>
    <row r="115" spans="1:11" ht="15" customHeight="1" x14ac:dyDescent="0.2">
      <c r="A115" s="19" t="s">
        <v>279</v>
      </c>
      <c r="B115" s="20">
        <v>11795</v>
      </c>
      <c r="C115" s="21">
        <v>1119355882</v>
      </c>
      <c r="D115" s="21">
        <v>115673113</v>
      </c>
      <c r="E115" s="20">
        <v>27982</v>
      </c>
      <c r="F115" s="21">
        <v>94900.88</v>
      </c>
      <c r="G115" s="21">
        <v>9806.9599999999991</v>
      </c>
      <c r="H115" s="22">
        <v>2.37</v>
      </c>
      <c r="I115" s="21">
        <v>65000</v>
      </c>
      <c r="J115" s="21">
        <v>3300</v>
      </c>
      <c r="K115" s="22">
        <v>2</v>
      </c>
    </row>
    <row r="116" spans="1:11" ht="15" customHeight="1" x14ac:dyDescent="0.2">
      <c r="A116" s="19" t="s">
        <v>280</v>
      </c>
      <c r="B116" s="20">
        <v>1575</v>
      </c>
      <c r="C116" s="21">
        <v>119319976</v>
      </c>
      <c r="D116" s="21">
        <v>9373604</v>
      </c>
      <c r="E116" s="20">
        <v>3691</v>
      </c>
      <c r="F116" s="21">
        <v>75758.710000000006</v>
      </c>
      <c r="G116" s="21">
        <v>5951.49</v>
      </c>
      <c r="H116" s="22">
        <v>2.34</v>
      </c>
      <c r="I116" s="21">
        <v>63000</v>
      </c>
      <c r="J116" s="21">
        <v>3400</v>
      </c>
      <c r="K116" s="22">
        <v>2</v>
      </c>
    </row>
    <row r="117" spans="1:11" ht="15" customHeight="1" x14ac:dyDescent="0.2">
      <c r="A117" s="19" t="s">
        <v>281</v>
      </c>
      <c r="B117" s="20">
        <v>1840</v>
      </c>
      <c r="C117" s="21">
        <v>225635785</v>
      </c>
      <c r="D117" s="21">
        <v>24196755</v>
      </c>
      <c r="E117" s="20">
        <v>5414</v>
      </c>
      <c r="F117" s="21">
        <v>122628.14</v>
      </c>
      <c r="G117" s="21">
        <v>13150.41</v>
      </c>
      <c r="H117" s="22">
        <v>2.94</v>
      </c>
      <c r="I117" s="21">
        <v>94000</v>
      </c>
      <c r="J117" s="21">
        <v>5200</v>
      </c>
      <c r="K117" s="22">
        <v>2</v>
      </c>
    </row>
    <row r="118" spans="1:11" ht="15" customHeight="1" x14ac:dyDescent="0.2">
      <c r="A118" s="19" t="s">
        <v>282</v>
      </c>
      <c r="B118" s="20">
        <v>1819</v>
      </c>
      <c r="C118" s="21">
        <v>210795199</v>
      </c>
      <c r="D118" s="21">
        <v>22138193</v>
      </c>
      <c r="E118" s="20">
        <v>4958</v>
      </c>
      <c r="F118" s="21">
        <v>115885.21</v>
      </c>
      <c r="G118" s="21">
        <v>12170.53</v>
      </c>
      <c r="H118" s="22">
        <v>2.73</v>
      </c>
      <c r="I118" s="21">
        <v>95000</v>
      </c>
      <c r="J118" s="21">
        <v>6200</v>
      </c>
      <c r="K118" s="22">
        <v>2</v>
      </c>
    </row>
    <row r="119" spans="1:11" ht="15" customHeight="1" x14ac:dyDescent="0.2">
      <c r="A119" s="19" t="s">
        <v>283</v>
      </c>
      <c r="B119" s="20">
        <v>8350</v>
      </c>
      <c r="C119" s="21">
        <v>846469163</v>
      </c>
      <c r="D119" s="21">
        <v>82736731</v>
      </c>
      <c r="E119" s="20">
        <v>20073</v>
      </c>
      <c r="F119" s="21">
        <v>101373.55</v>
      </c>
      <c r="G119" s="21">
        <v>9908.59</v>
      </c>
      <c r="H119" s="22">
        <v>2.4</v>
      </c>
      <c r="I119" s="21">
        <v>81000</v>
      </c>
      <c r="J119" s="21">
        <v>5200</v>
      </c>
      <c r="K119" s="22">
        <v>2</v>
      </c>
    </row>
    <row r="120" spans="1:11" ht="15" customHeight="1" x14ac:dyDescent="0.2">
      <c r="A120" s="19" t="s">
        <v>284</v>
      </c>
      <c r="B120" s="20">
        <v>42379</v>
      </c>
      <c r="C120" s="21">
        <v>3842340484</v>
      </c>
      <c r="D120" s="21">
        <v>358581475</v>
      </c>
      <c r="E120" s="20">
        <v>104183</v>
      </c>
      <c r="F120" s="21">
        <v>90666.14</v>
      </c>
      <c r="G120" s="21">
        <v>8461.2999999999993</v>
      </c>
      <c r="H120" s="22">
        <v>2.46</v>
      </c>
      <c r="I120" s="21">
        <v>69000</v>
      </c>
      <c r="J120" s="21">
        <v>4000</v>
      </c>
      <c r="K120" s="22">
        <v>2</v>
      </c>
    </row>
    <row r="121" spans="1:11" ht="15" customHeight="1" x14ac:dyDescent="0.2">
      <c r="A121" s="19" t="s">
        <v>285</v>
      </c>
      <c r="B121" s="20">
        <v>3645</v>
      </c>
      <c r="C121" s="21">
        <v>423036878</v>
      </c>
      <c r="D121" s="21">
        <v>39994465</v>
      </c>
      <c r="E121" s="20">
        <v>10496</v>
      </c>
      <c r="F121" s="21">
        <v>116059.5</v>
      </c>
      <c r="G121" s="21">
        <v>10972.42</v>
      </c>
      <c r="H121" s="22">
        <v>2.88</v>
      </c>
      <c r="I121" s="21">
        <v>103000</v>
      </c>
      <c r="J121" s="21">
        <v>6900</v>
      </c>
      <c r="K121" s="22">
        <v>2</v>
      </c>
    </row>
    <row r="122" spans="1:11" ht="15" customHeight="1" x14ac:dyDescent="0.2">
      <c r="A122" s="19" t="s">
        <v>286</v>
      </c>
      <c r="B122" s="20">
        <v>41951</v>
      </c>
      <c r="C122" s="21">
        <v>2847929485</v>
      </c>
      <c r="D122" s="21">
        <v>212915461</v>
      </c>
      <c r="E122" s="20">
        <v>97851</v>
      </c>
      <c r="F122" s="21">
        <v>67887.05</v>
      </c>
      <c r="G122" s="21">
        <v>5075.34</v>
      </c>
      <c r="H122" s="22">
        <v>2.33</v>
      </c>
      <c r="I122" s="21">
        <v>53000</v>
      </c>
      <c r="J122" s="21">
        <v>2600</v>
      </c>
      <c r="K122" s="22">
        <v>2</v>
      </c>
    </row>
    <row r="123" spans="1:11" ht="15" customHeight="1" x14ac:dyDescent="0.2">
      <c r="A123" s="19" t="s">
        <v>287</v>
      </c>
      <c r="B123" s="20">
        <v>1451</v>
      </c>
      <c r="C123" s="21">
        <v>158929941</v>
      </c>
      <c r="D123" s="21">
        <v>16277534</v>
      </c>
      <c r="E123" s="20">
        <v>3809</v>
      </c>
      <c r="F123" s="21">
        <v>109531.32</v>
      </c>
      <c r="G123" s="21">
        <v>11218.15</v>
      </c>
      <c r="H123" s="22">
        <v>2.63</v>
      </c>
      <c r="I123" s="21">
        <v>88000</v>
      </c>
      <c r="J123" s="21">
        <v>5800</v>
      </c>
      <c r="K123" s="22">
        <v>2</v>
      </c>
    </row>
    <row r="124" spans="1:11" ht="15" customHeight="1" x14ac:dyDescent="0.2">
      <c r="A124" s="19" t="s">
        <v>288</v>
      </c>
      <c r="B124" s="20">
        <v>3723</v>
      </c>
      <c r="C124" s="21">
        <v>395557885</v>
      </c>
      <c r="D124" s="21">
        <v>38579173</v>
      </c>
      <c r="E124" s="20">
        <v>10153</v>
      </c>
      <c r="F124" s="21">
        <v>106247.08</v>
      </c>
      <c r="G124" s="21">
        <v>10362.39</v>
      </c>
      <c r="H124" s="22">
        <v>2.73</v>
      </c>
      <c r="I124" s="21">
        <v>89000</v>
      </c>
      <c r="J124" s="21">
        <v>5500</v>
      </c>
      <c r="K124" s="22">
        <v>2</v>
      </c>
    </row>
    <row r="126" spans="1:11" ht="15" customHeight="1" x14ac:dyDescent="0.2">
      <c r="A126" s="59" t="s">
        <v>66</v>
      </c>
      <c r="B126" s="60"/>
      <c r="C126" s="60"/>
      <c r="D126" s="60"/>
      <c r="E126" s="60"/>
      <c r="F126" s="60"/>
      <c r="G126" s="60"/>
      <c r="H126" s="60"/>
      <c r="I126" s="60"/>
      <c r="J126" s="60"/>
      <c r="K126" s="60"/>
    </row>
    <row r="127" spans="1:11" ht="15" customHeight="1" x14ac:dyDescent="0.2">
      <c r="A127" s="59" t="s">
        <v>97</v>
      </c>
      <c r="B127" s="60"/>
      <c r="C127" s="60"/>
      <c r="D127" s="60"/>
      <c r="E127" s="60"/>
      <c r="F127" s="60"/>
      <c r="G127" s="60"/>
      <c r="H127" s="60"/>
      <c r="I127" s="60"/>
      <c r="J127" s="60"/>
      <c r="K127" s="60"/>
    </row>
    <row r="128" spans="1:11" ht="15" customHeight="1" x14ac:dyDescent="0.2">
      <c r="A128" s="59" t="s">
        <v>289</v>
      </c>
      <c r="B128" s="60"/>
      <c r="C128" s="60"/>
      <c r="D128" s="60"/>
      <c r="E128" s="60"/>
      <c r="F128" s="60"/>
      <c r="G128" s="60"/>
      <c r="H128" s="60"/>
      <c r="I128" s="60"/>
      <c r="J128" s="60"/>
      <c r="K128" s="60"/>
    </row>
  </sheetData>
  <mergeCells count="10">
    <mergeCell ref="A1:K1"/>
    <mergeCell ref="A2:K2"/>
    <mergeCell ref="A3:K3"/>
    <mergeCell ref="A4:K4"/>
    <mergeCell ref="A5:K5"/>
    <mergeCell ref="A6:K6"/>
    <mergeCell ref="A7:K7"/>
    <mergeCell ref="A126:K126"/>
    <mergeCell ref="A127:K127"/>
    <mergeCell ref="A128:K128"/>
  </mergeCells>
  <hyperlinks>
    <hyperlink ref="A1" location="'CONTENTS'!A1" display="#'CONTENTS'!A1" xr:uid="{00000000-0004-0000-0F00-000000000000}"/>
  </hyperlinks>
  <printOptions horizontalCentered="1"/>
  <pageMargins left="0.5" right="0.5" top="0.5" bottom="0.5" header="0" footer="0"/>
  <pageSetup fitToHeight="10" orientation="landscape" horizontalDpi="300" verticalDpi="30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K135"/>
  <sheetViews>
    <sheetView zoomScaleNormal="100" workbookViewId="0">
      <pane ySplit="9" topLeftCell="A10" activePane="bottomLeft" state="frozen"/>
      <selection pane="bottomLeft" activeCell="A10" sqref="A10"/>
    </sheetView>
  </sheetViews>
  <sheetFormatPr defaultColWidth="12" defaultRowHeight="12.95" customHeight="1" x14ac:dyDescent="0.2"/>
  <cols>
    <col min="1" max="8" width="19.6640625" bestFit="1" customWidth="1"/>
    <col min="9" max="9" width="21.6640625" bestFit="1" customWidth="1"/>
    <col min="10" max="11" width="19.6640625" bestFit="1" customWidth="1"/>
  </cols>
  <sheetData>
    <row r="1" spans="1:11" ht="17.100000000000001" customHeight="1" x14ac:dyDescent="0.25">
      <c r="A1" s="67" t="s">
        <v>67</v>
      </c>
      <c r="B1" s="60"/>
      <c r="C1" s="60"/>
      <c r="D1" s="60"/>
      <c r="E1" s="60"/>
      <c r="F1" s="60"/>
      <c r="G1" s="60"/>
      <c r="H1" s="60"/>
      <c r="I1" s="60"/>
      <c r="J1" s="60"/>
      <c r="K1" s="60"/>
    </row>
    <row r="2" spans="1:11" ht="17.100000000000001" customHeight="1" x14ac:dyDescent="0.3">
      <c r="A2" s="62" t="s">
        <v>1</v>
      </c>
      <c r="B2" s="60"/>
      <c r="C2" s="60"/>
      <c r="D2" s="60"/>
      <c r="E2" s="60"/>
      <c r="F2" s="60"/>
      <c r="G2" s="60"/>
      <c r="H2" s="60"/>
      <c r="I2" s="60"/>
      <c r="J2" s="60"/>
      <c r="K2" s="60"/>
    </row>
    <row r="3" spans="1:11" ht="17.100000000000001" customHeight="1" x14ac:dyDescent="0.3">
      <c r="A3" s="61" t="s">
        <v>70</v>
      </c>
      <c r="B3" s="60"/>
      <c r="C3" s="60"/>
      <c r="D3" s="60"/>
      <c r="E3" s="60"/>
      <c r="F3" s="60"/>
      <c r="G3" s="60"/>
      <c r="H3" s="60"/>
      <c r="I3" s="60"/>
      <c r="J3" s="60"/>
      <c r="K3" s="60"/>
    </row>
    <row r="4" spans="1:11" ht="17.100000000000001" customHeight="1" x14ac:dyDescent="0.3">
      <c r="A4" s="62" t="s">
        <v>1</v>
      </c>
      <c r="B4" s="60"/>
      <c r="C4" s="60"/>
      <c r="D4" s="60"/>
      <c r="E4" s="60"/>
      <c r="F4" s="60"/>
      <c r="G4" s="60"/>
      <c r="H4" s="60"/>
      <c r="I4" s="60"/>
      <c r="J4" s="60"/>
      <c r="K4" s="60"/>
    </row>
    <row r="5" spans="1:11" ht="17.100000000000001" customHeight="1" x14ac:dyDescent="0.3">
      <c r="A5" s="68" t="s">
        <v>432</v>
      </c>
      <c r="B5" s="60"/>
      <c r="C5" s="60"/>
      <c r="D5" s="60"/>
      <c r="E5" s="60"/>
      <c r="F5" s="60"/>
      <c r="G5" s="60"/>
      <c r="H5" s="60"/>
      <c r="I5" s="60"/>
      <c r="J5" s="60"/>
      <c r="K5" s="60"/>
    </row>
    <row r="6" spans="1:11" ht="17.100000000000001" customHeight="1" x14ac:dyDescent="0.3">
      <c r="A6" s="62" t="s">
        <v>1</v>
      </c>
      <c r="B6" s="60"/>
      <c r="C6" s="60"/>
      <c r="D6" s="60"/>
      <c r="E6" s="60"/>
      <c r="F6" s="60"/>
      <c r="G6" s="60"/>
      <c r="H6" s="60"/>
      <c r="I6" s="60"/>
      <c r="J6" s="60"/>
      <c r="K6" s="60"/>
    </row>
    <row r="7" spans="1:11" ht="17.100000000000001" customHeight="1" x14ac:dyDescent="0.25">
      <c r="A7" s="73" t="s">
        <v>433</v>
      </c>
      <c r="B7" s="60"/>
      <c r="C7" s="60"/>
      <c r="D7" s="60"/>
      <c r="E7" s="60"/>
      <c r="F7" s="60"/>
      <c r="G7" s="60"/>
      <c r="H7" s="60"/>
      <c r="I7" s="60"/>
      <c r="J7" s="60"/>
      <c r="K7" s="60"/>
    </row>
    <row r="9" spans="1:11" ht="60" customHeight="1" x14ac:dyDescent="0.2">
      <c r="A9" s="9" t="s">
        <v>417</v>
      </c>
      <c r="B9" s="9" t="s">
        <v>419</v>
      </c>
      <c r="C9" s="9" t="s">
        <v>420</v>
      </c>
      <c r="D9" s="9" t="s">
        <v>421</v>
      </c>
      <c r="E9" s="9" t="s">
        <v>422</v>
      </c>
      <c r="F9" s="9" t="s">
        <v>423</v>
      </c>
      <c r="G9" s="9" t="s">
        <v>424</v>
      </c>
      <c r="H9" s="9" t="s">
        <v>425</v>
      </c>
      <c r="I9" s="9" t="s">
        <v>426</v>
      </c>
      <c r="J9" s="9" t="s">
        <v>427</v>
      </c>
      <c r="K9" s="9" t="s">
        <v>428</v>
      </c>
    </row>
    <row r="10" spans="1:11" ht="15" customHeight="1" x14ac:dyDescent="0.2">
      <c r="A10" s="19">
        <v>84003</v>
      </c>
      <c r="B10" s="20">
        <v>18491</v>
      </c>
      <c r="C10" s="21">
        <v>2387460419</v>
      </c>
      <c r="D10" s="21">
        <v>300506493</v>
      </c>
      <c r="E10" s="20">
        <v>49777</v>
      </c>
      <c r="F10" s="21">
        <v>129114.73</v>
      </c>
      <c r="G10" s="21">
        <v>16251.5</v>
      </c>
      <c r="H10" s="22">
        <v>2.69</v>
      </c>
      <c r="I10" s="21">
        <v>82000</v>
      </c>
      <c r="J10" s="21">
        <v>4900</v>
      </c>
      <c r="K10" s="22">
        <v>2</v>
      </c>
    </row>
    <row r="11" spans="1:11" ht="15" customHeight="1" x14ac:dyDescent="0.2">
      <c r="A11" s="19">
        <v>84004</v>
      </c>
      <c r="B11" s="20">
        <v>2507</v>
      </c>
      <c r="C11" s="21">
        <v>508808304</v>
      </c>
      <c r="D11" s="21">
        <v>81961588</v>
      </c>
      <c r="E11" s="20">
        <v>7262</v>
      </c>
      <c r="F11" s="21">
        <v>202955.05</v>
      </c>
      <c r="G11" s="21">
        <v>32693.09</v>
      </c>
      <c r="H11" s="22">
        <v>2.9</v>
      </c>
      <c r="I11" s="21">
        <v>113000</v>
      </c>
      <c r="J11" s="21">
        <v>8200</v>
      </c>
      <c r="K11" s="22">
        <v>2</v>
      </c>
    </row>
    <row r="12" spans="1:11" ht="15" customHeight="1" x14ac:dyDescent="0.2">
      <c r="A12" s="19">
        <v>84005</v>
      </c>
      <c r="B12" s="20">
        <v>15850</v>
      </c>
      <c r="C12" s="21">
        <v>1670952060</v>
      </c>
      <c r="D12" s="21">
        <v>136442003</v>
      </c>
      <c r="E12" s="20">
        <v>52665</v>
      </c>
      <c r="F12" s="21">
        <v>105422.84</v>
      </c>
      <c r="G12" s="21">
        <v>8608.33</v>
      </c>
      <c r="H12" s="22">
        <v>3.32</v>
      </c>
      <c r="I12" s="21">
        <v>93000</v>
      </c>
      <c r="J12" s="21">
        <v>4400</v>
      </c>
      <c r="K12" s="22">
        <v>3</v>
      </c>
    </row>
    <row r="13" spans="1:11" ht="15" customHeight="1" x14ac:dyDescent="0.2">
      <c r="A13" s="19">
        <v>84009</v>
      </c>
      <c r="B13" s="20">
        <v>14861</v>
      </c>
      <c r="C13" s="21">
        <v>1878467563</v>
      </c>
      <c r="D13" s="21">
        <v>219375415</v>
      </c>
      <c r="E13" s="20">
        <v>38388</v>
      </c>
      <c r="F13" s="21">
        <v>126402.5</v>
      </c>
      <c r="G13" s="21">
        <v>14761.82</v>
      </c>
      <c r="H13" s="22">
        <v>2.58</v>
      </c>
      <c r="I13" s="21">
        <v>102000</v>
      </c>
      <c r="J13" s="21">
        <v>7700</v>
      </c>
      <c r="K13" s="22">
        <v>2</v>
      </c>
    </row>
    <row r="14" spans="1:11" ht="15" customHeight="1" x14ac:dyDescent="0.2">
      <c r="A14" s="19">
        <v>84010</v>
      </c>
      <c r="B14" s="20">
        <v>15732</v>
      </c>
      <c r="C14" s="21">
        <v>1778851867</v>
      </c>
      <c r="D14" s="21">
        <v>209645441</v>
      </c>
      <c r="E14" s="20">
        <v>38194</v>
      </c>
      <c r="F14" s="21">
        <v>113072.2</v>
      </c>
      <c r="G14" s="21">
        <v>13326.05</v>
      </c>
      <c r="H14" s="22">
        <v>2.4300000000000002</v>
      </c>
      <c r="I14" s="21">
        <v>80000</v>
      </c>
      <c r="J14" s="21">
        <v>5100</v>
      </c>
      <c r="K14" s="22">
        <v>2</v>
      </c>
    </row>
    <row r="15" spans="1:11" ht="15" customHeight="1" x14ac:dyDescent="0.2">
      <c r="A15" s="19">
        <v>84014</v>
      </c>
      <c r="B15" s="20">
        <v>5651</v>
      </c>
      <c r="C15" s="21">
        <v>678870557</v>
      </c>
      <c r="D15" s="21">
        <v>74287066</v>
      </c>
      <c r="E15" s="20">
        <v>14193</v>
      </c>
      <c r="F15" s="21">
        <v>120132.82</v>
      </c>
      <c r="G15" s="21">
        <v>13145.83</v>
      </c>
      <c r="H15" s="22">
        <v>2.5099999999999998</v>
      </c>
      <c r="I15" s="21">
        <v>93000</v>
      </c>
      <c r="J15" s="21">
        <v>6600</v>
      </c>
      <c r="K15" s="22">
        <v>2</v>
      </c>
    </row>
    <row r="16" spans="1:11" ht="15" customHeight="1" x14ac:dyDescent="0.2">
      <c r="A16" s="19">
        <v>84015</v>
      </c>
      <c r="B16" s="20">
        <v>25370</v>
      </c>
      <c r="C16" s="21">
        <v>2171704815</v>
      </c>
      <c r="D16" s="21">
        <v>177057235</v>
      </c>
      <c r="E16" s="20">
        <v>64381</v>
      </c>
      <c r="F16" s="21">
        <v>85601.29</v>
      </c>
      <c r="G16" s="21">
        <v>6979</v>
      </c>
      <c r="H16" s="22">
        <v>2.54</v>
      </c>
      <c r="I16" s="21">
        <v>71000</v>
      </c>
      <c r="J16" s="21">
        <v>3800</v>
      </c>
      <c r="K16" s="22">
        <v>2</v>
      </c>
    </row>
    <row r="17" spans="1:11" ht="15" customHeight="1" x14ac:dyDescent="0.2">
      <c r="A17" s="19">
        <v>84017</v>
      </c>
      <c r="B17" s="20">
        <v>1563</v>
      </c>
      <c r="C17" s="21">
        <v>192234266</v>
      </c>
      <c r="D17" s="21">
        <v>22877704</v>
      </c>
      <c r="E17" s="20">
        <v>3725</v>
      </c>
      <c r="F17" s="21">
        <v>122990.57</v>
      </c>
      <c r="G17" s="21">
        <v>14637.05</v>
      </c>
      <c r="H17" s="22">
        <v>2.38</v>
      </c>
      <c r="I17" s="21">
        <v>88000</v>
      </c>
      <c r="J17" s="21">
        <v>5700</v>
      </c>
      <c r="K17" s="22">
        <v>2</v>
      </c>
    </row>
    <row r="18" spans="1:11" ht="15" customHeight="1" x14ac:dyDescent="0.2">
      <c r="A18" s="19">
        <v>84020</v>
      </c>
      <c r="B18" s="20">
        <v>16073</v>
      </c>
      <c r="C18" s="21">
        <v>2449624343</v>
      </c>
      <c r="D18" s="21">
        <v>369538032</v>
      </c>
      <c r="E18" s="20">
        <v>38314</v>
      </c>
      <c r="F18" s="21">
        <v>152406.17000000001</v>
      </c>
      <c r="G18" s="21">
        <v>22991.23</v>
      </c>
      <c r="H18" s="22">
        <v>2.38</v>
      </c>
      <c r="I18" s="21">
        <v>92000</v>
      </c>
      <c r="J18" s="21">
        <v>7200</v>
      </c>
      <c r="K18" s="22">
        <v>2</v>
      </c>
    </row>
    <row r="19" spans="1:11" ht="15" customHeight="1" x14ac:dyDescent="0.2">
      <c r="A19" s="19">
        <v>84021</v>
      </c>
      <c r="B19" s="20">
        <v>1165</v>
      </c>
      <c r="C19" s="21">
        <v>87829140</v>
      </c>
      <c r="D19" s="21">
        <v>7492323</v>
      </c>
      <c r="E19" s="20">
        <v>2984</v>
      </c>
      <c r="F19" s="21">
        <v>75389.820000000007</v>
      </c>
      <c r="G19" s="21">
        <v>6431.18</v>
      </c>
      <c r="H19" s="22">
        <v>2.56</v>
      </c>
      <c r="I19" s="21">
        <v>60000</v>
      </c>
      <c r="J19" s="21">
        <v>2400</v>
      </c>
      <c r="K19" s="22">
        <v>2</v>
      </c>
    </row>
    <row r="20" spans="1:11" ht="15" customHeight="1" x14ac:dyDescent="0.2">
      <c r="A20" s="19">
        <v>84025</v>
      </c>
      <c r="B20" s="20">
        <v>7521</v>
      </c>
      <c r="C20" s="21">
        <v>1070200339</v>
      </c>
      <c r="D20" s="21">
        <v>136500559</v>
      </c>
      <c r="E20" s="20">
        <v>20567</v>
      </c>
      <c r="F20" s="21">
        <v>142294.95000000001</v>
      </c>
      <c r="G20" s="21">
        <v>18149.259999999998</v>
      </c>
      <c r="H20" s="22">
        <v>2.73</v>
      </c>
      <c r="I20" s="21">
        <v>105000</v>
      </c>
      <c r="J20" s="21">
        <v>8000</v>
      </c>
      <c r="K20" s="22">
        <v>2</v>
      </c>
    </row>
    <row r="21" spans="1:11" ht="15" customHeight="1" x14ac:dyDescent="0.2">
      <c r="A21" s="19">
        <v>84029</v>
      </c>
      <c r="B21" s="20">
        <v>5147</v>
      </c>
      <c r="C21" s="21">
        <v>518623646</v>
      </c>
      <c r="D21" s="21">
        <v>46591620</v>
      </c>
      <c r="E21" s="20">
        <v>14253</v>
      </c>
      <c r="F21" s="21">
        <v>100762.32</v>
      </c>
      <c r="G21" s="21">
        <v>9052.19</v>
      </c>
      <c r="H21" s="22">
        <v>2.77</v>
      </c>
      <c r="I21" s="21">
        <v>86000</v>
      </c>
      <c r="J21" s="21">
        <v>4900</v>
      </c>
      <c r="K21" s="22">
        <v>2</v>
      </c>
    </row>
    <row r="22" spans="1:11" ht="15" customHeight="1" x14ac:dyDescent="0.2">
      <c r="A22" s="19">
        <v>84032</v>
      </c>
      <c r="B22" s="20">
        <v>8383</v>
      </c>
      <c r="C22" s="21">
        <v>1043698508</v>
      </c>
      <c r="D22" s="21">
        <v>136301221</v>
      </c>
      <c r="E22" s="20">
        <v>21033</v>
      </c>
      <c r="F22" s="21">
        <v>124501.79</v>
      </c>
      <c r="G22" s="21">
        <v>16259.24</v>
      </c>
      <c r="H22" s="22">
        <v>2.5099999999999998</v>
      </c>
      <c r="I22" s="21">
        <v>79000</v>
      </c>
      <c r="J22" s="21">
        <v>4600</v>
      </c>
      <c r="K22" s="22">
        <v>2</v>
      </c>
    </row>
    <row r="23" spans="1:11" ht="15" customHeight="1" x14ac:dyDescent="0.2">
      <c r="A23" s="19">
        <v>84036</v>
      </c>
      <c r="B23" s="20">
        <v>2990</v>
      </c>
      <c r="C23" s="21">
        <v>485156023</v>
      </c>
      <c r="D23" s="21">
        <v>80741741</v>
      </c>
      <c r="E23" s="20">
        <v>6524</v>
      </c>
      <c r="F23" s="21">
        <v>162259.54</v>
      </c>
      <c r="G23" s="21">
        <v>27003.93</v>
      </c>
      <c r="H23" s="22">
        <v>2.1800000000000002</v>
      </c>
      <c r="I23" s="21">
        <v>86000</v>
      </c>
      <c r="J23" s="21">
        <v>6200</v>
      </c>
      <c r="K23" s="22">
        <v>2</v>
      </c>
    </row>
    <row r="24" spans="1:11" ht="15" customHeight="1" x14ac:dyDescent="0.2">
      <c r="A24" s="19">
        <v>84037</v>
      </c>
      <c r="B24" s="20">
        <v>11385</v>
      </c>
      <c r="C24" s="21">
        <v>1919521485</v>
      </c>
      <c r="D24" s="21">
        <v>252018743</v>
      </c>
      <c r="E24" s="20">
        <v>34460</v>
      </c>
      <c r="F24" s="21">
        <v>168600.92</v>
      </c>
      <c r="G24" s="21">
        <v>22136.03</v>
      </c>
      <c r="H24" s="22">
        <v>3.03</v>
      </c>
      <c r="I24" s="21">
        <v>113000</v>
      </c>
      <c r="J24" s="21">
        <v>7900</v>
      </c>
      <c r="K24" s="22">
        <v>2</v>
      </c>
    </row>
    <row r="25" spans="1:11" ht="15" customHeight="1" x14ac:dyDescent="0.2">
      <c r="A25" s="19">
        <v>84040</v>
      </c>
      <c r="B25" s="20">
        <v>9318</v>
      </c>
      <c r="C25" s="21">
        <v>1131088344</v>
      </c>
      <c r="D25" s="21">
        <v>125928193</v>
      </c>
      <c r="E25" s="20">
        <v>23894</v>
      </c>
      <c r="F25" s="21">
        <v>121387.46</v>
      </c>
      <c r="G25" s="21">
        <v>13514.51</v>
      </c>
      <c r="H25" s="22">
        <v>2.56</v>
      </c>
      <c r="I25" s="21">
        <v>99000</v>
      </c>
      <c r="J25" s="21">
        <v>7000</v>
      </c>
      <c r="K25" s="22">
        <v>2</v>
      </c>
    </row>
    <row r="26" spans="1:11" ht="15" customHeight="1" x14ac:dyDescent="0.2">
      <c r="A26" s="19">
        <v>84041</v>
      </c>
      <c r="B26" s="20">
        <v>19098</v>
      </c>
      <c r="C26" s="21">
        <v>1751574002</v>
      </c>
      <c r="D26" s="21">
        <v>161207710</v>
      </c>
      <c r="E26" s="20">
        <v>48376</v>
      </c>
      <c r="F26" s="21">
        <v>91715.05</v>
      </c>
      <c r="G26" s="21">
        <v>8441.08</v>
      </c>
      <c r="H26" s="22">
        <v>2.5299999999999998</v>
      </c>
      <c r="I26" s="21">
        <v>71000</v>
      </c>
      <c r="J26" s="21">
        <v>4000</v>
      </c>
      <c r="K26" s="22">
        <v>2</v>
      </c>
    </row>
    <row r="27" spans="1:11" ht="15" customHeight="1" x14ac:dyDescent="0.2">
      <c r="A27" s="19">
        <v>84042</v>
      </c>
      <c r="B27" s="20">
        <v>3319</v>
      </c>
      <c r="C27" s="21">
        <v>418229206</v>
      </c>
      <c r="D27" s="21">
        <v>48308976</v>
      </c>
      <c r="E27" s="20">
        <v>9579</v>
      </c>
      <c r="F27" s="21">
        <v>126010.61</v>
      </c>
      <c r="G27" s="21">
        <v>14555.28</v>
      </c>
      <c r="H27" s="22">
        <v>2.89</v>
      </c>
      <c r="I27" s="21">
        <v>89000</v>
      </c>
      <c r="J27" s="21">
        <v>5100</v>
      </c>
      <c r="K27" s="22">
        <v>2</v>
      </c>
    </row>
    <row r="28" spans="1:11" ht="15" customHeight="1" x14ac:dyDescent="0.2">
      <c r="A28" s="19">
        <v>84043</v>
      </c>
      <c r="B28" s="20">
        <v>26040</v>
      </c>
      <c r="C28" s="21">
        <v>3111265339</v>
      </c>
      <c r="D28" s="21">
        <v>341426878</v>
      </c>
      <c r="E28" s="20">
        <v>74365</v>
      </c>
      <c r="F28" s="21">
        <v>119480.24</v>
      </c>
      <c r="G28" s="21">
        <v>13111.63</v>
      </c>
      <c r="H28" s="22">
        <v>2.86</v>
      </c>
      <c r="I28" s="21">
        <v>90000</v>
      </c>
      <c r="J28" s="21">
        <v>5600</v>
      </c>
      <c r="K28" s="22">
        <v>2</v>
      </c>
    </row>
    <row r="29" spans="1:11" ht="15" customHeight="1" x14ac:dyDescent="0.2">
      <c r="A29" s="19">
        <v>84044</v>
      </c>
      <c r="B29" s="20">
        <v>12385</v>
      </c>
      <c r="C29" s="21">
        <v>858283054</v>
      </c>
      <c r="D29" s="21">
        <v>62268569</v>
      </c>
      <c r="E29" s="20">
        <v>29217</v>
      </c>
      <c r="F29" s="21">
        <v>69300.210000000006</v>
      </c>
      <c r="G29" s="21">
        <v>5027.74</v>
      </c>
      <c r="H29" s="22">
        <v>2.36</v>
      </c>
      <c r="I29" s="21">
        <v>57000</v>
      </c>
      <c r="J29" s="21">
        <v>2800</v>
      </c>
      <c r="K29" s="22">
        <v>2</v>
      </c>
    </row>
    <row r="30" spans="1:11" ht="15" customHeight="1" x14ac:dyDescent="0.2">
      <c r="A30" s="19">
        <v>84045</v>
      </c>
      <c r="B30" s="20">
        <v>14434</v>
      </c>
      <c r="C30" s="21">
        <v>1711384135</v>
      </c>
      <c r="D30" s="21">
        <v>164615538</v>
      </c>
      <c r="E30" s="20">
        <v>45086</v>
      </c>
      <c r="F30" s="21">
        <v>118566.17</v>
      </c>
      <c r="G30" s="21">
        <v>11404.71</v>
      </c>
      <c r="H30" s="22">
        <v>3.12</v>
      </c>
      <c r="I30" s="21">
        <v>101000</v>
      </c>
      <c r="J30" s="21">
        <v>6000</v>
      </c>
      <c r="K30" s="22">
        <v>3</v>
      </c>
    </row>
    <row r="31" spans="1:11" ht="15" customHeight="1" x14ac:dyDescent="0.2">
      <c r="A31" s="19">
        <v>84047</v>
      </c>
      <c r="B31" s="20">
        <v>15933</v>
      </c>
      <c r="C31" s="21">
        <v>1105099310</v>
      </c>
      <c r="D31" s="21">
        <v>104495501</v>
      </c>
      <c r="E31" s="20">
        <v>29565</v>
      </c>
      <c r="F31" s="21">
        <v>69359.149999999994</v>
      </c>
      <c r="G31" s="21">
        <v>6558.43</v>
      </c>
      <c r="H31" s="22">
        <v>1.86</v>
      </c>
      <c r="I31" s="21">
        <v>53000</v>
      </c>
      <c r="J31" s="21">
        <v>3300</v>
      </c>
      <c r="K31" s="22">
        <v>1</v>
      </c>
    </row>
    <row r="32" spans="1:11" ht="15" customHeight="1" x14ac:dyDescent="0.2">
      <c r="A32" s="19">
        <v>84049</v>
      </c>
      <c r="B32" s="20">
        <v>2250</v>
      </c>
      <c r="C32" s="21">
        <v>375944385</v>
      </c>
      <c r="D32" s="21">
        <v>56045418</v>
      </c>
      <c r="E32" s="20">
        <v>5410</v>
      </c>
      <c r="F32" s="21">
        <v>167086.39000000001</v>
      </c>
      <c r="G32" s="21">
        <v>24909.07</v>
      </c>
      <c r="H32" s="22">
        <v>2.4</v>
      </c>
      <c r="I32" s="21">
        <v>104000</v>
      </c>
      <c r="J32" s="21">
        <v>7900</v>
      </c>
      <c r="K32" s="22">
        <v>2</v>
      </c>
    </row>
    <row r="33" spans="1:11" ht="15" customHeight="1" x14ac:dyDescent="0.2">
      <c r="A33" s="19">
        <v>84050</v>
      </c>
      <c r="B33" s="20">
        <v>3739</v>
      </c>
      <c r="C33" s="21">
        <v>562879470</v>
      </c>
      <c r="D33" s="21">
        <v>72908436</v>
      </c>
      <c r="E33" s="20">
        <v>10979</v>
      </c>
      <c r="F33" s="21">
        <v>150542.78</v>
      </c>
      <c r="G33" s="21">
        <v>19499.45</v>
      </c>
      <c r="H33" s="22">
        <v>2.94</v>
      </c>
      <c r="I33" s="21">
        <v>110000</v>
      </c>
      <c r="J33" s="21">
        <v>7600</v>
      </c>
      <c r="K33" s="22">
        <v>2</v>
      </c>
    </row>
    <row r="34" spans="1:11" ht="15" customHeight="1" x14ac:dyDescent="0.2">
      <c r="A34" s="19">
        <v>84054</v>
      </c>
      <c r="B34" s="20">
        <v>7876</v>
      </c>
      <c r="C34" s="21">
        <v>856023500</v>
      </c>
      <c r="D34" s="21">
        <v>101881344</v>
      </c>
      <c r="E34" s="20">
        <v>18008</v>
      </c>
      <c r="F34" s="21">
        <v>108687.6</v>
      </c>
      <c r="G34" s="21">
        <v>12935.67</v>
      </c>
      <c r="H34" s="22">
        <v>2.29</v>
      </c>
      <c r="I34" s="21">
        <v>75000</v>
      </c>
      <c r="J34" s="21">
        <v>4900</v>
      </c>
      <c r="K34" s="22">
        <v>2</v>
      </c>
    </row>
    <row r="35" spans="1:11" ht="15" customHeight="1" x14ac:dyDescent="0.2">
      <c r="A35" s="19">
        <v>84056</v>
      </c>
      <c r="B35" s="20">
        <v>1366</v>
      </c>
      <c r="C35" s="21">
        <v>83050954</v>
      </c>
      <c r="D35" s="21">
        <v>4096747</v>
      </c>
      <c r="E35" s="20">
        <v>3736</v>
      </c>
      <c r="F35" s="21">
        <v>60798.65</v>
      </c>
      <c r="G35" s="21">
        <v>2999.08</v>
      </c>
      <c r="H35" s="22">
        <v>2.73</v>
      </c>
      <c r="I35" s="21">
        <v>51000</v>
      </c>
      <c r="J35" s="21">
        <v>1000</v>
      </c>
      <c r="K35" s="22">
        <v>3</v>
      </c>
    </row>
    <row r="36" spans="1:11" ht="15" customHeight="1" x14ac:dyDescent="0.2">
      <c r="A36" s="19">
        <v>84057</v>
      </c>
      <c r="B36" s="20">
        <v>12550</v>
      </c>
      <c r="C36" s="21">
        <v>915934196</v>
      </c>
      <c r="D36" s="21">
        <v>71819228</v>
      </c>
      <c r="E36" s="20">
        <v>30372</v>
      </c>
      <c r="F36" s="21">
        <v>72982.8</v>
      </c>
      <c r="G36" s="21">
        <v>5722.65</v>
      </c>
      <c r="H36" s="22">
        <v>2.42</v>
      </c>
      <c r="I36" s="21">
        <v>55000</v>
      </c>
      <c r="J36" s="21">
        <v>2500</v>
      </c>
      <c r="K36" s="22">
        <v>2</v>
      </c>
    </row>
    <row r="37" spans="1:11" ht="15" customHeight="1" x14ac:dyDescent="0.2">
      <c r="A37" s="19">
        <v>84058</v>
      </c>
      <c r="B37" s="20">
        <v>11699</v>
      </c>
      <c r="C37" s="21">
        <v>787226668</v>
      </c>
      <c r="D37" s="21">
        <v>68442878</v>
      </c>
      <c r="E37" s="20">
        <v>24700</v>
      </c>
      <c r="F37" s="21">
        <v>67290.080000000002</v>
      </c>
      <c r="G37" s="21">
        <v>5850.32</v>
      </c>
      <c r="H37" s="22">
        <v>2.11</v>
      </c>
      <c r="I37" s="21">
        <v>44000</v>
      </c>
      <c r="J37" s="21">
        <v>1700</v>
      </c>
      <c r="K37" s="22">
        <v>2</v>
      </c>
    </row>
    <row r="38" spans="1:11" ht="15" customHeight="1" x14ac:dyDescent="0.2">
      <c r="A38" s="19">
        <v>84059</v>
      </c>
      <c r="B38" s="20">
        <v>6465</v>
      </c>
      <c r="C38" s="21">
        <v>545251363</v>
      </c>
      <c r="D38" s="21">
        <v>51756553</v>
      </c>
      <c r="E38" s="20">
        <v>14925</v>
      </c>
      <c r="F38" s="21">
        <v>84338.96</v>
      </c>
      <c r="G38" s="21">
        <v>8005.65</v>
      </c>
      <c r="H38" s="22">
        <v>2.31</v>
      </c>
      <c r="I38" s="21">
        <v>60000</v>
      </c>
      <c r="J38" s="21">
        <v>3200</v>
      </c>
      <c r="K38" s="22">
        <v>2</v>
      </c>
    </row>
    <row r="39" spans="1:11" ht="15" customHeight="1" x14ac:dyDescent="0.2">
      <c r="A39" s="19">
        <v>84060</v>
      </c>
      <c r="B39" s="20">
        <v>4205</v>
      </c>
      <c r="C39" s="21">
        <v>767241064</v>
      </c>
      <c r="D39" s="21">
        <v>167211532</v>
      </c>
      <c r="E39" s="20">
        <v>6419</v>
      </c>
      <c r="F39" s="21">
        <v>182459.23</v>
      </c>
      <c r="G39" s="21">
        <v>39764.93</v>
      </c>
      <c r="H39" s="22">
        <v>1.53</v>
      </c>
      <c r="I39" s="21">
        <v>40000</v>
      </c>
      <c r="J39" s="21">
        <v>1600</v>
      </c>
      <c r="K39" s="22">
        <v>1</v>
      </c>
    </row>
    <row r="40" spans="1:11" ht="15" customHeight="1" x14ac:dyDescent="0.2">
      <c r="A40" s="19">
        <v>84062</v>
      </c>
      <c r="B40" s="20">
        <v>14389</v>
      </c>
      <c r="C40" s="21">
        <v>1608509329</v>
      </c>
      <c r="D40" s="21">
        <v>176605455</v>
      </c>
      <c r="E40" s="20">
        <v>39529</v>
      </c>
      <c r="F40" s="21">
        <v>111787.43</v>
      </c>
      <c r="G40" s="21">
        <v>12273.64</v>
      </c>
      <c r="H40" s="22">
        <v>2.75</v>
      </c>
      <c r="I40" s="21">
        <v>78000</v>
      </c>
      <c r="J40" s="21">
        <v>4300</v>
      </c>
      <c r="K40" s="22">
        <v>2</v>
      </c>
    </row>
    <row r="41" spans="1:11" ht="15" customHeight="1" x14ac:dyDescent="0.2">
      <c r="A41" s="19">
        <v>84065</v>
      </c>
      <c r="B41" s="20">
        <v>16356</v>
      </c>
      <c r="C41" s="21">
        <v>2071629397</v>
      </c>
      <c r="D41" s="21">
        <v>242860301</v>
      </c>
      <c r="E41" s="20">
        <v>43956</v>
      </c>
      <c r="F41" s="21">
        <v>126658.68</v>
      </c>
      <c r="G41" s="21">
        <v>14848.39</v>
      </c>
      <c r="H41" s="22">
        <v>2.69</v>
      </c>
      <c r="I41" s="21">
        <v>94000</v>
      </c>
      <c r="J41" s="21">
        <v>6500</v>
      </c>
      <c r="K41" s="22">
        <v>2</v>
      </c>
    </row>
    <row r="42" spans="1:11" ht="15" customHeight="1" x14ac:dyDescent="0.2">
      <c r="A42" s="19">
        <v>84066</v>
      </c>
      <c r="B42" s="20">
        <v>4158</v>
      </c>
      <c r="C42" s="21">
        <v>403400183</v>
      </c>
      <c r="D42" s="21">
        <v>46588820</v>
      </c>
      <c r="E42" s="20">
        <v>11201</v>
      </c>
      <c r="F42" s="21">
        <v>97017.84</v>
      </c>
      <c r="G42" s="21">
        <v>11204.62</v>
      </c>
      <c r="H42" s="22">
        <v>2.69</v>
      </c>
      <c r="I42" s="21">
        <v>70000</v>
      </c>
      <c r="J42" s="21">
        <v>3200</v>
      </c>
      <c r="K42" s="22">
        <v>2</v>
      </c>
    </row>
    <row r="43" spans="1:11" ht="15" customHeight="1" x14ac:dyDescent="0.2">
      <c r="A43" s="19">
        <v>84067</v>
      </c>
      <c r="B43" s="20">
        <v>14663</v>
      </c>
      <c r="C43" s="21">
        <v>1171361326</v>
      </c>
      <c r="D43" s="21">
        <v>92874863</v>
      </c>
      <c r="E43" s="20">
        <v>34751</v>
      </c>
      <c r="F43" s="21">
        <v>79885.52</v>
      </c>
      <c r="G43" s="21">
        <v>6333.96</v>
      </c>
      <c r="H43" s="22">
        <v>2.37</v>
      </c>
      <c r="I43" s="21">
        <v>69000</v>
      </c>
      <c r="J43" s="21">
        <v>3800</v>
      </c>
      <c r="K43" s="22">
        <v>2</v>
      </c>
    </row>
    <row r="44" spans="1:11" ht="15" customHeight="1" x14ac:dyDescent="0.2">
      <c r="A44" s="19">
        <v>84070</v>
      </c>
      <c r="B44" s="20">
        <v>12039</v>
      </c>
      <c r="C44" s="21">
        <v>951808232</v>
      </c>
      <c r="D44" s="21">
        <v>93664617</v>
      </c>
      <c r="E44" s="20">
        <v>24259</v>
      </c>
      <c r="F44" s="21">
        <v>79060.41</v>
      </c>
      <c r="G44" s="21">
        <v>7780.1</v>
      </c>
      <c r="H44" s="22">
        <v>2.02</v>
      </c>
      <c r="I44" s="21">
        <v>58000</v>
      </c>
      <c r="J44" s="21">
        <v>3600</v>
      </c>
      <c r="K44" s="22">
        <v>2</v>
      </c>
    </row>
    <row r="45" spans="1:11" ht="15" customHeight="1" x14ac:dyDescent="0.2">
      <c r="A45" s="19">
        <v>84074</v>
      </c>
      <c r="B45" s="20">
        <v>20794</v>
      </c>
      <c r="C45" s="21">
        <v>1885427216</v>
      </c>
      <c r="D45" s="21">
        <v>159762839</v>
      </c>
      <c r="E45" s="20">
        <v>54975</v>
      </c>
      <c r="F45" s="21">
        <v>90671.69</v>
      </c>
      <c r="G45" s="21">
        <v>7683.12</v>
      </c>
      <c r="H45" s="22">
        <v>2.64</v>
      </c>
      <c r="I45" s="21">
        <v>75000</v>
      </c>
      <c r="J45" s="21">
        <v>4000</v>
      </c>
      <c r="K45" s="22">
        <v>2</v>
      </c>
    </row>
    <row r="46" spans="1:11" ht="15" customHeight="1" x14ac:dyDescent="0.2">
      <c r="A46" s="19">
        <v>84075</v>
      </c>
      <c r="B46" s="20">
        <v>11069</v>
      </c>
      <c r="C46" s="21">
        <v>1321738584</v>
      </c>
      <c r="D46" s="21">
        <v>127068410</v>
      </c>
      <c r="E46" s="20">
        <v>32987</v>
      </c>
      <c r="F46" s="21">
        <v>119409.03</v>
      </c>
      <c r="G46" s="21">
        <v>11479.66</v>
      </c>
      <c r="H46" s="22">
        <v>2.98</v>
      </c>
      <c r="I46" s="21">
        <v>107000</v>
      </c>
      <c r="J46" s="21">
        <v>6800</v>
      </c>
      <c r="K46" s="22">
        <v>3</v>
      </c>
    </row>
    <row r="47" spans="1:11" ht="15" customHeight="1" x14ac:dyDescent="0.2">
      <c r="A47" s="19">
        <v>84078</v>
      </c>
      <c r="B47" s="20">
        <v>9455</v>
      </c>
      <c r="C47" s="21">
        <v>788607286</v>
      </c>
      <c r="D47" s="21">
        <v>69619764</v>
      </c>
      <c r="E47" s="20">
        <v>24539</v>
      </c>
      <c r="F47" s="21">
        <v>83406.38</v>
      </c>
      <c r="G47" s="21">
        <v>7363.27</v>
      </c>
      <c r="H47" s="22">
        <v>2.6</v>
      </c>
      <c r="I47" s="21">
        <v>67000</v>
      </c>
      <c r="J47" s="21">
        <v>3100</v>
      </c>
      <c r="K47" s="22">
        <v>2</v>
      </c>
    </row>
    <row r="48" spans="1:11" ht="15" customHeight="1" x14ac:dyDescent="0.2">
      <c r="A48" s="19">
        <v>84081</v>
      </c>
      <c r="B48" s="20">
        <v>18219</v>
      </c>
      <c r="C48" s="21">
        <v>1803987629</v>
      </c>
      <c r="D48" s="21">
        <v>165389622</v>
      </c>
      <c r="E48" s="20">
        <v>48541</v>
      </c>
      <c r="F48" s="21">
        <v>99016.83</v>
      </c>
      <c r="G48" s="21">
        <v>9077.86</v>
      </c>
      <c r="H48" s="22">
        <v>2.66</v>
      </c>
      <c r="I48" s="21">
        <v>81000</v>
      </c>
      <c r="J48" s="21">
        <v>4900</v>
      </c>
      <c r="K48" s="22">
        <v>2</v>
      </c>
    </row>
    <row r="49" spans="1:11" ht="15" customHeight="1" x14ac:dyDescent="0.2">
      <c r="A49" s="19">
        <v>84084</v>
      </c>
      <c r="B49" s="20">
        <v>11331</v>
      </c>
      <c r="C49" s="21">
        <v>922113782</v>
      </c>
      <c r="D49" s="21">
        <v>84461096</v>
      </c>
      <c r="E49" s="20">
        <v>25802</v>
      </c>
      <c r="F49" s="21">
        <v>81379.740000000005</v>
      </c>
      <c r="G49" s="21">
        <v>7453.98</v>
      </c>
      <c r="H49" s="22">
        <v>2.2799999999999998</v>
      </c>
      <c r="I49" s="21">
        <v>61000</v>
      </c>
      <c r="J49" s="21">
        <v>3400</v>
      </c>
      <c r="K49" s="22">
        <v>2</v>
      </c>
    </row>
    <row r="50" spans="1:11" ht="15" customHeight="1" x14ac:dyDescent="0.2">
      <c r="A50" s="19">
        <v>84087</v>
      </c>
      <c r="B50" s="20">
        <v>5296</v>
      </c>
      <c r="C50" s="21">
        <v>594063969</v>
      </c>
      <c r="D50" s="21">
        <v>59855332</v>
      </c>
      <c r="E50" s="20">
        <v>14659</v>
      </c>
      <c r="F50" s="21">
        <v>112172.2</v>
      </c>
      <c r="G50" s="21">
        <v>11301.99</v>
      </c>
      <c r="H50" s="22">
        <v>2.77</v>
      </c>
      <c r="I50" s="21">
        <v>95000</v>
      </c>
      <c r="J50" s="21">
        <v>6100</v>
      </c>
      <c r="K50" s="22">
        <v>2</v>
      </c>
    </row>
    <row r="51" spans="1:11" ht="15" customHeight="1" x14ac:dyDescent="0.2">
      <c r="A51" s="19">
        <v>84088</v>
      </c>
      <c r="B51" s="20">
        <v>13388</v>
      </c>
      <c r="C51" s="21">
        <v>1182145467</v>
      </c>
      <c r="D51" s="21">
        <v>114868932</v>
      </c>
      <c r="E51" s="20">
        <v>31471</v>
      </c>
      <c r="F51" s="21">
        <v>88298.880000000005</v>
      </c>
      <c r="G51" s="21">
        <v>8579.99</v>
      </c>
      <c r="H51" s="22">
        <v>2.35</v>
      </c>
      <c r="I51" s="21">
        <v>65000</v>
      </c>
      <c r="J51" s="21">
        <v>3800</v>
      </c>
      <c r="K51" s="22">
        <v>2</v>
      </c>
    </row>
    <row r="52" spans="1:11" ht="15" customHeight="1" x14ac:dyDescent="0.2">
      <c r="A52" s="19">
        <v>84092</v>
      </c>
      <c r="B52" s="20">
        <v>9163</v>
      </c>
      <c r="C52" s="21">
        <v>1575219820</v>
      </c>
      <c r="D52" s="21">
        <v>237116665</v>
      </c>
      <c r="E52" s="20">
        <v>22660</v>
      </c>
      <c r="F52" s="21">
        <v>171910.93</v>
      </c>
      <c r="G52" s="21">
        <v>25877.62</v>
      </c>
      <c r="H52" s="22">
        <v>2.4700000000000002</v>
      </c>
      <c r="I52" s="21">
        <v>116000</v>
      </c>
      <c r="J52" s="21">
        <v>9500</v>
      </c>
      <c r="K52" s="22">
        <v>2</v>
      </c>
    </row>
    <row r="53" spans="1:11" ht="15" customHeight="1" x14ac:dyDescent="0.2">
      <c r="A53" s="19">
        <v>84093</v>
      </c>
      <c r="B53" s="20">
        <v>7612</v>
      </c>
      <c r="C53" s="21">
        <v>1169877784</v>
      </c>
      <c r="D53" s="21">
        <v>168720526</v>
      </c>
      <c r="E53" s="20">
        <v>18791</v>
      </c>
      <c r="F53" s="21">
        <v>153688.62</v>
      </c>
      <c r="G53" s="21">
        <v>22165.07</v>
      </c>
      <c r="H53" s="22">
        <v>2.4700000000000002</v>
      </c>
      <c r="I53" s="21">
        <v>110000</v>
      </c>
      <c r="J53" s="21">
        <v>8800</v>
      </c>
      <c r="K53" s="22">
        <v>2</v>
      </c>
    </row>
    <row r="54" spans="1:11" ht="15" customHeight="1" x14ac:dyDescent="0.2">
      <c r="A54" s="19">
        <v>84094</v>
      </c>
      <c r="B54" s="20">
        <v>10075</v>
      </c>
      <c r="C54" s="21">
        <v>979796286</v>
      </c>
      <c r="D54" s="21">
        <v>101111583</v>
      </c>
      <c r="E54" s="20">
        <v>22761</v>
      </c>
      <c r="F54" s="21">
        <v>97250.25</v>
      </c>
      <c r="G54" s="21">
        <v>10035.89</v>
      </c>
      <c r="H54" s="22">
        <v>2.2599999999999998</v>
      </c>
      <c r="I54" s="21">
        <v>77000</v>
      </c>
      <c r="J54" s="21">
        <v>5000</v>
      </c>
      <c r="K54" s="22">
        <v>2</v>
      </c>
    </row>
    <row r="55" spans="1:11" ht="15" customHeight="1" x14ac:dyDescent="0.2">
      <c r="A55" s="19">
        <v>84095</v>
      </c>
      <c r="B55" s="20">
        <v>13249</v>
      </c>
      <c r="C55" s="21">
        <v>1860350427</v>
      </c>
      <c r="D55" s="21">
        <v>249676924</v>
      </c>
      <c r="E55" s="20">
        <v>32883</v>
      </c>
      <c r="F55" s="21">
        <v>140414.39999999999</v>
      </c>
      <c r="G55" s="21">
        <v>18844.96</v>
      </c>
      <c r="H55" s="22">
        <v>2.48</v>
      </c>
      <c r="I55" s="21">
        <v>93000</v>
      </c>
      <c r="J55" s="21">
        <v>7000</v>
      </c>
      <c r="K55" s="22">
        <v>2</v>
      </c>
    </row>
    <row r="56" spans="1:11" ht="15" customHeight="1" x14ac:dyDescent="0.2">
      <c r="A56" s="19">
        <v>84096</v>
      </c>
      <c r="B56" s="20">
        <v>24508</v>
      </c>
      <c r="C56" s="21">
        <v>2755243283</v>
      </c>
      <c r="D56" s="21">
        <v>287737183</v>
      </c>
      <c r="E56" s="20">
        <v>67177</v>
      </c>
      <c r="F56" s="21">
        <v>112422.2</v>
      </c>
      <c r="G56" s="21">
        <v>11740.54</v>
      </c>
      <c r="H56" s="22">
        <v>2.74</v>
      </c>
      <c r="I56" s="21">
        <v>89000</v>
      </c>
      <c r="J56" s="21">
        <v>5500</v>
      </c>
      <c r="K56" s="22">
        <v>2</v>
      </c>
    </row>
    <row r="57" spans="1:11" ht="15" customHeight="1" x14ac:dyDescent="0.2">
      <c r="A57" s="19">
        <v>84097</v>
      </c>
      <c r="B57" s="20">
        <v>7310</v>
      </c>
      <c r="C57" s="21">
        <v>749664797</v>
      </c>
      <c r="D57" s="21">
        <v>80615800</v>
      </c>
      <c r="E57" s="20">
        <v>18635</v>
      </c>
      <c r="F57" s="21">
        <v>102553.32</v>
      </c>
      <c r="G57" s="21">
        <v>11028.15</v>
      </c>
      <c r="H57" s="22">
        <v>2.5499999999999998</v>
      </c>
      <c r="I57" s="21">
        <v>68000</v>
      </c>
      <c r="J57" s="21">
        <v>3500</v>
      </c>
      <c r="K57" s="22">
        <v>2</v>
      </c>
    </row>
    <row r="58" spans="1:11" ht="15" customHeight="1" x14ac:dyDescent="0.2">
      <c r="A58" s="19">
        <v>84098</v>
      </c>
      <c r="B58" s="20">
        <v>8068</v>
      </c>
      <c r="C58" s="21">
        <v>1742274201</v>
      </c>
      <c r="D58" s="21">
        <v>343405553</v>
      </c>
      <c r="E58" s="20">
        <v>16019</v>
      </c>
      <c r="F58" s="21">
        <v>215948.71</v>
      </c>
      <c r="G58" s="21">
        <v>42563.9</v>
      </c>
      <c r="H58" s="22">
        <v>1.99</v>
      </c>
      <c r="I58" s="21">
        <v>96000</v>
      </c>
      <c r="J58" s="21">
        <v>8700</v>
      </c>
      <c r="K58" s="22">
        <v>2</v>
      </c>
    </row>
    <row r="59" spans="1:11" ht="15" customHeight="1" x14ac:dyDescent="0.2">
      <c r="A59" s="19">
        <v>84101</v>
      </c>
      <c r="B59" s="20">
        <v>4915</v>
      </c>
      <c r="C59" s="21">
        <v>358306699</v>
      </c>
      <c r="D59" s="21">
        <v>47606463</v>
      </c>
      <c r="E59" s="20">
        <v>6371</v>
      </c>
      <c r="F59" s="21">
        <v>72900.649999999994</v>
      </c>
      <c r="G59" s="21">
        <v>9685.9500000000007</v>
      </c>
      <c r="H59" s="22">
        <v>1.3</v>
      </c>
      <c r="I59" s="21">
        <v>51000</v>
      </c>
      <c r="J59" s="21">
        <v>3800</v>
      </c>
      <c r="K59" s="22">
        <v>1</v>
      </c>
    </row>
    <row r="60" spans="1:11" ht="15" customHeight="1" x14ac:dyDescent="0.2">
      <c r="A60" s="19">
        <v>84102</v>
      </c>
      <c r="B60" s="20">
        <v>8541</v>
      </c>
      <c r="C60" s="21">
        <v>547570340</v>
      </c>
      <c r="D60" s="21">
        <v>65702847</v>
      </c>
      <c r="E60" s="20">
        <v>10692</v>
      </c>
      <c r="F60" s="21">
        <v>64110.8</v>
      </c>
      <c r="G60" s="21">
        <v>7692.64</v>
      </c>
      <c r="H60" s="22">
        <v>1.25</v>
      </c>
      <c r="I60" s="21">
        <v>42000</v>
      </c>
      <c r="J60" s="21">
        <v>2800</v>
      </c>
      <c r="K60" s="22">
        <v>1</v>
      </c>
    </row>
    <row r="61" spans="1:11" ht="15" customHeight="1" x14ac:dyDescent="0.2">
      <c r="A61" s="19">
        <v>84103</v>
      </c>
      <c r="B61" s="20">
        <v>10280</v>
      </c>
      <c r="C61" s="21">
        <v>1303010369</v>
      </c>
      <c r="D61" s="21">
        <v>210718682</v>
      </c>
      <c r="E61" s="20">
        <v>15943</v>
      </c>
      <c r="F61" s="21">
        <v>126751.98</v>
      </c>
      <c r="G61" s="21">
        <v>20497.93</v>
      </c>
      <c r="H61" s="22">
        <v>1.55</v>
      </c>
      <c r="I61" s="21">
        <v>68000</v>
      </c>
      <c r="J61" s="21">
        <v>5800</v>
      </c>
      <c r="K61" s="22">
        <v>1</v>
      </c>
    </row>
    <row r="62" spans="1:11" ht="15" customHeight="1" x14ac:dyDescent="0.2">
      <c r="A62" s="19">
        <v>84104</v>
      </c>
      <c r="B62" s="20">
        <v>8386</v>
      </c>
      <c r="C62" s="21">
        <v>510053158</v>
      </c>
      <c r="D62" s="21">
        <v>46466681</v>
      </c>
      <c r="E62" s="20">
        <v>17736</v>
      </c>
      <c r="F62" s="21">
        <v>60821.98</v>
      </c>
      <c r="G62" s="21">
        <v>5540.98</v>
      </c>
      <c r="H62" s="22">
        <v>2.11</v>
      </c>
      <c r="I62" s="21">
        <v>45000</v>
      </c>
      <c r="J62" s="21">
        <v>2000</v>
      </c>
      <c r="K62" s="22">
        <v>2</v>
      </c>
    </row>
    <row r="63" spans="1:11" ht="15" customHeight="1" x14ac:dyDescent="0.2">
      <c r="A63" s="19">
        <v>84105</v>
      </c>
      <c r="B63" s="20">
        <v>9474</v>
      </c>
      <c r="C63" s="21">
        <v>1091069197</v>
      </c>
      <c r="D63" s="21">
        <v>159474835</v>
      </c>
      <c r="E63" s="20">
        <v>15800</v>
      </c>
      <c r="F63" s="21">
        <v>115164.58</v>
      </c>
      <c r="G63" s="21">
        <v>16832.89</v>
      </c>
      <c r="H63" s="22">
        <v>1.67</v>
      </c>
      <c r="I63" s="21">
        <v>72000</v>
      </c>
      <c r="J63" s="21">
        <v>6200</v>
      </c>
      <c r="K63" s="22">
        <v>1</v>
      </c>
    </row>
    <row r="64" spans="1:11" ht="15" customHeight="1" x14ac:dyDescent="0.2">
      <c r="A64" s="19">
        <v>84106</v>
      </c>
      <c r="B64" s="20">
        <v>16005</v>
      </c>
      <c r="C64" s="21">
        <v>1535711453</v>
      </c>
      <c r="D64" s="21">
        <v>193468503</v>
      </c>
      <c r="E64" s="20">
        <v>27246</v>
      </c>
      <c r="F64" s="21">
        <v>95951.98</v>
      </c>
      <c r="G64" s="21">
        <v>12088</v>
      </c>
      <c r="H64" s="22">
        <v>1.7</v>
      </c>
      <c r="I64" s="21">
        <v>68000</v>
      </c>
      <c r="J64" s="21">
        <v>5200</v>
      </c>
      <c r="K64" s="22">
        <v>1</v>
      </c>
    </row>
    <row r="65" spans="1:11" ht="15" customHeight="1" x14ac:dyDescent="0.2">
      <c r="A65" s="19">
        <v>84107</v>
      </c>
      <c r="B65" s="20">
        <v>15675</v>
      </c>
      <c r="C65" s="21">
        <v>1143529813</v>
      </c>
      <c r="D65" s="21">
        <v>117220555</v>
      </c>
      <c r="E65" s="20">
        <v>28457</v>
      </c>
      <c r="F65" s="21">
        <v>72952.460000000006</v>
      </c>
      <c r="G65" s="21">
        <v>7478.19</v>
      </c>
      <c r="H65" s="22">
        <v>1.82</v>
      </c>
      <c r="I65" s="21">
        <v>52000</v>
      </c>
      <c r="J65" s="21">
        <v>3300</v>
      </c>
      <c r="K65" s="22">
        <v>1</v>
      </c>
    </row>
    <row r="66" spans="1:11" ht="15" customHeight="1" x14ac:dyDescent="0.2">
      <c r="A66" s="19">
        <v>84108</v>
      </c>
      <c r="B66" s="20">
        <v>7321</v>
      </c>
      <c r="C66" s="21">
        <v>1255517362</v>
      </c>
      <c r="D66" s="21">
        <v>216921804</v>
      </c>
      <c r="E66" s="20">
        <v>14950</v>
      </c>
      <c r="F66" s="21">
        <v>171495.34</v>
      </c>
      <c r="G66" s="21">
        <v>29630.080000000002</v>
      </c>
      <c r="H66" s="22">
        <v>2.04</v>
      </c>
      <c r="I66" s="21">
        <v>94000</v>
      </c>
      <c r="J66" s="21">
        <v>8000</v>
      </c>
      <c r="K66" s="22">
        <v>2</v>
      </c>
    </row>
    <row r="67" spans="1:11" ht="15" customHeight="1" x14ac:dyDescent="0.2">
      <c r="A67" s="19">
        <v>84109</v>
      </c>
      <c r="B67" s="20">
        <v>8938</v>
      </c>
      <c r="C67" s="21">
        <v>1273159174</v>
      </c>
      <c r="D67" s="21">
        <v>184958437</v>
      </c>
      <c r="E67" s="20">
        <v>19093</v>
      </c>
      <c r="F67" s="21">
        <v>142443.41</v>
      </c>
      <c r="G67" s="21">
        <v>20693.490000000002</v>
      </c>
      <c r="H67" s="22">
        <v>2.14</v>
      </c>
      <c r="I67" s="21">
        <v>94000</v>
      </c>
      <c r="J67" s="21">
        <v>8000</v>
      </c>
      <c r="K67" s="22">
        <v>2</v>
      </c>
    </row>
    <row r="68" spans="1:11" ht="15" customHeight="1" x14ac:dyDescent="0.2">
      <c r="A68" s="19">
        <v>84111</v>
      </c>
      <c r="B68" s="20">
        <v>5986</v>
      </c>
      <c r="C68" s="21">
        <v>406896949</v>
      </c>
      <c r="D68" s="21">
        <v>49645631</v>
      </c>
      <c r="E68" s="20">
        <v>8070</v>
      </c>
      <c r="F68" s="21">
        <v>67974.77</v>
      </c>
      <c r="G68" s="21">
        <v>8293.6200000000008</v>
      </c>
      <c r="H68" s="22">
        <v>1.35</v>
      </c>
      <c r="I68" s="21">
        <v>49000</v>
      </c>
      <c r="J68" s="21">
        <v>3400</v>
      </c>
      <c r="K68" s="22">
        <v>1</v>
      </c>
    </row>
    <row r="69" spans="1:11" ht="15" customHeight="1" x14ac:dyDescent="0.2">
      <c r="A69" s="19">
        <v>84115</v>
      </c>
      <c r="B69" s="20">
        <v>12256</v>
      </c>
      <c r="C69" s="21">
        <v>759658428</v>
      </c>
      <c r="D69" s="21">
        <v>73603140</v>
      </c>
      <c r="E69" s="20">
        <v>19842</v>
      </c>
      <c r="F69" s="21">
        <v>61982.57</v>
      </c>
      <c r="G69" s="21">
        <v>6005.48</v>
      </c>
      <c r="H69" s="22">
        <v>1.62</v>
      </c>
      <c r="I69" s="21">
        <v>49000</v>
      </c>
      <c r="J69" s="21">
        <v>3000</v>
      </c>
      <c r="K69" s="22">
        <v>1</v>
      </c>
    </row>
    <row r="70" spans="1:11" ht="15" customHeight="1" x14ac:dyDescent="0.2">
      <c r="A70" s="19">
        <v>84116</v>
      </c>
      <c r="B70" s="20">
        <v>13315</v>
      </c>
      <c r="C70" s="21">
        <v>805043745</v>
      </c>
      <c r="D70" s="21">
        <v>62829901</v>
      </c>
      <c r="E70" s="20">
        <v>26883</v>
      </c>
      <c r="F70" s="21">
        <v>60461.42</v>
      </c>
      <c r="G70" s="21">
        <v>4718.7299999999996</v>
      </c>
      <c r="H70" s="22">
        <v>2.02</v>
      </c>
      <c r="I70" s="21">
        <v>47000</v>
      </c>
      <c r="J70" s="21">
        <v>2400</v>
      </c>
      <c r="K70" s="22">
        <v>1</v>
      </c>
    </row>
    <row r="71" spans="1:11" ht="15" customHeight="1" x14ac:dyDescent="0.2">
      <c r="A71" s="19">
        <v>84117</v>
      </c>
      <c r="B71" s="20">
        <v>9696</v>
      </c>
      <c r="C71" s="21">
        <v>1153362999</v>
      </c>
      <c r="D71" s="21">
        <v>164530282</v>
      </c>
      <c r="E71" s="20">
        <v>18598</v>
      </c>
      <c r="F71" s="21">
        <v>118952.45</v>
      </c>
      <c r="G71" s="21">
        <v>16968.88</v>
      </c>
      <c r="H71" s="22">
        <v>1.92</v>
      </c>
      <c r="I71" s="21">
        <v>72000</v>
      </c>
      <c r="J71" s="21">
        <v>5300</v>
      </c>
      <c r="K71" s="22">
        <v>1</v>
      </c>
    </row>
    <row r="72" spans="1:11" ht="15" customHeight="1" x14ac:dyDescent="0.2">
      <c r="A72" s="19">
        <v>84118</v>
      </c>
      <c r="B72" s="20">
        <v>15221</v>
      </c>
      <c r="C72" s="21">
        <v>1031417514</v>
      </c>
      <c r="D72" s="21">
        <v>70955323</v>
      </c>
      <c r="E72" s="20">
        <v>36736</v>
      </c>
      <c r="F72" s="21">
        <v>67762.8</v>
      </c>
      <c r="G72" s="21">
        <v>4661.67</v>
      </c>
      <c r="H72" s="22">
        <v>2.41</v>
      </c>
      <c r="I72" s="21">
        <v>55000</v>
      </c>
      <c r="J72" s="21">
        <v>2600</v>
      </c>
      <c r="K72" s="22">
        <v>2</v>
      </c>
    </row>
    <row r="73" spans="1:11" ht="15" customHeight="1" x14ac:dyDescent="0.2">
      <c r="A73" s="19">
        <v>84119</v>
      </c>
      <c r="B73" s="20">
        <v>18629</v>
      </c>
      <c r="C73" s="21">
        <v>1091998536</v>
      </c>
      <c r="D73" s="21">
        <v>81007469</v>
      </c>
      <c r="E73" s="20">
        <v>40046</v>
      </c>
      <c r="F73" s="21">
        <v>58618.2</v>
      </c>
      <c r="G73" s="21">
        <v>4348.46</v>
      </c>
      <c r="H73" s="22">
        <v>2.15</v>
      </c>
      <c r="I73" s="21">
        <v>46000</v>
      </c>
      <c r="J73" s="21">
        <v>2000</v>
      </c>
      <c r="K73" s="22">
        <v>2</v>
      </c>
    </row>
    <row r="74" spans="1:11" ht="15" customHeight="1" x14ac:dyDescent="0.2">
      <c r="A74" s="19">
        <v>84120</v>
      </c>
      <c r="B74" s="20">
        <v>18040</v>
      </c>
      <c r="C74" s="21">
        <v>1211074829</v>
      </c>
      <c r="D74" s="21">
        <v>87410684</v>
      </c>
      <c r="E74" s="20">
        <v>42329</v>
      </c>
      <c r="F74" s="21">
        <v>67132.75</v>
      </c>
      <c r="G74" s="21">
        <v>4845.38</v>
      </c>
      <c r="H74" s="22">
        <v>2.35</v>
      </c>
      <c r="I74" s="21">
        <v>53000</v>
      </c>
      <c r="J74" s="21">
        <v>2500</v>
      </c>
      <c r="K74" s="22">
        <v>2</v>
      </c>
    </row>
    <row r="75" spans="1:11" ht="15" customHeight="1" x14ac:dyDescent="0.2">
      <c r="A75" s="19">
        <v>84121</v>
      </c>
      <c r="B75" s="20">
        <v>15435</v>
      </c>
      <c r="C75" s="21">
        <v>2036814066</v>
      </c>
      <c r="D75" s="21">
        <v>294158024</v>
      </c>
      <c r="E75" s="20">
        <v>31619</v>
      </c>
      <c r="F75" s="21">
        <v>131960.74</v>
      </c>
      <c r="G75" s="21">
        <v>19057.86</v>
      </c>
      <c r="H75" s="22">
        <v>2.0499999999999998</v>
      </c>
      <c r="I75" s="21">
        <v>84000</v>
      </c>
      <c r="J75" s="21">
        <v>6700</v>
      </c>
      <c r="K75" s="22">
        <v>2</v>
      </c>
    </row>
    <row r="76" spans="1:11" ht="15" customHeight="1" x14ac:dyDescent="0.2">
      <c r="A76" s="19">
        <v>84123</v>
      </c>
      <c r="B76" s="20">
        <v>14986</v>
      </c>
      <c r="C76" s="21">
        <v>1135095146</v>
      </c>
      <c r="D76" s="21">
        <v>104932339</v>
      </c>
      <c r="E76" s="20">
        <v>31045</v>
      </c>
      <c r="F76" s="21">
        <v>75743.7</v>
      </c>
      <c r="G76" s="21">
        <v>7002.02</v>
      </c>
      <c r="H76" s="22">
        <v>2.0699999999999998</v>
      </c>
      <c r="I76" s="21">
        <v>55000</v>
      </c>
      <c r="J76" s="21">
        <v>3200</v>
      </c>
      <c r="K76" s="22">
        <v>2</v>
      </c>
    </row>
    <row r="77" spans="1:11" ht="15" customHeight="1" x14ac:dyDescent="0.2">
      <c r="A77" s="19">
        <v>84124</v>
      </c>
      <c r="B77" s="20">
        <v>7737</v>
      </c>
      <c r="C77" s="21">
        <v>1132886786</v>
      </c>
      <c r="D77" s="21">
        <v>168929311</v>
      </c>
      <c r="E77" s="20">
        <v>16774</v>
      </c>
      <c r="F77" s="21">
        <v>146424.56</v>
      </c>
      <c r="G77" s="21">
        <v>21833.96</v>
      </c>
      <c r="H77" s="22">
        <v>2.17</v>
      </c>
      <c r="I77" s="21">
        <v>89000</v>
      </c>
      <c r="J77" s="21">
        <v>7100</v>
      </c>
      <c r="K77" s="22">
        <v>2</v>
      </c>
    </row>
    <row r="78" spans="1:11" ht="15" customHeight="1" x14ac:dyDescent="0.2">
      <c r="A78" s="19">
        <v>84128</v>
      </c>
      <c r="B78" s="20">
        <v>11095</v>
      </c>
      <c r="C78" s="21">
        <v>839933363</v>
      </c>
      <c r="D78" s="21">
        <v>64010890</v>
      </c>
      <c r="E78" s="20">
        <v>27480</v>
      </c>
      <c r="F78" s="21">
        <v>75703.77</v>
      </c>
      <c r="G78" s="21">
        <v>5769.35</v>
      </c>
      <c r="H78" s="22">
        <v>2.48</v>
      </c>
      <c r="I78" s="21">
        <v>60000</v>
      </c>
      <c r="J78" s="21">
        <v>3000</v>
      </c>
      <c r="K78" s="22">
        <v>2</v>
      </c>
    </row>
    <row r="79" spans="1:11" ht="15" customHeight="1" x14ac:dyDescent="0.2">
      <c r="A79" s="19">
        <v>84129</v>
      </c>
      <c r="B79" s="20">
        <v>15017</v>
      </c>
      <c r="C79" s="21">
        <v>1207809663</v>
      </c>
      <c r="D79" s="21">
        <v>105928419</v>
      </c>
      <c r="E79" s="20">
        <v>33967</v>
      </c>
      <c r="F79" s="21">
        <v>80429.490000000005</v>
      </c>
      <c r="G79" s="21">
        <v>7053.9</v>
      </c>
      <c r="H79" s="22">
        <v>2.2599999999999998</v>
      </c>
      <c r="I79" s="21">
        <v>63000</v>
      </c>
      <c r="J79" s="21">
        <v>3600</v>
      </c>
      <c r="K79" s="22">
        <v>2</v>
      </c>
    </row>
    <row r="80" spans="1:11" ht="15" customHeight="1" x14ac:dyDescent="0.2">
      <c r="A80" s="19">
        <v>84302</v>
      </c>
      <c r="B80" s="20">
        <v>9314</v>
      </c>
      <c r="C80" s="21">
        <v>824963622</v>
      </c>
      <c r="D80" s="21">
        <v>69716458</v>
      </c>
      <c r="E80" s="20">
        <v>24088</v>
      </c>
      <c r="F80" s="21">
        <v>88572.43</v>
      </c>
      <c r="G80" s="21">
        <v>7485.13</v>
      </c>
      <c r="H80" s="22">
        <v>2.59</v>
      </c>
      <c r="I80" s="21">
        <v>72000</v>
      </c>
      <c r="J80" s="21">
        <v>3700</v>
      </c>
      <c r="K80" s="22">
        <v>2</v>
      </c>
    </row>
    <row r="81" spans="1:11" ht="15" customHeight="1" x14ac:dyDescent="0.2">
      <c r="A81" s="19">
        <v>84310</v>
      </c>
      <c r="B81" s="20">
        <v>1710</v>
      </c>
      <c r="C81" s="21">
        <v>278783867</v>
      </c>
      <c r="D81" s="21">
        <v>40892162</v>
      </c>
      <c r="E81" s="20">
        <v>4057</v>
      </c>
      <c r="F81" s="21">
        <v>163031.5</v>
      </c>
      <c r="G81" s="21">
        <v>23913.55</v>
      </c>
      <c r="H81" s="22">
        <v>2.37</v>
      </c>
      <c r="I81" s="21">
        <v>109000</v>
      </c>
      <c r="J81" s="21">
        <v>8400</v>
      </c>
      <c r="K81" s="22">
        <v>2</v>
      </c>
    </row>
    <row r="82" spans="1:11" ht="15" customHeight="1" x14ac:dyDescent="0.2">
      <c r="A82" s="19">
        <v>84312</v>
      </c>
      <c r="B82" s="20">
        <v>1459</v>
      </c>
      <c r="C82" s="21">
        <v>129862261</v>
      </c>
      <c r="D82" s="21">
        <v>10192920</v>
      </c>
      <c r="E82" s="20">
        <v>4110</v>
      </c>
      <c r="F82" s="21">
        <v>89007.72</v>
      </c>
      <c r="G82" s="21">
        <v>6986.24</v>
      </c>
      <c r="H82" s="22">
        <v>2.82</v>
      </c>
      <c r="I82" s="21">
        <v>74000</v>
      </c>
      <c r="J82" s="21">
        <v>3700</v>
      </c>
      <c r="K82" s="22">
        <v>2</v>
      </c>
    </row>
    <row r="83" spans="1:11" ht="15" customHeight="1" x14ac:dyDescent="0.2">
      <c r="A83" s="19">
        <v>84315</v>
      </c>
      <c r="B83" s="20">
        <v>3238</v>
      </c>
      <c r="C83" s="21">
        <v>382817671</v>
      </c>
      <c r="D83" s="21">
        <v>36358070</v>
      </c>
      <c r="E83" s="20">
        <v>9216</v>
      </c>
      <c r="F83" s="21">
        <v>118226.58</v>
      </c>
      <c r="G83" s="21">
        <v>11228.56</v>
      </c>
      <c r="H83" s="22">
        <v>2.85</v>
      </c>
      <c r="I83" s="21">
        <v>107000</v>
      </c>
      <c r="J83" s="21">
        <v>7000</v>
      </c>
      <c r="K83" s="22">
        <v>2</v>
      </c>
    </row>
    <row r="84" spans="1:11" ht="15" customHeight="1" x14ac:dyDescent="0.2">
      <c r="A84" s="19">
        <v>84318</v>
      </c>
      <c r="B84" s="20">
        <v>1722</v>
      </c>
      <c r="C84" s="21">
        <v>210800583</v>
      </c>
      <c r="D84" s="21">
        <v>21620323</v>
      </c>
      <c r="E84" s="20">
        <v>5211</v>
      </c>
      <c r="F84" s="21">
        <v>122416.13</v>
      </c>
      <c r="G84" s="21">
        <v>12555.36</v>
      </c>
      <c r="H84" s="22">
        <v>3.03</v>
      </c>
      <c r="I84" s="21">
        <v>99000</v>
      </c>
      <c r="J84" s="21">
        <v>5500</v>
      </c>
      <c r="K84" s="22">
        <v>2</v>
      </c>
    </row>
    <row r="85" spans="1:11" ht="15" customHeight="1" x14ac:dyDescent="0.2">
      <c r="A85" s="19">
        <v>84319</v>
      </c>
      <c r="B85" s="20">
        <v>3616</v>
      </c>
      <c r="C85" s="21">
        <v>314889534</v>
      </c>
      <c r="D85" s="21">
        <v>22792156</v>
      </c>
      <c r="E85" s="20">
        <v>10723</v>
      </c>
      <c r="F85" s="21">
        <v>87082.28</v>
      </c>
      <c r="G85" s="21">
        <v>6303.14</v>
      </c>
      <c r="H85" s="22">
        <v>2.97</v>
      </c>
      <c r="I85" s="21">
        <v>77000</v>
      </c>
      <c r="J85" s="21">
        <v>3400</v>
      </c>
      <c r="K85" s="22">
        <v>3</v>
      </c>
    </row>
    <row r="86" spans="1:11" ht="15" customHeight="1" x14ac:dyDescent="0.2">
      <c r="A86" s="19">
        <v>84321</v>
      </c>
      <c r="B86" s="20">
        <v>16465</v>
      </c>
      <c r="C86" s="21">
        <v>1134547474</v>
      </c>
      <c r="D86" s="21">
        <v>100965696</v>
      </c>
      <c r="E86" s="20">
        <v>36102</v>
      </c>
      <c r="F86" s="21">
        <v>68906.62</v>
      </c>
      <c r="G86" s="21">
        <v>6132.14</v>
      </c>
      <c r="H86" s="22">
        <v>2.19</v>
      </c>
      <c r="I86" s="21">
        <v>49000</v>
      </c>
      <c r="J86" s="21">
        <v>1900</v>
      </c>
      <c r="K86" s="22">
        <v>2</v>
      </c>
    </row>
    <row r="87" spans="1:11" ht="15" customHeight="1" x14ac:dyDescent="0.2">
      <c r="A87" s="19">
        <v>84332</v>
      </c>
      <c r="B87" s="20">
        <v>2939</v>
      </c>
      <c r="C87" s="21">
        <v>344815081</v>
      </c>
      <c r="D87" s="21">
        <v>38634898</v>
      </c>
      <c r="E87" s="20">
        <v>8140</v>
      </c>
      <c r="F87" s="21">
        <v>117323.95</v>
      </c>
      <c r="G87" s="21">
        <v>13145.59</v>
      </c>
      <c r="H87" s="22">
        <v>2.77</v>
      </c>
      <c r="I87" s="21">
        <v>87000</v>
      </c>
      <c r="J87" s="21">
        <v>4900</v>
      </c>
      <c r="K87" s="22">
        <v>2</v>
      </c>
    </row>
    <row r="88" spans="1:11" ht="15" customHeight="1" x14ac:dyDescent="0.2">
      <c r="A88" s="19">
        <v>84335</v>
      </c>
      <c r="B88" s="20">
        <v>5053</v>
      </c>
      <c r="C88" s="21">
        <v>494980041</v>
      </c>
      <c r="D88" s="21">
        <v>40582655</v>
      </c>
      <c r="E88" s="20">
        <v>15067</v>
      </c>
      <c r="F88" s="21">
        <v>97957.66</v>
      </c>
      <c r="G88" s="21">
        <v>8031.4</v>
      </c>
      <c r="H88" s="22">
        <v>2.98</v>
      </c>
      <c r="I88" s="21">
        <v>82000</v>
      </c>
      <c r="J88" s="21">
        <v>3900</v>
      </c>
      <c r="K88" s="22">
        <v>2</v>
      </c>
    </row>
    <row r="89" spans="1:11" ht="15" customHeight="1" x14ac:dyDescent="0.2">
      <c r="A89" s="19">
        <v>84337</v>
      </c>
      <c r="B89" s="20">
        <v>5328</v>
      </c>
      <c r="C89" s="21">
        <v>470848957</v>
      </c>
      <c r="D89" s="21">
        <v>37645338</v>
      </c>
      <c r="E89" s="20">
        <v>14624</v>
      </c>
      <c r="F89" s="21">
        <v>88372.55</v>
      </c>
      <c r="G89" s="21">
        <v>7065.57</v>
      </c>
      <c r="H89" s="22">
        <v>2.74</v>
      </c>
      <c r="I89" s="21">
        <v>74000</v>
      </c>
      <c r="J89" s="21">
        <v>3500</v>
      </c>
      <c r="K89" s="22">
        <v>2</v>
      </c>
    </row>
    <row r="90" spans="1:11" ht="15" customHeight="1" x14ac:dyDescent="0.2">
      <c r="A90" s="19">
        <v>84339</v>
      </c>
      <c r="B90" s="20">
        <v>1878</v>
      </c>
      <c r="C90" s="21">
        <v>229559215</v>
      </c>
      <c r="D90" s="21">
        <v>24469092</v>
      </c>
      <c r="E90" s="20">
        <v>5546</v>
      </c>
      <c r="F90" s="21">
        <v>122236</v>
      </c>
      <c r="G90" s="21">
        <v>13029.34</v>
      </c>
      <c r="H90" s="22">
        <v>2.95</v>
      </c>
      <c r="I90" s="21">
        <v>94000</v>
      </c>
      <c r="J90" s="21">
        <v>5200</v>
      </c>
      <c r="K90" s="22">
        <v>2</v>
      </c>
    </row>
    <row r="91" spans="1:11" ht="15" customHeight="1" x14ac:dyDescent="0.2">
      <c r="A91" s="19">
        <v>84340</v>
      </c>
      <c r="B91" s="20">
        <v>1451</v>
      </c>
      <c r="C91" s="21">
        <v>158929941</v>
      </c>
      <c r="D91" s="21">
        <v>16277534</v>
      </c>
      <c r="E91" s="20">
        <v>3809</v>
      </c>
      <c r="F91" s="21">
        <v>109531.32</v>
      </c>
      <c r="G91" s="21">
        <v>11218.15</v>
      </c>
      <c r="H91" s="22">
        <v>2.63</v>
      </c>
      <c r="I91" s="21">
        <v>88000</v>
      </c>
      <c r="J91" s="21">
        <v>5800</v>
      </c>
      <c r="K91" s="22">
        <v>2</v>
      </c>
    </row>
    <row r="92" spans="1:11" ht="15" customHeight="1" x14ac:dyDescent="0.2">
      <c r="A92" s="19">
        <v>84341</v>
      </c>
      <c r="B92" s="20">
        <v>8851</v>
      </c>
      <c r="C92" s="21">
        <v>697175395</v>
      </c>
      <c r="D92" s="21">
        <v>64670222</v>
      </c>
      <c r="E92" s="20">
        <v>19773</v>
      </c>
      <c r="F92" s="21">
        <v>78767.98</v>
      </c>
      <c r="G92" s="21">
        <v>7306.54</v>
      </c>
      <c r="H92" s="22">
        <v>2.23</v>
      </c>
      <c r="I92" s="21">
        <v>52000</v>
      </c>
      <c r="J92" s="21">
        <v>2200</v>
      </c>
      <c r="K92" s="22">
        <v>2</v>
      </c>
    </row>
    <row r="93" spans="1:11" ht="15" customHeight="1" x14ac:dyDescent="0.2">
      <c r="A93" s="19">
        <v>84401</v>
      </c>
      <c r="B93" s="20">
        <v>18492</v>
      </c>
      <c r="C93" s="21">
        <v>1502358761</v>
      </c>
      <c r="D93" s="21">
        <v>139576085</v>
      </c>
      <c r="E93" s="20">
        <v>40137</v>
      </c>
      <c r="F93" s="21">
        <v>81243.710000000006</v>
      </c>
      <c r="G93" s="21">
        <v>7547.92</v>
      </c>
      <c r="H93" s="22">
        <v>2.17</v>
      </c>
      <c r="I93" s="21">
        <v>60000</v>
      </c>
      <c r="J93" s="21">
        <v>3500</v>
      </c>
      <c r="K93" s="22">
        <v>2</v>
      </c>
    </row>
    <row r="94" spans="1:11" ht="15" customHeight="1" x14ac:dyDescent="0.2">
      <c r="A94" s="19">
        <v>84403</v>
      </c>
      <c r="B94" s="20">
        <v>13858</v>
      </c>
      <c r="C94" s="21">
        <v>1351142468</v>
      </c>
      <c r="D94" s="21">
        <v>156313761</v>
      </c>
      <c r="E94" s="20">
        <v>29921</v>
      </c>
      <c r="F94" s="21">
        <v>97499.1</v>
      </c>
      <c r="G94" s="21">
        <v>11279.68</v>
      </c>
      <c r="H94" s="22">
        <v>2.16</v>
      </c>
      <c r="I94" s="21">
        <v>63000</v>
      </c>
      <c r="J94" s="21">
        <v>3500</v>
      </c>
      <c r="K94" s="22">
        <v>2</v>
      </c>
    </row>
    <row r="95" spans="1:11" ht="15" customHeight="1" x14ac:dyDescent="0.2">
      <c r="A95" s="19">
        <v>84404</v>
      </c>
      <c r="B95" s="20">
        <v>24615</v>
      </c>
      <c r="C95" s="21">
        <v>2020522157</v>
      </c>
      <c r="D95" s="21">
        <v>175951687</v>
      </c>
      <c r="E95" s="20">
        <v>58214</v>
      </c>
      <c r="F95" s="21">
        <v>82085</v>
      </c>
      <c r="G95" s="21">
        <v>7148.15</v>
      </c>
      <c r="H95" s="22">
        <v>2.36</v>
      </c>
      <c r="I95" s="21">
        <v>63000</v>
      </c>
      <c r="J95" s="21">
        <v>3400</v>
      </c>
      <c r="K95" s="22">
        <v>2</v>
      </c>
    </row>
    <row r="96" spans="1:11" ht="15" customHeight="1" x14ac:dyDescent="0.2">
      <c r="A96" s="19">
        <v>84405</v>
      </c>
      <c r="B96" s="20">
        <v>12571</v>
      </c>
      <c r="C96" s="21">
        <v>1138741660</v>
      </c>
      <c r="D96" s="21">
        <v>110004107</v>
      </c>
      <c r="E96" s="20">
        <v>29249</v>
      </c>
      <c r="F96" s="21">
        <v>90584.81</v>
      </c>
      <c r="G96" s="21">
        <v>8750.6299999999992</v>
      </c>
      <c r="H96" s="22">
        <v>2.33</v>
      </c>
      <c r="I96" s="21">
        <v>70000</v>
      </c>
      <c r="J96" s="21">
        <v>4100</v>
      </c>
      <c r="K96" s="22">
        <v>2</v>
      </c>
    </row>
    <row r="97" spans="1:11" ht="15" customHeight="1" x14ac:dyDescent="0.2">
      <c r="A97" s="19">
        <v>84414</v>
      </c>
      <c r="B97" s="20">
        <v>11538</v>
      </c>
      <c r="C97" s="21">
        <v>1339930889</v>
      </c>
      <c r="D97" s="21">
        <v>143632948</v>
      </c>
      <c r="E97" s="20">
        <v>30170</v>
      </c>
      <c r="F97" s="21">
        <v>116131.99</v>
      </c>
      <c r="G97" s="21">
        <v>12448.69</v>
      </c>
      <c r="H97" s="22">
        <v>2.61</v>
      </c>
      <c r="I97" s="21">
        <v>92000</v>
      </c>
      <c r="J97" s="21">
        <v>6000</v>
      </c>
      <c r="K97" s="22">
        <v>2</v>
      </c>
    </row>
    <row r="98" spans="1:11" ht="15" customHeight="1" x14ac:dyDescent="0.2">
      <c r="A98" s="19">
        <v>84501</v>
      </c>
      <c r="B98" s="20">
        <v>4682</v>
      </c>
      <c r="C98" s="21">
        <v>350234614</v>
      </c>
      <c r="D98" s="21">
        <v>29657173</v>
      </c>
      <c r="E98" s="20">
        <v>11001</v>
      </c>
      <c r="F98" s="21">
        <v>74804.490000000005</v>
      </c>
      <c r="G98" s="21">
        <v>6334.3</v>
      </c>
      <c r="H98" s="22">
        <v>2.35</v>
      </c>
      <c r="I98" s="21">
        <v>56000</v>
      </c>
      <c r="J98" s="21">
        <v>2500</v>
      </c>
      <c r="K98" s="22">
        <v>2</v>
      </c>
    </row>
    <row r="99" spans="1:11" ht="15" customHeight="1" x14ac:dyDescent="0.2">
      <c r="A99" s="19">
        <v>84511</v>
      </c>
      <c r="B99" s="20">
        <v>1429</v>
      </c>
      <c r="C99" s="21">
        <v>110823599</v>
      </c>
      <c r="D99" s="21">
        <v>8443091</v>
      </c>
      <c r="E99" s="20">
        <v>4067</v>
      </c>
      <c r="F99" s="21">
        <v>77553.25</v>
      </c>
      <c r="G99" s="21">
        <v>5908.39</v>
      </c>
      <c r="H99" s="22">
        <v>2.85</v>
      </c>
      <c r="I99" s="21">
        <v>60000</v>
      </c>
      <c r="J99" s="21">
        <v>2000</v>
      </c>
      <c r="K99" s="22">
        <v>2</v>
      </c>
    </row>
    <row r="100" spans="1:11" ht="15" customHeight="1" x14ac:dyDescent="0.2">
      <c r="A100" s="19">
        <v>84526</v>
      </c>
      <c r="B100" s="20">
        <v>1445</v>
      </c>
      <c r="C100" s="21">
        <v>102840538</v>
      </c>
      <c r="D100" s="21">
        <v>8362298</v>
      </c>
      <c r="E100" s="20">
        <v>3135</v>
      </c>
      <c r="F100" s="21">
        <v>71169.919999999998</v>
      </c>
      <c r="G100" s="21">
        <v>5787.06</v>
      </c>
      <c r="H100" s="22">
        <v>2.17</v>
      </c>
      <c r="I100" s="21">
        <v>59000</v>
      </c>
      <c r="J100" s="21">
        <v>3100</v>
      </c>
      <c r="K100" s="22">
        <v>2</v>
      </c>
    </row>
    <row r="101" spans="1:11" ht="15" customHeight="1" x14ac:dyDescent="0.2">
      <c r="A101" s="19">
        <v>84532</v>
      </c>
      <c r="B101" s="20">
        <v>4518</v>
      </c>
      <c r="C101" s="21">
        <v>345147680</v>
      </c>
      <c r="D101" s="21">
        <v>34310270</v>
      </c>
      <c r="E101" s="20">
        <v>8295</v>
      </c>
      <c r="F101" s="21">
        <v>76393.91</v>
      </c>
      <c r="G101" s="21">
        <v>7594.13</v>
      </c>
      <c r="H101" s="22">
        <v>1.84</v>
      </c>
      <c r="I101" s="21">
        <v>52000</v>
      </c>
      <c r="J101" s="21">
        <v>3000</v>
      </c>
      <c r="K101" s="22">
        <v>1</v>
      </c>
    </row>
    <row r="102" spans="1:11" ht="15" customHeight="1" x14ac:dyDescent="0.2">
      <c r="A102" s="19">
        <v>84601</v>
      </c>
      <c r="B102" s="20">
        <v>11532</v>
      </c>
      <c r="C102" s="21">
        <v>753124181</v>
      </c>
      <c r="D102" s="21">
        <v>55041120</v>
      </c>
      <c r="E102" s="20">
        <v>27239</v>
      </c>
      <c r="F102" s="21">
        <v>65307.33</v>
      </c>
      <c r="G102" s="21">
        <v>4772.8999999999996</v>
      </c>
      <c r="H102" s="22">
        <v>2.36</v>
      </c>
      <c r="I102" s="21">
        <v>48000</v>
      </c>
      <c r="J102" s="21">
        <v>1700</v>
      </c>
      <c r="K102" s="22">
        <v>2</v>
      </c>
    </row>
    <row r="103" spans="1:11" ht="15" customHeight="1" x14ac:dyDescent="0.2">
      <c r="A103" s="19">
        <v>84604</v>
      </c>
      <c r="B103" s="20">
        <v>12568</v>
      </c>
      <c r="C103" s="21">
        <v>1206246357</v>
      </c>
      <c r="D103" s="21">
        <v>147191772</v>
      </c>
      <c r="E103" s="20">
        <v>27622</v>
      </c>
      <c r="F103" s="21">
        <v>95977.59</v>
      </c>
      <c r="G103" s="21">
        <v>11711.63</v>
      </c>
      <c r="H103" s="22">
        <v>2.2000000000000002</v>
      </c>
      <c r="I103" s="21">
        <v>46000</v>
      </c>
      <c r="J103" s="21">
        <v>1600</v>
      </c>
      <c r="K103" s="22">
        <v>2</v>
      </c>
    </row>
    <row r="104" spans="1:11" ht="15" customHeight="1" x14ac:dyDescent="0.2">
      <c r="A104" s="19">
        <v>84606</v>
      </c>
      <c r="B104" s="20">
        <v>10382</v>
      </c>
      <c r="C104" s="21">
        <v>504129682</v>
      </c>
      <c r="D104" s="21">
        <v>33996858</v>
      </c>
      <c r="E104" s="20">
        <v>18753</v>
      </c>
      <c r="F104" s="21">
        <v>48558.05</v>
      </c>
      <c r="G104" s="21">
        <v>3274.6</v>
      </c>
      <c r="H104" s="22">
        <v>1.81</v>
      </c>
      <c r="I104" s="21">
        <v>32000</v>
      </c>
      <c r="J104" s="21">
        <v>500</v>
      </c>
      <c r="K104" s="22">
        <v>1</v>
      </c>
    </row>
    <row r="105" spans="1:11" ht="15" customHeight="1" x14ac:dyDescent="0.2">
      <c r="A105" s="19">
        <v>84624</v>
      </c>
      <c r="B105" s="20">
        <v>1805</v>
      </c>
      <c r="C105" s="21">
        <v>154595721</v>
      </c>
      <c r="D105" s="21">
        <v>12869941</v>
      </c>
      <c r="E105" s="20">
        <v>5008</v>
      </c>
      <c r="F105" s="21">
        <v>85648.6</v>
      </c>
      <c r="G105" s="21">
        <v>7130.16</v>
      </c>
      <c r="H105" s="22">
        <v>2.77</v>
      </c>
      <c r="I105" s="21">
        <v>71000</v>
      </c>
      <c r="J105" s="21">
        <v>3200</v>
      </c>
      <c r="K105" s="22">
        <v>2</v>
      </c>
    </row>
    <row r="106" spans="1:11" ht="15" customHeight="1" x14ac:dyDescent="0.2">
      <c r="A106" s="19">
        <v>84627</v>
      </c>
      <c r="B106" s="20">
        <v>1650</v>
      </c>
      <c r="C106" s="21">
        <v>124529576</v>
      </c>
      <c r="D106" s="21">
        <v>9465079</v>
      </c>
      <c r="E106" s="20">
        <v>4469</v>
      </c>
      <c r="F106" s="21">
        <v>75472.47</v>
      </c>
      <c r="G106" s="21">
        <v>5736.41</v>
      </c>
      <c r="H106" s="22">
        <v>2.71</v>
      </c>
      <c r="I106" s="21">
        <v>56000</v>
      </c>
      <c r="J106" s="21">
        <v>1500</v>
      </c>
      <c r="K106" s="22">
        <v>2</v>
      </c>
    </row>
    <row r="107" spans="1:11" ht="15" customHeight="1" x14ac:dyDescent="0.2">
      <c r="A107" s="19">
        <v>84629</v>
      </c>
      <c r="B107" s="20">
        <v>1018</v>
      </c>
      <c r="C107" s="21">
        <v>82045733</v>
      </c>
      <c r="D107" s="21">
        <v>7199348</v>
      </c>
      <c r="E107" s="20">
        <v>2633</v>
      </c>
      <c r="F107" s="21">
        <v>80595.02</v>
      </c>
      <c r="G107" s="21">
        <v>7072.05</v>
      </c>
      <c r="H107" s="22">
        <v>2.59</v>
      </c>
      <c r="I107" s="21">
        <v>65000</v>
      </c>
      <c r="J107" s="21">
        <v>2800</v>
      </c>
      <c r="K107" s="22">
        <v>2</v>
      </c>
    </row>
    <row r="108" spans="1:11" ht="15" customHeight="1" x14ac:dyDescent="0.2">
      <c r="A108" s="19">
        <v>84631</v>
      </c>
      <c r="B108" s="20">
        <v>1083</v>
      </c>
      <c r="C108" s="21">
        <v>84446345</v>
      </c>
      <c r="D108" s="21">
        <v>6595074</v>
      </c>
      <c r="E108" s="20">
        <v>2835</v>
      </c>
      <c r="F108" s="21">
        <v>77974.460000000006</v>
      </c>
      <c r="G108" s="21">
        <v>6089.63</v>
      </c>
      <c r="H108" s="22">
        <v>2.62</v>
      </c>
      <c r="I108" s="21">
        <v>59000</v>
      </c>
      <c r="J108" s="21">
        <v>2200</v>
      </c>
      <c r="K108" s="22">
        <v>2</v>
      </c>
    </row>
    <row r="109" spans="1:11" ht="15" customHeight="1" x14ac:dyDescent="0.2">
      <c r="A109" s="19">
        <v>84642</v>
      </c>
      <c r="B109" s="20">
        <v>1152</v>
      </c>
      <c r="C109" s="21">
        <v>93173323</v>
      </c>
      <c r="D109" s="21">
        <v>7060960</v>
      </c>
      <c r="E109" s="20">
        <v>3289</v>
      </c>
      <c r="F109" s="21">
        <v>80879.62</v>
      </c>
      <c r="G109" s="21">
        <v>6129.31</v>
      </c>
      <c r="H109" s="22">
        <v>2.86</v>
      </c>
      <c r="I109" s="21">
        <v>65000</v>
      </c>
      <c r="J109" s="21">
        <v>2800</v>
      </c>
      <c r="K109" s="22">
        <v>2</v>
      </c>
    </row>
    <row r="110" spans="1:11" ht="15" customHeight="1" x14ac:dyDescent="0.2">
      <c r="A110" s="19">
        <v>84647</v>
      </c>
      <c r="B110" s="20">
        <v>1431</v>
      </c>
      <c r="C110" s="21">
        <v>105630411</v>
      </c>
      <c r="D110" s="21">
        <v>7615138</v>
      </c>
      <c r="E110" s="20">
        <v>4067</v>
      </c>
      <c r="F110" s="21">
        <v>73815.8</v>
      </c>
      <c r="G110" s="21">
        <v>5321.55</v>
      </c>
      <c r="H110" s="22">
        <v>2.84</v>
      </c>
      <c r="I110" s="21">
        <v>59000</v>
      </c>
      <c r="J110" s="21">
        <v>2000</v>
      </c>
      <c r="K110" s="22">
        <v>2</v>
      </c>
    </row>
    <row r="111" spans="1:11" ht="15" customHeight="1" x14ac:dyDescent="0.2">
      <c r="A111" s="19">
        <v>84648</v>
      </c>
      <c r="B111" s="20">
        <v>2380</v>
      </c>
      <c r="C111" s="21">
        <v>220319737</v>
      </c>
      <c r="D111" s="21">
        <v>18078703</v>
      </c>
      <c r="E111" s="20">
        <v>6871</v>
      </c>
      <c r="F111" s="21">
        <v>92571.32</v>
      </c>
      <c r="G111" s="21">
        <v>7596.09</v>
      </c>
      <c r="H111" s="22">
        <v>2.89</v>
      </c>
      <c r="I111" s="21">
        <v>77000</v>
      </c>
      <c r="J111" s="21">
        <v>3600</v>
      </c>
      <c r="K111" s="22">
        <v>2</v>
      </c>
    </row>
    <row r="112" spans="1:11" ht="15" customHeight="1" x14ac:dyDescent="0.2">
      <c r="A112" s="19">
        <v>84651</v>
      </c>
      <c r="B112" s="20">
        <v>9623</v>
      </c>
      <c r="C112" s="21">
        <v>871805167</v>
      </c>
      <c r="D112" s="21">
        <v>71423831</v>
      </c>
      <c r="E112" s="20">
        <v>27489</v>
      </c>
      <c r="F112" s="21">
        <v>90595.99</v>
      </c>
      <c r="G112" s="21">
        <v>7422.2</v>
      </c>
      <c r="H112" s="22">
        <v>2.86</v>
      </c>
      <c r="I112" s="21">
        <v>73000</v>
      </c>
      <c r="J112" s="21">
        <v>3300</v>
      </c>
      <c r="K112" s="22">
        <v>2</v>
      </c>
    </row>
    <row r="113" spans="1:11" ht="15" customHeight="1" x14ac:dyDescent="0.2">
      <c r="A113" s="19">
        <v>84653</v>
      </c>
      <c r="B113" s="20">
        <v>3695</v>
      </c>
      <c r="C113" s="21">
        <v>519230935</v>
      </c>
      <c r="D113" s="21">
        <v>60055770</v>
      </c>
      <c r="E113" s="20">
        <v>11376</v>
      </c>
      <c r="F113" s="21">
        <v>140522.57999999999</v>
      </c>
      <c r="G113" s="21">
        <v>16253.25</v>
      </c>
      <c r="H113" s="22">
        <v>3.08</v>
      </c>
      <c r="I113" s="21">
        <v>100000</v>
      </c>
      <c r="J113" s="21">
        <v>6000</v>
      </c>
      <c r="K113" s="22">
        <v>2</v>
      </c>
    </row>
    <row r="114" spans="1:11" ht="15" customHeight="1" x14ac:dyDescent="0.2">
      <c r="A114" s="19">
        <v>84655</v>
      </c>
      <c r="B114" s="20">
        <v>5825</v>
      </c>
      <c r="C114" s="21">
        <v>548823028</v>
      </c>
      <c r="D114" s="21">
        <v>41261373</v>
      </c>
      <c r="E114" s="20">
        <v>18534</v>
      </c>
      <c r="F114" s="21">
        <v>94218.55</v>
      </c>
      <c r="G114" s="21">
        <v>7083.5</v>
      </c>
      <c r="H114" s="22">
        <v>3.18</v>
      </c>
      <c r="I114" s="21">
        <v>83000</v>
      </c>
      <c r="J114" s="21">
        <v>3600</v>
      </c>
      <c r="K114" s="22">
        <v>3</v>
      </c>
    </row>
    <row r="115" spans="1:11" ht="15" customHeight="1" x14ac:dyDescent="0.2">
      <c r="A115" s="19">
        <v>84660</v>
      </c>
      <c r="B115" s="20">
        <v>14698</v>
      </c>
      <c r="C115" s="21">
        <v>1478184825</v>
      </c>
      <c r="D115" s="21">
        <v>129749787</v>
      </c>
      <c r="E115" s="20">
        <v>43771</v>
      </c>
      <c r="F115" s="21">
        <v>100570.47</v>
      </c>
      <c r="G115" s="21">
        <v>8827.7199999999993</v>
      </c>
      <c r="H115" s="22">
        <v>2.98</v>
      </c>
      <c r="I115" s="21">
        <v>82000</v>
      </c>
      <c r="J115" s="21">
        <v>4100</v>
      </c>
      <c r="K115" s="22">
        <v>2</v>
      </c>
    </row>
    <row r="116" spans="1:11" ht="15" customHeight="1" x14ac:dyDescent="0.2">
      <c r="A116" s="19">
        <v>84663</v>
      </c>
      <c r="B116" s="20">
        <v>11450</v>
      </c>
      <c r="C116" s="21">
        <v>1061375042</v>
      </c>
      <c r="D116" s="21">
        <v>95058776</v>
      </c>
      <c r="E116" s="20">
        <v>31918</v>
      </c>
      <c r="F116" s="21">
        <v>92696.51</v>
      </c>
      <c r="G116" s="21">
        <v>8302.08</v>
      </c>
      <c r="H116" s="22">
        <v>2.79</v>
      </c>
      <c r="I116" s="21">
        <v>72000</v>
      </c>
      <c r="J116" s="21">
        <v>3500</v>
      </c>
      <c r="K116" s="22">
        <v>2</v>
      </c>
    </row>
    <row r="117" spans="1:11" ht="15" customHeight="1" x14ac:dyDescent="0.2">
      <c r="A117" s="19">
        <v>84664</v>
      </c>
      <c r="B117" s="20">
        <v>3878</v>
      </c>
      <c r="C117" s="21">
        <v>610304983</v>
      </c>
      <c r="D117" s="21">
        <v>76372087</v>
      </c>
      <c r="E117" s="20">
        <v>12447</v>
      </c>
      <c r="F117" s="21">
        <v>157376.22</v>
      </c>
      <c r="G117" s="21">
        <v>19693.68</v>
      </c>
      <c r="H117" s="22">
        <v>3.21</v>
      </c>
      <c r="I117" s="21">
        <v>115000</v>
      </c>
      <c r="J117" s="21">
        <v>7500</v>
      </c>
      <c r="K117" s="22">
        <v>3</v>
      </c>
    </row>
    <row r="118" spans="1:11" ht="15" customHeight="1" x14ac:dyDescent="0.2">
      <c r="A118" s="19">
        <v>84701</v>
      </c>
      <c r="B118" s="20">
        <v>2876</v>
      </c>
      <c r="C118" s="21">
        <v>232325247</v>
      </c>
      <c r="D118" s="21">
        <v>19935526</v>
      </c>
      <c r="E118" s="20">
        <v>7450</v>
      </c>
      <c r="F118" s="21">
        <v>80780.679999999993</v>
      </c>
      <c r="G118" s="21">
        <v>6931.68</v>
      </c>
      <c r="H118" s="22">
        <v>2.59</v>
      </c>
      <c r="I118" s="21">
        <v>59000</v>
      </c>
      <c r="J118" s="21">
        <v>2300</v>
      </c>
      <c r="K118" s="22">
        <v>2</v>
      </c>
    </row>
    <row r="119" spans="1:11" ht="15" customHeight="1" x14ac:dyDescent="0.2">
      <c r="A119" s="19">
        <v>84713</v>
      </c>
      <c r="B119" s="20">
        <v>1516</v>
      </c>
      <c r="C119" s="21">
        <v>115178648</v>
      </c>
      <c r="D119" s="21">
        <v>9380897</v>
      </c>
      <c r="E119" s="20">
        <v>3814</v>
      </c>
      <c r="F119" s="21">
        <v>75975.360000000001</v>
      </c>
      <c r="G119" s="21">
        <v>6187.93</v>
      </c>
      <c r="H119" s="22">
        <v>2.52</v>
      </c>
      <c r="I119" s="21">
        <v>57000</v>
      </c>
      <c r="J119" s="21">
        <v>2000</v>
      </c>
      <c r="K119" s="22">
        <v>2</v>
      </c>
    </row>
    <row r="120" spans="1:11" ht="15" customHeight="1" x14ac:dyDescent="0.2">
      <c r="A120" s="19">
        <v>84720</v>
      </c>
      <c r="B120" s="20">
        <v>8247</v>
      </c>
      <c r="C120" s="21">
        <v>659960485</v>
      </c>
      <c r="D120" s="21">
        <v>60832482</v>
      </c>
      <c r="E120" s="20">
        <v>19298</v>
      </c>
      <c r="F120" s="21">
        <v>80024.31</v>
      </c>
      <c r="G120" s="21">
        <v>7376.32</v>
      </c>
      <c r="H120" s="22">
        <v>2.34</v>
      </c>
      <c r="I120" s="21">
        <v>53000</v>
      </c>
      <c r="J120" s="21">
        <v>2000</v>
      </c>
      <c r="K120" s="22">
        <v>2</v>
      </c>
    </row>
    <row r="121" spans="1:11" ht="15" customHeight="1" x14ac:dyDescent="0.2">
      <c r="A121" s="19">
        <v>84721</v>
      </c>
      <c r="B121" s="20">
        <v>10080</v>
      </c>
      <c r="C121" s="21">
        <v>734724895</v>
      </c>
      <c r="D121" s="21">
        <v>57757325</v>
      </c>
      <c r="E121" s="20">
        <v>25396</v>
      </c>
      <c r="F121" s="21">
        <v>72889.37</v>
      </c>
      <c r="G121" s="21">
        <v>5729.89</v>
      </c>
      <c r="H121" s="22">
        <v>2.52</v>
      </c>
      <c r="I121" s="21">
        <v>54000</v>
      </c>
      <c r="J121" s="21">
        <v>2000</v>
      </c>
      <c r="K121" s="22">
        <v>2</v>
      </c>
    </row>
    <row r="122" spans="1:11" ht="15" customHeight="1" x14ac:dyDescent="0.2">
      <c r="A122" s="19">
        <v>84737</v>
      </c>
      <c r="B122" s="20">
        <v>8505</v>
      </c>
      <c r="C122" s="21">
        <v>712279659</v>
      </c>
      <c r="D122" s="21">
        <v>67569054</v>
      </c>
      <c r="E122" s="20">
        <v>20067</v>
      </c>
      <c r="F122" s="21">
        <v>83748.34</v>
      </c>
      <c r="G122" s="21">
        <v>7944.63</v>
      </c>
      <c r="H122" s="22">
        <v>2.36</v>
      </c>
      <c r="I122" s="21">
        <v>61000</v>
      </c>
      <c r="J122" s="21">
        <v>3000</v>
      </c>
      <c r="K122" s="22">
        <v>2</v>
      </c>
    </row>
    <row r="123" spans="1:11" ht="15" customHeight="1" x14ac:dyDescent="0.2">
      <c r="A123" s="19">
        <v>84738</v>
      </c>
      <c r="B123" s="20">
        <v>3612</v>
      </c>
      <c r="C123" s="21">
        <v>389490881</v>
      </c>
      <c r="D123" s="21">
        <v>45259621</v>
      </c>
      <c r="E123" s="20">
        <v>7978</v>
      </c>
      <c r="F123" s="21">
        <v>107832.47</v>
      </c>
      <c r="G123" s="21">
        <v>12530.35</v>
      </c>
      <c r="H123" s="22">
        <v>2.21</v>
      </c>
      <c r="I123" s="21">
        <v>72000</v>
      </c>
      <c r="J123" s="21">
        <v>3900</v>
      </c>
      <c r="K123" s="22">
        <v>2</v>
      </c>
    </row>
    <row r="124" spans="1:11" ht="15" customHeight="1" x14ac:dyDescent="0.2">
      <c r="A124" s="19">
        <v>84741</v>
      </c>
      <c r="B124" s="20">
        <v>2478</v>
      </c>
      <c r="C124" s="21">
        <v>193290338</v>
      </c>
      <c r="D124" s="21">
        <v>17798264</v>
      </c>
      <c r="E124" s="20">
        <v>5280</v>
      </c>
      <c r="F124" s="21">
        <v>78002.559999999998</v>
      </c>
      <c r="G124" s="21">
        <v>7182.51</v>
      </c>
      <c r="H124" s="22">
        <v>2.13</v>
      </c>
      <c r="I124" s="21">
        <v>56000</v>
      </c>
      <c r="J124" s="21">
        <v>3000</v>
      </c>
      <c r="K124" s="22">
        <v>2</v>
      </c>
    </row>
    <row r="125" spans="1:11" ht="15" customHeight="1" x14ac:dyDescent="0.2">
      <c r="A125" s="19">
        <v>84745</v>
      </c>
      <c r="B125" s="20">
        <v>1535</v>
      </c>
      <c r="C125" s="21">
        <v>107475748</v>
      </c>
      <c r="D125" s="21">
        <v>8503910</v>
      </c>
      <c r="E125" s="20">
        <v>3789</v>
      </c>
      <c r="F125" s="21">
        <v>70016.77</v>
      </c>
      <c r="G125" s="21">
        <v>5540.01</v>
      </c>
      <c r="H125" s="22">
        <v>2.4700000000000002</v>
      </c>
      <c r="I125" s="21">
        <v>53000</v>
      </c>
      <c r="J125" s="21">
        <v>2000</v>
      </c>
      <c r="K125" s="22">
        <v>2</v>
      </c>
    </row>
    <row r="126" spans="1:11" ht="15" customHeight="1" x14ac:dyDescent="0.2">
      <c r="A126" s="19">
        <v>84754</v>
      </c>
      <c r="B126" s="20">
        <v>1370</v>
      </c>
      <c r="C126" s="21">
        <v>118472651</v>
      </c>
      <c r="D126" s="21">
        <v>10094861</v>
      </c>
      <c r="E126" s="20">
        <v>3670</v>
      </c>
      <c r="F126" s="21">
        <v>86476.39</v>
      </c>
      <c r="G126" s="21">
        <v>7368.51</v>
      </c>
      <c r="H126" s="22">
        <v>2.68</v>
      </c>
      <c r="I126" s="21">
        <v>70000</v>
      </c>
      <c r="J126" s="21">
        <v>3100</v>
      </c>
      <c r="K126" s="22">
        <v>2</v>
      </c>
    </row>
    <row r="127" spans="1:11" ht="15" customHeight="1" x14ac:dyDescent="0.2">
      <c r="A127" s="19">
        <v>84761</v>
      </c>
      <c r="B127" s="20">
        <v>1284</v>
      </c>
      <c r="C127" s="21">
        <v>114738958</v>
      </c>
      <c r="D127" s="21">
        <v>12819547</v>
      </c>
      <c r="E127" s="20">
        <v>3039</v>
      </c>
      <c r="F127" s="21">
        <v>89360.56</v>
      </c>
      <c r="G127" s="21">
        <v>9984.07</v>
      </c>
      <c r="H127" s="22">
        <v>2.37</v>
      </c>
      <c r="I127" s="21">
        <v>54000</v>
      </c>
      <c r="J127" s="21">
        <v>2200</v>
      </c>
      <c r="K127" s="22">
        <v>2</v>
      </c>
    </row>
    <row r="128" spans="1:11" ht="15" customHeight="1" x14ac:dyDescent="0.2">
      <c r="A128" s="19">
        <v>84765</v>
      </c>
      <c r="B128" s="20">
        <v>2443</v>
      </c>
      <c r="C128" s="21">
        <v>265245519</v>
      </c>
      <c r="D128" s="21">
        <v>29379463</v>
      </c>
      <c r="E128" s="20">
        <v>6518</v>
      </c>
      <c r="F128" s="21">
        <v>108573.69</v>
      </c>
      <c r="G128" s="21">
        <v>12025.98</v>
      </c>
      <c r="H128" s="22">
        <v>2.67</v>
      </c>
      <c r="I128" s="21">
        <v>74000</v>
      </c>
      <c r="J128" s="21">
        <v>3800</v>
      </c>
      <c r="K128" s="22">
        <v>2</v>
      </c>
    </row>
    <row r="129" spans="1:11" ht="15" customHeight="1" x14ac:dyDescent="0.2">
      <c r="A129" s="19">
        <v>84770</v>
      </c>
      <c r="B129" s="20">
        <v>16285</v>
      </c>
      <c r="C129" s="21">
        <v>1291820695</v>
      </c>
      <c r="D129" s="21">
        <v>134707955</v>
      </c>
      <c r="E129" s="20">
        <v>34370</v>
      </c>
      <c r="F129" s="21">
        <v>79325.8</v>
      </c>
      <c r="G129" s="21">
        <v>8271.9</v>
      </c>
      <c r="H129" s="22">
        <v>2.11</v>
      </c>
      <c r="I129" s="21">
        <v>51000</v>
      </c>
      <c r="J129" s="21">
        <v>2300</v>
      </c>
      <c r="K129" s="22">
        <v>2</v>
      </c>
    </row>
    <row r="130" spans="1:11" ht="15" customHeight="1" x14ac:dyDescent="0.2">
      <c r="A130" s="19">
        <v>84780</v>
      </c>
      <c r="B130" s="20">
        <v>11805</v>
      </c>
      <c r="C130" s="21">
        <v>1119852810</v>
      </c>
      <c r="D130" s="21">
        <v>115698442</v>
      </c>
      <c r="E130" s="20">
        <v>28000</v>
      </c>
      <c r="F130" s="21">
        <v>94862.58</v>
      </c>
      <c r="G130" s="21">
        <v>9800.7999999999993</v>
      </c>
      <c r="H130" s="22">
        <v>2.37</v>
      </c>
      <c r="I130" s="21">
        <v>65000</v>
      </c>
      <c r="J130" s="21">
        <v>3300</v>
      </c>
      <c r="K130" s="22">
        <v>2</v>
      </c>
    </row>
    <row r="131" spans="1:11" ht="15" customHeight="1" x14ac:dyDescent="0.2">
      <c r="A131" s="19">
        <v>84790</v>
      </c>
      <c r="B131" s="20">
        <v>19880</v>
      </c>
      <c r="C131" s="21">
        <v>2025611481</v>
      </c>
      <c r="D131" s="21">
        <v>223802379</v>
      </c>
      <c r="E131" s="20">
        <v>47648</v>
      </c>
      <c r="F131" s="21">
        <v>101891.93</v>
      </c>
      <c r="G131" s="21">
        <v>11257.66</v>
      </c>
      <c r="H131" s="22">
        <v>2.4</v>
      </c>
      <c r="I131" s="21">
        <v>68000</v>
      </c>
      <c r="J131" s="21">
        <v>3600</v>
      </c>
      <c r="K131" s="22">
        <v>2</v>
      </c>
    </row>
    <row r="133" spans="1:11" ht="15" customHeight="1" x14ac:dyDescent="0.2">
      <c r="A133" s="59" t="s">
        <v>66</v>
      </c>
      <c r="B133" s="60"/>
      <c r="C133" s="60"/>
      <c r="D133" s="60"/>
      <c r="E133" s="60"/>
      <c r="F133" s="60"/>
      <c r="G133" s="60"/>
      <c r="H133" s="60"/>
      <c r="I133" s="60"/>
      <c r="J133" s="60"/>
      <c r="K133" s="60"/>
    </row>
    <row r="134" spans="1:11" ht="15" customHeight="1" x14ac:dyDescent="0.2">
      <c r="A134" s="59" t="s">
        <v>97</v>
      </c>
      <c r="B134" s="60"/>
      <c r="C134" s="60"/>
      <c r="D134" s="60"/>
      <c r="E134" s="60"/>
      <c r="F134" s="60"/>
      <c r="G134" s="60"/>
      <c r="H134" s="60"/>
      <c r="I134" s="60"/>
      <c r="J134" s="60"/>
      <c r="K134" s="60"/>
    </row>
    <row r="135" spans="1:11" ht="15" customHeight="1" x14ac:dyDescent="0.2">
      <c r="A135" s="59" t="s">
        <v>289</v>
      </c>
      <c r="B135" s="60"/>
      <c r="C135" s="60"/>
      <c r="D135" s="60"/>
      <c r="E135" s="60"/>
      <c r="F135" s="60"/>
      <c r="G135" s="60"/>
      <c r="H135" s="60"/>
      <c r="I135" s="60"/>
      <c r="J135" s="60"/>
      <c r="K135" s="60"/>
    </row>
  </sheetData>
  <mergeCells count="10">
    <mergeCell ref="A1:K1"/>
    <mergeCell ref="A2:K2"/>
    <mergeCell ref="A3:K3"/>
    <mergeCell ref="A4:K4"/>
    <mergeCell ref="A5:K5"/>
    <mergeCell ref="A6:K6"/>
    <mergeCell ref="A7:K7"/>
    <mergeCell ref="A133:K133"/>
    <mergeCell ref="A134:K134"/>
    <mergeCell ref="A135:K135"/>
  </mergeCells>
  <hyperlinks>
    <hyperlink ref="A1" location="'CONTENTS'!A1" display="#'CONTENTS'!A1" xr:uid="{00000000-0004-0000-1000-000000000000}"/>
  </hyperlinks>
  <printOptions horizontalCentered="1"/>
  <pageMargins left="0.5" right="0.5" top="0.5" bottom="0.5" header="0" footer="0"/>
  <pageSetup fitToHeight="10" orientation="landscape" horizontalDpi="300" verticalDpi="30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D63"/>
  <sheetViews>
    <sheetView zoomScaleNormal="100" workbookViewId="0">
      <pane ySplit="7" topLeftCell="A8" activePane="bottomLeft" state="frozen"/>
      <selection pane="bottomLeft" sqref="A1:D1"/>
    </sheetView>
  </sheetViews>
  <sheetFormatPr defaultColWidth="12" defaultRowHeight="12.95" customHeight="1" x14ac:dyDescent="0.2"/>
  <cols>
    <col min="1" max="1" width="25.6640625" bestFit="1" customWidth="1"/>
    <col min="2" max="2" width="28.6640625" bestFit="1" customWidth="1"/>
    <col min="3" max="4" width="19.6640625" bestFit="1" customWidth="1"/>
  </cols>
  <sheetData>
    <row r="1" spans="1:4" ht="17.100000000000001" customHeight="1" x14ac:dyDescent="0.25">
      <c r="A1" s="67" t="s">
        <v>67</v>
      </c>
      <c r="B1" s="60"/>
      <c r="C1" s="60"/>
      <c r="D1" s="60"/>
    </row>
    <row r="2" spans="1:4" ht="17.100000000000001" customHeight="1" x14ac:dyDescent="0.3">
      <c r="A2" s="62" t="s">
        <v>1</v>
      </c>
      <c r="B2" s="60"/>
      <c r="C2" s="60"/>
      <c r="D2" s="60"/>
    </row>
    <row r="3" spans="1:4" ht="17.100000000000001" customHeight="1" x14ac:dyDescent="0.3">
      <c r="A3" s="61" t="s">
        <v>70</v>
      </c>
      <c r="B3" s="60"/>
      <c r="C3" s="60"/>
      <c r="D3" s="60"/>
    </row>
    <row r="4" spans="1:4" ht="17.100000000000001" customHeight="1" x14ac:dyDescent="0.3">
      <c r="A4" s="62" t="s">
        <v>1</v>
      </c>
      <c r="B4" s="60"/>
      <c r="C4" s="60"/>
      <c r="D4" s="60"/>
    </row>
    <row r="5" spans="1:4" ht="17.100000000000001" customHeight="1" x14ac:dyDescent="0.3">
      <c r="A5" s="68" t="s">
        <v>37</v>
      </c>
      <c r="B5" s="60"/>
      <c r="C5" s="60"/>
      <c r="D5" s="60"/>
    </row>
    <row r="6" spans="1:4" ht="12.95" customHeight="1" x14ac:dyDescent="0.2">
      <c r="C6" s="55"/>
    </row>
    <row r="7" spans="1:4" ht="45" customHeight="1" x14ac:dyDescent="0.2">
      <c r="A7" s="72" t="s">
        <v>434</v>
      </c>
      <c r="B7" s="72"/>
      <c r="C7" s="9" t="s">
        <v>72</v>
      </c>
      <c r="D7" s="9" t="s">
        <v>73</v>
      </c>
    </row>
    <row r="8" spans="1:4" ht="15" customHeight="1" x14ac:dyDescent="0.2">
      <c r="A8" s="69" t="s">
        <v>435</v>
      </c>
      <c r="B8" s="26" t="s">
        <v>436</v>
      </c>
      <c r="C8" s="20">
        <v>12077</v>
      </c>
      <c r="D8" s="21">
        <v>-844825487</v>
      </c>
    </row>
    <row r="9" spans="1:4" ht="15" customHeight="1" x14ac:dyDescent="0.2">
      <c r="A9" s="70"/>
      <c r="B9" s="26" t="s">
        <v>437</v>
      </c>
      <c r="C9" s="20">
        <v>3249</v>
      </c>
      <c r="D9" s="21">
        <v>-342896846</v>
      </c>
    </row>
    <row r="10" spans="1:4" ht="15" customHeight="1" x14ac:dyDescent="0.2">
      <c r="A10" s="70"/>
      <c r="B10" s="26" t="s">
        <v>438</v>
      </c>
      <c r="C10" s="20">
        <v>2274</v>
      </c>
      <c r="D10" s="21">
        <v>-278920169</v>
      </c>
    </row>
    <row r="11" spans="1:4" ht="15" customHeight="1" x14ac:dyDescent="0.2">
      <c r="A11" s="69" t="s">
        <v>439</v>
      </c>
      <c r="B11" s="26" t="s">
        <v>436</v>
      </c>
      <c r="C11" s="20">
        <v>54564</v>
      </c>
      <c r="D11" s="21">
        <v>137845551</v>
      </c>
    </row>
    <row r="12" spans="1:4" ht="15" customHeight="1" x14ac:dyDescent="0.2">
      <c r="A12" s="70"/>
      <c r="B12" s="26" t="s">
        <v>437</v>
      </c>
      <c r="C12" s="20">
        <v>6428</v>
      </c>
      <c r="D12" s="21">
        <v>13953586</v>
      </c>
    </row>
    <row r="13" spans="1:4" ht="15" customHeight="1" x14ac:dyDescent="0.2">
      <c r="A13" s="70"/>
      <c r="B13" s="26" t="s">
        <v>438</v>
      </c>
      <c r="C13" s="20">
        <v>2602</v>
      </c>
      <c r="D13" s="21">
        <v>5823625</v>
      </c>
    </row>
    <row r="14" spans="1:4" ht="15" customHeight="1" x14ac:dyDescent="0.2">
      <c r="A14" s="69" t="s">
        <v>440</v>
      </c>
      <c r="B14" s="26" t="s">
        <v>436</v>
      </c>
      <c r="C14" s="20">
        <v>64516</v>
      </c>
      <c r="D14" s="21">
        <v>485788955</v>
      </c>
    </row>
    <row r="15" spans="1:4" ht="15" customHeight="1" x14ac:dyDescent="0.2">
      <c r="A15" s="70"/>
      <c r="B15" s="26" t="s">
        <v>437</v>
      </c>
      <c r="C15" s="20">
        <v>6156</v>
      </c>
      <c r="D15" s="21">
        <v>46538848</v>
      </c>
    </row>
    <row r="16" spans="1:4" ht="15" customHeight="1" x14ac:dyDescent="0.2">
      <c r="A16" s="70"/>
      <c r="B16" s="26" t="s">
        <v>438</v>
      </c>
      <c r="C16" s="20">
        <v>2604</v>
      </c>
      <c r="D16" s="21">
        <v>19658582</v>
      </c>
    </row>
    <row r="17" spans="1:4" ht="15" customHeight="1" x14ac:dyDescent="0.2">
      <c r="A17" s="69" t="s">
        <v>441</v>
      </c>
      <c r="B17" s="26" t="s">
        <v>436</v>
      </c>
      <c r="C17" s="20">
        <v>69159</v>
      </c>
      <c r="D17" s="21">
        <v>864491512</v>
      </c>
    </row>
    <row r="18" spans="1:4" ht="15" customHeight="1" x14ac:dyDescent="0.2">
      <c r="A18" s="70"/>
      <c r="B18" s="26" t="s">
        <v>437</v>
      </c>
      <c r="C18" s="20">
        <v>7023</v>
      </c>
      <c r="D18" s="21">
        <v>87792116</v>
      </c>
    </row>
    <row r="19" spans="1:4" ht="15" customHeight="1" x14ac:dyDescent="0.2">
      <c r="A19" s="70"/>
      <c r="B19" s="26" t="s">
        <v>438</v>
      </c>
      <c r="C19" s="20">
        <v>2740</v>
      </c>
      <c r="D19" s="21">
        <v>34143336</v>
      </c>
    </row>
    <row r="20" spans="1:4" ht="15" customHeight="1" x14ac:dyDescent="0.2">
      <c r="A20" s="69" t="s">
        <v>442</v>
      </c>
      <c r="B20" s="26" t="s">
        <v>436</v>
      </c>
      <c r="C20" s="20">
        <v>64600</v>
      </c>
      <c r="D20" s="21">
        <v>1127993582</v>
      </c>
    </row>
    <row r="21" spans="1:4" ht="15" customHeight="1" x14ac:dyDescent="0.2">
      <c r="A21" s="70"/>
      <c r="B21" s="26" t="s">
        <v>437</v>
      </c>
      <c r="C21" s="20">
        <v>6667</v>
      </c>
      <c r="D21" s="21">
        <v>116171069</v>
      </c>
    </row>
    <row r="22" spans="1:4" ht="15" customHeight="1" x14ac:dyDescent="0.2">
      <c r="A22" s="70"/>
      <c r="B22" s="26" t="s">
        <v>438</v>
      </c>
      <c r="C22" s="20">
        <v>2639</v>
      </c>
      <c r="D22" s="21">
        <v>46288069</v>
      </c>
    </row>
    <row r="23" spans="1:4" ht="15" customHeight="1" x14ac:dyDescent="0.2">
      <c r="A23" s="69" t="s">
        <v>443</v>
      </c>
      <c r="B23" s="26" t="s">
        <v>436</v>
      </c>
      <c r="C23" s="20">
        <v>60094</v>
      </c>
      <c r="D23" s="21">
        <v>1350795215</v>
      </c>
    </row>
    <row r="24" spans="1:4" ht="15" customHeight="1" x14ac:dyDescent="0.2">
      <c r="A24" s="70"/>
      <c r="B24" s="26" t="s">
        <v>437</v>
      </c>
      <c r="C24" s="20">
        <v>5942</v>
      </c>
      <c r="D24" s="21">
        <v>133302175</v>
      </c>
    </row>
    <row r="25" spans="1:4" ht="15" customHeight="1" x14ac:dyDescent="0.2">
      <c r="A25" s="70"/>
      <c r="B25" s="26" t="s">
        <v>438</v>
      </c>
      <c r="C25" s="20">
        <v>2920</v>
      </c>
      <c r="D25" s="21">
        <v>65836738</v>
      </c>
    </row>
    <row r="26" spans="1:4" ht="15" customHeight="1" x14ac:dyDescent="0.2">
      <c r="A26" s="69" t="s">
        <v>444</v>
      </c>
      <c r="B26" s="26" t="s">
        <v>436</v>
      </c>
      <c r="C26" s="20">
        <v>59765</v>
      </c>
      <c r="D26" s="21">
        <v>1643835206</v>
      </c>
    </row>
    <row r="27" spans="1:4" ht="15" customHeight="1" x14ac:dyDescent="0.2">
      <c r="A27" s="70"/>
      <c r="B27" s="26" t="s">
        <v>437</v>
      </c>
      <c r="C27" s="20">
        <v>5525</v>
      </c>
      <c r="D27" s="21">
        <v>151808424</v>
      </c>
    </row>
    <row r="28" spans="1:4" ht="15" customHeight="1" x14ac:dyDescent="0.2">
      <c r="A28" s="70"/>
      <c r="B28" s="26" t="s">
        <v>438</v>
      </c>
      <c r="C28" s="20">
        <v>3157</v>
      </c>
      <c r="D28" s="21">
        <v>86845428</v>
      </c>
    </row>
    <row r="29" spans="1:4" ht="15" customHeight="1" x14ac:dyDescent="0.2">
      <c r="A29" s="69" t="s">
        <v>445</v>
      </c>
      <c r="B29" s="26" t="s">
        <v>436</v>
      </c>
      <c r="C29" s="20">
        <v>62434</v>
      </c>
      <c r="D29" s="21">
        <v>2030755185</v>
      </c>
    </row>
    <row r="30" spans="1:4" ht="15" customHeight="1" x14ac:dyDescent="0.2">
      <c r="A30" s="70"/>
      <c r="B30" s="26" t="s">
        <v>437</v>
      </c>
      <c r="C30" s="20">
        <v>5194</v>
      </c>
      <c r="D30" s="21">
        <v>168867551</v>
      </c>
    </row>
    <row r="31" spans="1:4" ht="15" customHeight="1" x14ac:dyDescent="0.2">
      <c r="A31" s="70"/>
      <c r="B31" s="26" t="s">
        <v>438</v>
      </c>
      <c r="C31" s="20">
        <v>3032</v>
      </c>
      <c r="D31" s="21">
        <v>98379069</v>
      </c>
    </row>
    <row r="32" spans="1:4" ht="15" customHeight="1" x14ac:dyDescent="0.2">
      <c r="A32" s="69" t="s">
        <v>446</v>
      </c>
      <c r="B32" s="26" t="s">
        <v>436</v>
      </c>
      <c r="C32" s="20">
        <v>62245</v>
      </c>
      <c r="D32" s="21">
        <v>2332708378</v>
      </c>
    </row>
    <row r="33" spans="1:4" ht="15" customHeight="1" x14ac:dyDescent="0.2">
      <c r="A33" s="70"/>
      <c r="B33" s="26" t="s">
        <v>437</v>
      </c>
      <c r="C33" s="20">
        <v>4982</v>
      </c>
      <c r="D33" s="21">
        <v>186931988</v>
      </c>
    </row>
    <row r="34" spans="1:4" ht="15" customHeight="1" x14ac:dyDescent="0.2">
      <c r="A34" s="70"/>
      <c r="B34" s="26" t="s">
        <v>438</v>
      </c>
      <c r="C34" s="20">
        <v>2945</v>
      </c>
      <c r="D34" s="21">
        <v>110341413</v>
      </c>
    </row>
    <row r="35" spans="1:4" ht="15" customHeight="1" x14ac:dyDescent="0.2">
      <c r="A35" s="69" t="s">
        <v>447</v>
      </c>
      <c r="B35" s="26" t="s">
        <v>436</v>
      </c>
      <c r="C35" s="20">
        <v>57520</v>
      </c>
      <c r="D35" s="21">
        <v>2442214678</v>
      </c>
    </row>
    <row r="36" spans="1:4" ht="15" customHeight="1" x14ac:dyDescent="0.2">
      <c r="A36" s="70"/>
      <c r="B36" s="26" t="s">
        <v>437</v>
      </c>
      <c r="C36" s="20">
        <v>4944</v>
      </c>
      <c r="D36" s="21">
        <v>210103612</v>
      </c>
    </row>
    <row r="37" spans="1:4" ht="15" customHeight="1" x14ac:dyDescent="0.2">
      <c r="A37" s="70"/>
      <c r="B37" s="26" t="s">
        <v>438</v>
      </c>
      <c r="C37" s="20">
        <v>2927</v>
      </c>
      <c r="D37" s="21">
        <v>124295100</v>
      </c>
    </row>
    <row r="38" spans="1:4" ht="15" customHeight="1" x14ac:dyDescent="0.2">
      <c r="A38" s="69" t="s">
        <v>448</v>
      </c>
      <c r="B38" s="26" t="s">
        <v>436</v>
      </c>
      <c r="C38" s="20">
        <v>51717</v>
      </c>
      <c r="D38" s="21">
        <v>2454395662</v>
      </c>
    </row>
    <row r="39" spans="1:4" ht="15" customHeight="1" x14ac:dyDescent="0.2">
      <c r="A39" s="70"/>
      <c r="B39" s="26" t="s">
        <v>437</v>
      </c>
      <c r="C39" s="20">
        <v>4800</v>
      </c>
      <c r="D39" s="21">
        <v>227914655</v>
      </c>
    </row>
    <row r="40" spans="1:4" ht="15" customHeight="1" x14ac:dyDescent="0.2">
      <c r="A40" s="70"/>
      <c r="B40" s="26" t="s">
        <v>438</v>
      </c>
      <c r="C40" s="20">
        <v>2910</v>
      </c>
      <c r="D40" s="21">
        <v>138297017</v>
      </c>
    </row>
    <row r="41" spans="1:4" ht="15" customHeight="1" x14ac:dyDescent="0.2">
      <c r="A41" s="69" t="s">
        <v>113</v>
      </c>
      <c r="B41" s="26" t="s">
        <v>436</v>
      </c>
      <c r="C41" s="20">
        <v>198180</v>
      </c>
      <c r="D41" s="21">
        <v>12210353347</v>
      </c>
    </row>
    <row r="42" spans="1:4" ht="15" customHeight="1" x14ac:dyDescent="0.2">
      <c r="A42" s="70"/>
      <c r="B42" s="26" t="s">
        <v>437</v>
      </c>
      <c r="C42" s="20">
        <v>22645</v>
      </c>
      <c r="D42" s="21">
        <v>1411028875</v>
      </c>
    </row>
    <row r="43" spans="1:4" ht="15" customHeight="1" x14ac:dyDescent="0.2">
      <c r="A43" s="70"/>
      <c r="B43" s="26" t="s">
        <v>438</v>
      </c>
      <c r="C43" s="20">
        <v>14386</v>
      </c>
      <c r="D43" s="21">
        <v>898162642</v>
      </c>
    </row>
    <row r="44" spans="1:4" ht="15" customHeight="1" x14ac:dyDescent="0.2">
      <c r="A44" s="69" t="s">
        <v>114</v>
      </c>
      <c r="B44" s="26" t="s">
        <v>436</v>
      </c>
      <c r="C44" s="20">
        <v>133909</v>
      </c>
      <c r="D44" s="21">
        <v>11618467571</v>
      </c>
    </row>
    <row r="45" spans="1:4" ht="15" customHeight="1" x14ac:dyDescent="0.2">
      <c r="A45" s="70"/>
      <c r="B45" s="26" t="s">
        <v>437</v>
      </c>
      <c r="C45" s="20">
        <v>16541</v>
      </c>
      <c r="D45" s="21">
        <v>1430139434</v>
      </c>
    </row>
    <row r="46" spans="1:4" ht="15" customHeight="1" x14ac:dyDescent="0.2">
      <c r="A46" s="70"/>
      <c r="B46" s="26" t="s">
        <v>438</v>
      </c>
      <c r="C46" s="20">
        <v>14655</v>
      </c>
      <c r="D46" s="21">
        <v>1282005089</v>
      </c>
    </row>
    <row r="47" spans="1:4" ht="15" customHeight="1" x14ac:dyDescent="0.2">
      <c r="A47" s="69" t="s">
        <v>115</v>
      </c>
      <c r="B47" s="26" t="s">
        <v>436</v>
      </c>
      <c r="C47" s="20">
        <v>279529</v>
      </c>
      <c r="D47" s="21">
        <v>41583300959</v>
      </c>
    </row>
    <row r="48" spans="1:4" ht="15" customHeight="1" x14ac:dyDescent="0.2">
      <c r="A48" s="70"/>
      <c r="B48" s="26" t="s">
        <v>437</v>
      </c>
      <c r="C48" s="20">
        <v>25937</v>
      </c>
      <c r="D48" s="21">
        <v>3767151963</v>
      </c>
    </row>
    <row r="49" spans="1:4" ht="15" customHeight="1" x14ac:dyDescent="0.2">
      <c r="A49" s="70"/>
      <c r="B49" s="26" t="s">
        <v>438</v>
      </c>
      <c r="C49" s="20">
        <v>37601</v>
      </c>
      <c r="D49" s="21">
        <v>5501587878</v>
      </c>
    </row>
    <row r="50" spans="1:4" ht="15" customHeight="1" x14ac:dyDescent="0.2">
      <c r="A50" s="69" t="s">
        <v>449</v>
      </c>
      <c r="B50" s="26" t="s">
        <v>436</v>
      </c>
      <c r="C50" s="20">
        <v>44185</v>
      </c>
      <c r="D50" s="21">
        <v>14723978361</v>
      </c>
    </row>
    <row r="51" spans="1:4" ht="15" customHeight="1" x14ac:dyDescent="0.2">
      <c r="A51" s="70"/>
      <c r="B51" s="26" t="s">
        <v>437</v>
      </c>
      <c r="C51" s="20">
        <v>3788</v>
      </c>
      <c r="D51" s="21">
        <v>1260584755</v>
      </c>
    </row>
    <row r="52" spans="1:4" ht="15" customHeight="1" x14ac:dyDescent="0.2">
      <c r="A52" s="70"/>
      <c r="B52" s="26" t="s">
        <v>438</v>
      </c>
      <c r="C52" s="20">
        <v>5599</v>
      </c>
      <c r="D52" s="21">
        <v>1874134266</v>
      </c>
    </row>
    <row r="53" spans="1:4" ht="15" customHeight="1" x14ac:dyDescent="0.2">
      <c r="A53" s="69" t="s">
        <v>450</v>
      </c>
      <c r="B53" s="26" t="s">
        <v>436</v>
      </c>
      <c r="C53" s="20">
        <v>11163</v>
      </c>
      <c r="D53" s="21">
        <v>7468351378</v>
      </c>
    </row>
    <row r="54" spans="1:4" ht="15" customHeight="1" x14ac:dyDescent="0.2">
      <c r="A54" s="70"/>
      <c r="B54" s="26" t="s">
        <v>437</v>
      </c>
      <c r="C54" s="20">
        <v>1179</v>
      </c>
      <c r="D54" s="21">
        <v>796136044</v>
      </c>
    </row>
    <row r="55" spans="1:4" ht="15" customHeight="1" x14ac:dyDescent="0.2">
      <c r="A55" s="70"/>
      <c r="B55" s="26" t="s">
        <v>438</v>
      </c>
      <c r="C55" s="20">
        <v>1549</v>
      </c>
      <c r="D55" s="21">
        <v>1039633797</v>
      </c>
    </row>
    <row r="56" spans="1:4" ht="15" customHeight="1" x14ac:dyDescent="0.2">
      <c r="A56" s="69" t="s">
        <v>451</v>
      </c>
      <c r="B56" s="26" t="s">
        <v>436</v>
      </c>
      <c r="C56" s="20">
        <v>5480</v>
      </c>
      <c r="D56" s="21">
        <v>17527494076</v>
      </c>
    </row>
    <row r="57" spans="1:4" ht="15" customHeight="1" x14ac:dyDescent="0.2">
      <c r="A57" s="70"/>
      <c r="B57" s="26" t="s">
        <v>437</v>
      </c>
      <c r="C57" s="20">
        <v>713</v>
      </c>
      <c r="D57" s="21">
        <v>2585080024</v>
      </c>
    </row>
    <row r="58" spans="1:4" ht="15" customHeight="1" x14ac:dyDescent="0.2">
      <c r="A58" s="70"/>
      <c r="B58" s="26" t="s">
        <v>438</v>
      </c>
      <c r="C58" s="20">
        <v>920</v>
      </c>
      <c r="D58" s="21">
        <v>3167784622</v>
      </c>
    </row>
    <row r="59" spans="1:4" ht="15" customHeight="1" x14ac:dyDescent="0.2">
      <c r="A59" s="71" t="s">
        <v>117</v>
      </c>
      <c r="B59" s="26" t="s">
        <v>436</v>
      </c>
      <c r="C59" s="20">
        <v>1291137</v>
      </c>
      <c r="D59" s="21">
        <v>119157944129</v>
      </c>
    </row>
    <row r="60" spans="1:4" ht="15" customHeight="1" x14ac:dyDescent="0.2">
      <c r="A60" s="70"/>
      <c r="B60" s="26" t="s">
        <v>437</v>
      </c>
      <c r="C60" s="20">
        <v>131713</v>
      </c>
      <c r="D60" s="21">
        <v>12250608273</v>
      </c>
    </row>
    <row r="61" spans="1:4" ht="15" customHeight="1" x14ac:dyDescent="0.2">
      <c r="A61" s="70"/>
      <c r="B61" s="26" t="s">
        <v>438</v>
      </c>
      <c r="C61" s="20">
        <v>105460</v>
      </c>
      <c r="D61" s="21">
        <v>14214296502</v>
      </c>
    </row>
    <row r="63" spans="1:4" ht="15" customHeight="1" x14ac:dyDescent="0.2">
      <c r="A63" s="59" t="s">
        <v>66</v>
      </c>
      <c r="B63" s="60"/>
      <c r="C63" s="60"/>
      <c r="D63" s="60"/>
    </row>
  </sheetData>
  <mergeCells count="25">
    <mergeCell ref="A7:B7"/>
    <mergeCell ref="A8:A10"/>
    <mergeCell ref="A11:A13"/>
    <mergeCell ref="A14:A16"/>
    <mergeCell ref="A17:A19"/>
    <mergeCell ref="A20:A22"/>
    <mergeCell ref="A23:A25"/>
    <mergeCell ref="A26:A28"/>
    <mergeCell ref="A29:A31"/>
    <mergeCell ref="A32:A34"/>
    <mergeCell ref="A35:A37"/>
    <mergeCell ref="A38:A40"/>
    <mergeCell ref="A41:A43"/>
    <mergeCell ref="A44:A46"/>
    <mergeCell ref="A47:A49"/>
    <mergeCell ref="A1:D1"/>
    <mergeCell ref="A2:D2"/>
    <mergeCell ref="A3:D3"/>
    <mergeCell ref="A4:D4"/>
    <mergeCell ref="A5:D5"/>
    <mergeCell ref="A63:D63"/>
    <mergeCell ref="A50:A52"/>
    <mergeCell ref="A53:A55"/>
    <mergeCell ref="A56:A58"/>
    <mergeCell ref="A59:A61"/>
  </mergeCells>
  <hyperlinks>
    <hyperlink ref="A1" location="'CONTENTS'!A1" display="#'CONTENTS'!A1" xr:uid="{00000000-0004-0000-1100-000000000000}"/>
  </hyperlinks>
  <printOptions horizontalCentered="1"/>
  <pageMargins left="0.5" right="0.5" top="0.5" bottom="0.5" header="0" footer="0"/>
  <pageSetup fitToHeight="10" orientation="landscape"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16"/>
  <sheetViews>
    <sheetView zoomScaleNormal="100" workbookViewId="0"/>
  </sheetViews>
  <sheetFormatPr defaultColWidth="12" defaultRowHeight="12.95" customHeight="1" x14ac:dyDescent="0.2"/>
  <cols>
    <col min="1" max="1" width="115.6640625" bestFit="1" customWidth="1"/>
  </cols>
  <sheetData>
    <row r="1" spans="1:1" ht="15.95" customHeight="1" x14ac:dyDescent="0.25">
      <c r="A1" s="6" t="s">
        <v>67</v>
      </c>
    </row>
    <row r="2" spans="1:1" ht="18.95" customHeight="1" x14ac:dyDescent="0.3">
      <c r="A2" s="2" t="s">
        <v>1</v>
      </c>
    </row>
    <row r="3" spans="1:1" ht="24" customHeight="1" x14ac:dyDescent="0.3">
      <c r="A3" s="1" t="s">
        <v>0</v>
      </c>
    </row>
    <row r="4" spans="1:1" ht="18.95" customHeight="1" x14ac:dyDescent="0.3">
      <c r="A4" s="2" t="s">
        <v>1</v>
      </c>
    </row>
    <row r="5" spans="1:1" ht="21" customHeight="1" x14ac:dyDescent="0.3">
      <c r="A5" s="7" t="s">
        <v>68</v>
      </c>
    </row>
    <row r="7" spans="1:1" ht="122.1" customHeight="1" x14ac:dyDescent="0.2">
      <c r="A7" s="8" t="s">
        <v>611</v>
      </c>
    </row>
    <row r="8" spans="1:1" ht="92.1" customHeight="1" x14ac:dyDescent="0.2">
      <c r="A8" s="8" t="s">
        <v>612</v>
      </c>
    </row>
    <row r="9" spans="1:1" ht="45.95" customHeight="1" x14ac:dyDescent="0.2">
      <c r="A9" s="8" t="s">
        <v>613</v>
      </c>
    </row>
    <row r="10" spans="1:1" ht="75.95" customHeight="1" x14ac:dyDescent="0.2">
      <c r="A10" s="8" t="s">
        <v>614</v>
      </c>
    </row>
    <row r="11" spans="1:1" ht="45.95" customHeight="1" x14ac:dyDescent="0.2">
      <c r="A11" s="8" t="s">
        <v>615</v>
      </c>
    </row>
    <row r="12" spans="1:1" ht="60.95" customHeight="1" x14ac:dyDescent="0.2">
      <c r="A12" s="8" t="s">
        <v>616</v>
      </c>
    </row>
    <row r="13" spans="1:1" ht="30" customHeight="1" x14ac:dyDescent="0.2">
      <c r="A13" s="8" t="s">
        <v>69</v>
      </c>
    </row>
    <row r="14" spans="1:1" ht="60.95" customHeight="1" x14ac:dyDescent="0.2">
      <c r="A14" s="8" t="s">
        <v>617</v>
      </c>
    </row>
    <row r="16" spans="1:1" ht="15" customHeight="1" x14ac:dyDescent="0.2">
      <c r="A16" s="5" t="s">
        <v>66</v>
      </c>
    </row>
  </sheetData>
  <hyperlinks>
    <hyperlink ref="A1" location="'CONTENTS'!A1" display="#'CONTENTS'!A1" xr:uid="{00000000-0004-0000-0100-000000000000}"/>
  </hyperlinks>
  <printOptions horizontalCentered="1"/>
  <pageMargins left="0.5" right="0.5" top="0.5" bottom="0.5" header="0" footer="0"/>
  <pageSetup fitToHeight="10" orientation="portrait" horizontalDpi="300" verticalDpi="30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D104"/>
  <sheetViews>
    <sheetView zoomScaleNormal="100" workbookViewId="0">
      <pane ySplit="7" topLeftCell="A8" activePane="bottomLeft" state="frozen"/>
      <selection pane="bottomLeft" sqref="A1:D1"/>
    </sheetView>
  </sheetViews>
  <sheetFormatPr defaultColWidth="12" defaultRowHeight="12.95" customHeight="1" x14ac:dyDescent="0.2"/>
  <cols>
    <col min="1" max="1" width="25.6640625" bestFit="1" customWidth="1"/>
    <col min="2" max="2" width="28.6640625" bestFit="1" customWidth="1"/>
    <col min="3" max="4" width="19.6640625" bestFit="1" customWidth="1"/>
  </cols>
  <sheetData>
    <row r="1" spans="1:4" ht="17.100000000000001" customHeight="1" x14ac:dyDescent="0.25">
      <c r="A1" s="67" t="s">
        <v>67</v>
      </c>
      <c r="B1" s="60"/>
      <c r="C1" s="60"/>
      <c r="D1" s="60"/>
    </row>
    <row r="2" spans="1:4" ht="17.100000000000001" customHeight="1" x14ac:dyDescent="0.3">
      <c r="A2" s="62" t="s">
        <v>1</v>
      </c>
      <c r="B2" s="60"/>
      <c r="C2" s="60"/>
      <c r="D2" s="60"/>
    </row>
    <row r="3" spans="1:4" ht="17.100000000000001" customHeight="1" x14ac:dyDescent="0.3">
      <c r="A3" s="61" t="s">
        <v>70</v>
      </c>
      <c r="B3" s="60"/>
      <c r="C3" s="60"/>
      <c r="D3" s="60"/>
    </row>
    <row r="4" spans="1:4" ht="17.100000000000001" customHeight="1" x14ac:dyDescent="0.3">
      <c r="A4" s="62" t="s">
        <v>1</v>
      </c>
      <c r="B4" s="60"/>
      <c r="C4" s="60"/>
      <c r="D4" s="60"/>
    </row>
    <row r="5" spans="1:4" ht="17.100000000000001" customHeight="1" x14ac:dyDescent="0.3">
      <c r="A5" s="68" t="s">
        <v>39</v>
      </c>
      <c r="B5" s="60"/>
      <c r="C5" s="60"/>
      <c r="D5" s="60"/>
    </row>
    <row r="6" spans="1:4" ht="12.95" customHeight="1" x14ac:dyDescent="0.2">
      <c r="C6" s="55"/>
    </row>
    <row r="7" spans="1:4" ht="45" customHeight="1" x14ac:dyDescent="0.2">
      <c r="A7" s="72" t="s">
        <v>452</v>
      </c>
      <c r="B7" s="72"/>
      <c r="C7" s="9" t="s">
        <v>72</v>
      </c>
      <c r="D7" s="9" t="s">
        <v>73</v>
      </c>
    </row>
    <row r="8" spans="1:4" ht="15" customHeight="1" x14ac:dyDescent="0.2">
      <c r="A8" s="71" t="s">
        <v>135</v>
      </c>
      <c r="B8" s="26" t="s">
        <v>436</v>
      </c>
      <c r="C8" s="20">
        <v>2313</v>
      </c>
      <c r="D8" s="21">
        <v>141439896</v>
      </c>
    </row>
    <row r="9" spans="1:4" ht="15" customHeight="1" x14ac:dyDescent="0.2">
      <c r="A9" s="70"/>
      <c r="B9" s="26" t="s">
        <v>437</v>
      </c>
      <c r="C9" s="20">
        <v>320</v>
      </c>
      <c r="D9" s="21">
        <v>17818570</v>
      </c>
    </row>
    <row r="10" spans="1:4" ht="15" customHeight="1" x14ac:dyDescent="0.2">
      <c r="A10" s="70"/>
      <c r="B10" s="26" t="s">
        <v>438</v>
      </c>
      <c r="C10" s="20">
        <v>289</v>
      </c>
      <c r="D10" s="21">
        <v>24868785</v>
      </c>
    </row>
    <row r="11" spans="1:4" ht="15" customHeight="1" x14ac:dyDescent="0.2">
      <c r="A11" s="71" t="s">
        <v>136</v>
      </c>
      <c r="B11" s="26" t="s">
        <v>436</v>
      </c>
      <c r="C11" s="20">
        <v>20769</v>
      </c>
      <c r="D11" s="21">
        <v>1553191950</v>
      </c>
    </row>
    <row r="12" spans="1:4" ht="15" customHeight="1" x14ac:dyDescent="0.2">
      <c r="A12" s="70"/>
      <c r="B12" s="26" t="s">
        <v>437</v>
      </c>
      <c r="C12" s="20">
        <v>2421</v>
      </c>
      <c r="D12" s="21">
        <v>149795324</v>
      </c>
    </row>
    <row r="13" spans="1:4" ht="15" customHeight="1" x14ac:dyDescent="0.2">
      <c r="A13" s="70"/>
      <c r="B13" s="26" t="s">
        <v>438</v>
      </c>
      <c r="C13" s="20">
        <v>2180</v>
      </c>
      <c r="D13" s="21">
        <v>194499722</v>
      </c>
    </row>
    <row r="14" spans="1:4" ht="15" customHeight="1" x14ac:dyDescent="0.2">
      <c r="A14" s="71" t="s">
        <v>137</v>
      </c>
      <c r="B14" s="26" t="s">
        <v>436</v>
      </c>
      <c r="C14" s="20">
        <v>46405</v>
      </c>
      <c r="D14" s="21">
        <v>3244581414</v>
      </c>
    </row>
    <row r="15" spans="1:4" ht="15" customHeight="1" x14ac:dyDescent="0.2">
      <c r="A15" s="70"/>
      <c r="B15" s="26" t="s">
        <v>437</v>
      </c>
      <c r="C15" s="20">
        <v>4089</v>
      </c>
      <c r="D15" s="21">
        <v>299915237</v>
      </c>
    </row>
    <row r="16" spans="1:4" ht="15" customHeight="1" x14ac:dyDescent="0.2">
      <c r="A16" s="70"/>
      <c r="B16" s="26" t="s">
        <v>438</v>
      </c>
      <c r="C16" s="20">
        <v>3848</v>
      </c>
      <c r="D16" s="21">
        <v>366154366</v>
      </c>
    </row>
    <row r="17" spans="1:4" ht="15" customHeight="1" x14ac:dyDescent="0.2">
      <c r="A17" s="71" t="s">
        <v>138</v>
      </c>
      <c r="B17" s="26" t="s">
        <v>436</v>
      </c>
      <c r="C17" s="20">
        <v>6528</v>
      </c>
      <c r="D17" s="21">
        <v>404870039</v>
      </c>
    </row>
    <row r="18" spans="1:4" ht="15" customHeight="1" x14ac:dyDescent="0.2">
      <c r="A18" s="70"/>
      <c r="B18" s="26" t="s">
        <v>437</v>
      </c>
      <c r="C18" s="20">
        <v>1047</v>
      </c>
      <c r="D18" s="21">
        <v>57180044</v>
      </c>
    </row>
    <row r="19" spans="1:4" ht="15" customHeight="1" x14ac:dyDescent="0.2">
      <c r="A19" s="70"/>
      <c r="B19" s="26" t="s">
        <v>438</v>
      </c>
      <c r="C19" s="20">
        <v>790</v>
      </c>
      <c r="D19" s="21">
        <v>61841317</v>
      </c>
    </row>
    <row r="20" spans="1:4" ht="15" customHeight="1" x14ac:dyDescent="0.2">
      <c r="A20" s="71" t="s">
        <v>139</v>
      </c>
      <c r="B20" s="26" t="s">
        <v>436</v>
      </c>
      <c r="C20" s="20">
        <v>273</v>
      </c>
      <c r="D20" s="21">
        <v>18046312</v>
      </c>
    </row>
    <row r="21" spans="1:4" ht="15" customHeight="1" x14ac:dyDescent="0.2">
      <c r="A21" s="70"/>
      <c r="B21" s="26" t="s">
        <v>437</v>
      </c>
      <c r="C21" s="20">
        <v>67</v>
      </c>
      <c r="D21" s="21">
        <v>3987777</v>
      </c>
    </row>
    <row r="22" spans="1:4" ht="15" customHeight="1" x14ac:dyDescent="0.2">
      <c r="A22" s="70"/>
      <c r="B22" s="26" t="s">
        <v>438</v>
      </c>
      <c r="C22" s="20">
        <v>60</v>
      </c>
      <c r="D22" s="21">
        <v>4258147</v>
      </c>
    </row>
    <row r="23" spans="1:4" ht="15" customHeight="1" x14ac:dyDescent="0.2">
      <c r="A23" s="71" t="s">
        <v>140</v>
      </c>
      <c r="B23" s="26" t="s">
        <v>436</v>
      </c>
      <c r="C23" s="20">
        <v>125155</v>
      </c>
      <c r="D23" s="21">
        <v>11121049712</v>
      </c>
    </row>
    <row r="24" spans="1:4" ht="15" customHeight="1" x14ac:dyDescent="0.2">
      <c r="A24" s="70"/>
      <c r="B24" s="26" t="s">
        <v>437</v>
      </c>
      <c r="C24" s="20">
        <v>12655</v>
      </c>
      <c r="D24" s="21">
        <v>1003743783</v>
      </c>
    </row>
    <row r="25" spans="1:4" ht="15" customHeight="1" x14ac:dyDescent="0.2">
      <c r="A25" s="70"/>
      <c r="B25" s="26" t="s">
        <v>438</v>
      </c>
      <c r="C25" s="20">
        <v>10763</v>
      </c>
      <c r="D25" s="21">
        <v>1262403839</v>
      </c>
    </row>
    <row r="26" spans="1:4" ht="15" customHeight="1" x14ac:dyDescent="0.2">
      <c r="A26" s="71" t="s">
        <v>141</v>
      </c>
      <c r="B26" s="26" t="s">
        <v>436</v>
      </c>
      <c r="C26" s="20">
        <v>6752</v>
      </c>
      <c r="D26" s="21">
        <v>520405179</v>
      </c>
    </row>
    <row r="27" spans="1:4" ht="15" customHeight="1" x14ac:dyDescent="0.2">
      <c r="A27" s="70"/>
      <c r="B27" s="26" t="s">
        <v>437</v>
      </c>
      <c r="C27" s="20">
        <v>787</v>
      </c>
      <c r="D27" s="21">
        <v>59988734</v>
      </c>
    </row>
    <row r="28" spans="1:4" ht="15" customHeight="1" x14ac:dyDescent="0.2">
      <c r="A28" s="70"/>
      <c r="B28" s="26" t="s">
        <v>438</v>
      </c>
      <c r="C28" s="20">
        <v>693</v>
      </c>
      <c r="D28" s="21">
        <v>63913941</v>
      </c>
    </row>
    <row r="29" spans="1:4" ht="15" customHeight="1" x14ac:dyDescent="0.2">
      <c r="A29" s="71" t="s">
        <v>142</v>
      </c>
      <c r="B29" s="26" t="s">
        <v>436</v>
      </c>
      <c r="C29" s="20">
        <v>3022</v>
      </c>
      <c r="D29" s="21">
        <v>202359033</v>
      </c>
    </row>
    <row r="30" spans="1:4" ht="15" customHeight="1" x14ac:dyDescent="0.2">
      <c r="A30" s="70"/>
      <c r="B30" s="26" t="s">
        <v>437</v>
      </c>
      <c r="C30" s="20">
        <v>496</v>
      </c>
      <c r="D30" s="21">
        <v>26687563</v>
      </c>
    </row>
    <row r="31" spans="1:4" ht="15" customHeight="1" x14ac:dyDescent="0.2">
      <c r="A31" s="70"/>
      <c r="B31" s="26" t="s">
        <v>438</v>
      </c>
      <c r="C31" s="20">
        <v>428</v>
      </c>
      <c r="D31" s="21">
        <v>36615061</v>
      </c>
    </row>
    <row r="32" spans="1:4" ht="15" customHeight="1" x14ac:dyDescent="0.2">
      <c r="A32" s="71" t="s">
        <v>143</v>
      </c>
      <c r="B32" s="26" t="s">
        <v>436</v>
      </c>
      <c r="C32" s="20">
        <v>1540</v>
      </c>
      <c r="D32" s="21">
        <v>89736262</v>
      </c>
    </row>
    <row r="33" spans="1:4" ht="15" customHeight="1" x14ac:dyDescent="0.2">
      <c r="A33" s="70"/>
      <c r="B33" s="26" t="s">
        <v>437</v>
      </c>
      <c r="C33" s="20">
        <v>323</v>
      </c>
      <c r="D33" s="21">
        <v>18019298</v>
      </c>
    </row>
    <row r="34" spans="1:4" ht="15" customHeight="1" x14ac:dyDescent="0.2">
      <c r="A34" s="70"/>
      <c r="B34" s="26" t="s">
        <v>438</v>
      </c>
      <c r="C34" s="20">
        <v>273</v>
      </c>
      <c r="D34" s="21">
        <v>24990125</v>
      </c>
    </row>
    <row r="35" spans="1:4" ht="15" customHeight="1" x14ac:dyDescent="0.2">
      <c r="A35" s="71" t="s">
        <v>144</v>
      </c>
      <c r="B35" s="26" t="s">
        <v>436</v>
      </c>
      <c r="C35" s="20">
        <v>3974</v>
      </c>
      <c r="D35" s="21">
        <v>254018560</v>
      </c>
    </row>
    <row r="36" spans="1:4" ht="15" customHeight="1" x14ac:dyDescent="0.2">
      <c r="A36" s="70"/>
      <c r="B36" s="26" t="s">
        <v>437</v>
      </c>
      <c r="C36" s="20">
        <v>678</v>
      </c>
      <c r="D36" s="21">
        <v>51911555</v>
      </c>
    </row>
    <row r="37" spans="1:4" ht="15" customHeight="1" x14ac:dyDescent="0.2">
      <c r="A37" s="70"/>
      <c r="B37" s="26" t="s">
        <v>438</v>
      </c>
      <c r="C37" s="20">
        <v>355</v>
      </c>
      <c r="D37" s="21">
        <v>40006386</v>
      </c>
    </row>
    <row r="38" spans="1:4" ht="15" customHeight="1" x14ac:dyDescent="0.2">
      <c r="A38" s="71" t="s">
        <v>145</v>
      </c>
      <c r="B38" s="26" t="s">
        <v>436</v>
      </c>
      <c r="C38" s="20">
        <v>19709</v>
      </c>
      <c r="D38" s="21">
        <v>1231451969</v>
      </c>
    </row>
    <row r="39" spans="1:4" ht="15" customHeight="1" x14ac:dyDescent="0.2">
      <c r="A39" s="70"/>
      <c r="B39" s="26" t="s">
        <v>437</v>
      </c>
      <c r="C39" s="20">
        <v>2285</v>
      </c>
      <c r="D39" s="21">
        <v>141027188</v>
      </c>
    </row>
    <row r="40" spans="1:4" ht="15" customHeight="1" x14ac:dyDescent="0.2">
      <c r="A40" s="70"/>
      <c r="B40" s="26" t="s">
        <v>438</v>
      </c>
      <c r="C40" s="20">
        <v>2107</v>
      </c>
      <c r="D40" s="21">
        <v>195780216</v>
      </c>
    </row>
    <row r="41" spans="1:4" ht="15" customHeight="1" x14ac:dyDescent="0.2">
      <c r="A41" s="71" t="s">
        <v>146</v>
      </c>
      <c r="B41" s="26" t="s">
        <v>436</v>
      </c>
      <c r="C41" s="20">
        <v>4147</v>
      </c>
      <c r="D41" s="21">
        <v>315724574</v>
      </c>
    </row>
    <row r="42" spans="1:4" ht="15" customHeight="1" x14ac:dyDescent="0.2">
      <c r="A42" s="70"/>
      <c r="B42" s="26" t="s">
        <v>437</v>
      </c>
      <c r="C42" s="20">
        <v>422</v>
      </c>
      <c r="D42" s="21">
        <v>26188082</v>
      </c>
    </row>
    <row r="43" spans="1:4" ht="15" customHeight="1" x14ac:dyDescent="0.2">
      <c r="A43" s="70"/>
      <c r="B43" s="26" t="s">
        <v>438</v>
      </c>
      <c r="C43" s="20">
        <v>378</v>
      </c>
      <c r="D43" s="21">
        <v>34544990</v>
      </c>
    </row>
    <row r="44" spans="1:4" ht="15" customHeight="1" x14ac:dyDescent="0.2">
      <c r="A44" s="71" t="s">
        <v>147</v>
      </c>
      <c r="B44" s="26" t="s">
        <v>436</v>
      </c>
      <c r="C44" s="20">
        <v>2492</v>
      </c>
      <c r="D44" s="21">
        <v>162033880</v>
      </c>
    </row>
    <row r="45" spans="1:4" ht="15" customHeight="1" x14ac:dyDescent="0.2">
      <c r="A45" s="70"/>
      <c r="B45" s="26" t="s">
        <v>437</v>
      </c>
      <c r="C45" s="20">
        <v>578</v>
      </c>
      <c r="D45" s="21">
        <v>37534709</v>
      </c>
    </row>
    <row r="46" spans="1:4" ht="15" customHeight="1" x14ac:dyDescent="0.2">
      <c r="A46" s="70"/>
      <c r="B46" s="26" t="s">
        <v>438</v>
      </c>
      <c r="C46" s="20">
        <v>421</v>
      </c>
      <c r="D46" s="21">
        <v>37935235</v>
      </c>
    </row>
    <row r="47" spans="1:4" ht="15" customHeight="1" x14ac:dyDescent="0.2">
      <c r="A47" s="71" t="s">
        <v>148</v>
      </c>
      <c r="B47" s="26" t="s">
        <v>436</v>
      </c>
      <c r="C47" s="20">
        <v>3984</v>
      </c>
      <c r="D47" s="21">
        <v>274909219</v>
      </c>
    </row>
    <row r="48" spans="1:4" ht="15" customHeight="1" x14ac:dyDescent="0.2">
      <c r="A48" s="70"/>
      <c r="B48" s="26" t="s">
        <v>437</v>
      </c>
      <c r="C48" s="20">
        <v>558</v>
      </c>
      <c r="D48" s="21">
        <v>37090015</v>
      </c>
    </row>
    <row r="49" spans="1:4" ht="15" customHeight="1" x14ac:dyDescent="0.2">
      <c r="A49" s="70"/>
      <c r="B49" s="26" t="s">
        <v>438</v>
      </c>
      <c r="C49" s="20">
        <v>591</v>
      </c>
      <c r="D49" s="21">
        <v>45027161</v>
      </c>
    </row>
    <row r="50" spans="1:4" ht="15" customHeight="1" x14ac:dyDescent="0.2">
      <c r="A50" s="71" t="s">
        <v>149</v>
      </c>
      <c r="B50" s="26" t="s">
        <v>436</v>
      </c>
      <c r="C50" s="20">
        <v>3872</v>
      </c>
      <c r="D50" s="21">
        <v>465636193</v>
      </c>
    </row>
    <row r="51" spans="1:4" ht="15" customHeight="1" x14ac:dyDescent="0.2">
      <c r="A51" s="70"/>
      <c r="B51" s="26" t="s">
        <v>437</v>
      </c>
      <c r="C51" s="20">
        <v>486</v>
      </c>
      <c r="D51" s="21">
        <v>45394787</v>
      </c>
    </row>
    <row r="52" spans="1:4" ht="15" customHeight="1" x14ac:dyDescent="0.2">
      <c r="A52" s="70"/>
      <c r="B52" s="26" t="s">
        <v>438</v>
      </c>
      <c r="C52" s="20">
        <v>535</v>
      </c>
      <c r="D52" s="21">
        <v>59177865</v>
      </c>
    </row>
    <row r="53" spans="1:4" ht="15" customHeight="1" x14ac:dyDescent="0.2">
      <c r="A53" s="71" t="s">
        <v>150</v>
      </c>
      <c r="B53" s="26" t="s">
        <v>436</v>
      </c>
      <c r="C53" s="20">
        <v>379</v>
      </c>
      <c r="D53" s="21">
        <v>20386379</v>
      </c>
    </row>
    <row r="54" spans="1:4" ht="15" customHeight="1" x14ac:dyDescent="0.2">
      <c r="A54" s="70"/>
      <c r="B54" s="26" t="s">
        <v>437</v>
      </c>
      <c r="C54" s="20">
        <v>90</v>
      </c>
      <c r="D54" s="21">
        <v>3284525</v>
      </c>
    </row>
    <row r="55" spans="1:4" ht="15" customHeight="1" x14ac:dyDescent="0.2">
      <c r="A55" s="70"/>
      <c r="B55" s="26" t="s">
        <v>438</v>
      </c>
      <c r="C55" s="20">
        <v>93</v>
      </c>
      <c r="D55" s="21">
        <v>6833972</v>
      </c>
    </row>
    <row r="56" spans="1:4" ht="15" customHeight="1" x14ac:dyDescent="0.2">
      <c r="A56" s="71" t="s">
        <v>151</v>
      </c>
      <c r="B56" s="26" t="s">
        <v>436</v>
      </c>
      <c r="C56" s="20">
        <v>698</v>
      </c>
      <c r="D56" s="21">
        <v>51856561</v>
      </c>
    </row>
    <row r="57" spans="1:4" ht="15" customHeight="1" x14ac:dyDescent="0.2">
      <c r="A57" s="70"/>
      <c r="B57" s="26" t="s">
        <v>437</v>
      </c>
      <c r="C57" s="20">
        <v>120</v>
      </c>
      <c r="D57" s="21">
        <v>7763125</v>
      </c>
    </row>
    <row r="58" spans="1:4" ht="15" customHeight="1" x14ac:dyDescent="0.2">
      <c r="A58" s="70"/>
      <c r="B58" s="26" t="s">
        <v>438</v>
      </c>
      <c r="C58" s="20">
        <v>139</v>
      </c>
      <c r="D58" s="21">
        <v>12327062</v>
      </c>
    </row>
    <row r="59" spans="1:4" ht="15" customHeight="1" x14ac:dyDescent="0.2">
      <c r="A59" s="71" t="s">
        <v>152</v>
      </c>
      <c r="B59" s="26" t="s">
        <v>436</v>
      </c>
      <c r="C59" s="20">
        <v>448026</v>
      </c>
      <c r="D59" s="21">
        <v>36318797842</v>
      </c>
    </row>
    <row r="60" spans="1:4" ht="15" customHeight="1" x14ac:dyDescent="0.2">
      <c r="A60" s="70"/>
      <c r="B60" s="26" t="s">
        <v>437</v>
      </c>
      <c r="C60" s="20">
        <v>44866</v>
      </c>
      <c r="D60" s="21">
        <v>3659715760</v>
      </c>
    </row>
    <row r="61" spans="1:4" ht="15" customHeight="1" x14ac:dyDescent="0.2">
      <c r="A61" s="70"/>
      <c r="B61" s="26" t="s">
        <v>438</v>
      </c>
      <c r="C61" s="20">
        <v>30362</v>
      </c>
      <c r="D61" s="21">
        <v>3671071935</v>
      </c>
    </row>
    <row r="62" spans="1:4" ht="15" customHeight="1" x14ac:dyDescent="0.2">
      <c r="A62" s="71" t="s">
        <v>153</v>
      </c>
      <c r="B62" s="26" t="s">
        <v>436</v>
      </c>
      <c r="C62" s="20">
        <v>3811</v>
      </c>
      <c r="D62" s="21">
        <v>215439233</v>
      </c>
    </row>
    <row r="63" spans="1:4" ht="15" customHeight="1" x14ac:dyDescent="0.2">
      <c r="A63" s="70"/>
      <c r="B63" s="26" t="s">
        <v>437</v>
      </c>
      <c r="C63" s="20">
        <v>455</v>
      </c>
      <c r="D63" s="21">
        <v>25856122</v>
      </c>
    </row>
    <row r="64" spans="1:4" ht="15" customHeight="1" x14ac:dyDescent="0.2">
      <c r="A64" s="70"/>
      <c r="B64" s="26" t="s">
        <v>438</v>
      </c>
      <c r="C64" s="20">
        <v>350</v>
      </c>
      <c r="D64" s="21">
        <v>26176603</v>
      </c>
    </row>
    <row r="65" spans="1:4" ht="15" customHeight="1" x14ac:dyDescent="0.2">
      <c r="A65" s="71" t="s">
        <v>154</v>
      </c>
      <c r="B65" s="26" t="s">
        <v>436</v>
      </c>
      <c r="C65" s="20">
        <v>8392</v>
      </c>
      <c r="D65" s="21">
        <v>530217990</v>
      </c>
    </row>
    <row r="66" spans="1:4" ht="15" customHeight="1" x14ac:dyDescent="0.2">
      <c r="A66" s="70"/>
      <c r="B66" s="26" t="s">
        <v>437</v>
      </c>
      <c r="C66" s="20">
        <v>1092</v>
      </c>
      <c r="D66" s="21">
        <v>65030777</v>
      </c>
    </row>
    <row r="67" spans="1:4" ht="15" customHeight="1" x14ac:dyDescent="0.2">
      <c r="A67" s="70"/>
      <c r="B67" s="26" t="s">
        <v>438</v>
      </c>
      <c r="C67" s="20">
        <v>1101</v>
      </c>
      <c r="D67" s="21">
        <v>79438724</v>
      </c>
    </row>
    <row r="68" spans="1:4" ht="15" customHeight="1" x14ac:dyDescent="0.2">
      <c r="A68" s="71" t="s">
        <v>155</v>
      </c>
      <c r="B68" s="26" t="s">
        <v>436</v>
      </c>
      <c r="C68" s="20">
        <v>6767</v>
      </c>
      <c r="D68" s="21">
        <v>446341539</v>
      </c>
    </row>
    <row r="69" spans="1:4" ht="15" customHeight="1" x14ac:dyDescent="0.2">
      <c r="A69" s="70"/>
      <c r="B69" s="26" t="s">
        <v>437</v>
      </c>
      <c r="C69" s="20">
        <v>913</v>
      </c>
      <c r="D69" s="21">
        <v>64817487</v>
      </c>
    </row>
    <row r="70" spans="1:4" ht="15" customHeight="1" x14ac:dyDescent="0.2">
      <c r="A70" s="70"/>
      <c r="B70" s="26" t="s">
        <v>438</v>
      </c>
      <c r="C70" s="20">
        <v>933</v>
      </c>
      <c r="D70" s="21">
        <v>78265339</v>
      </c>
    </row>
    <row r="71" spans="1:4" ht="15" customHeight="1" x14ac:dyDescent="0.2">
      <c r="A71" s="71" t="s">
        <v>156</v>
      </c>
      <c r="B71" s="26" t="s">
        <v>436</v>
      </c>
      <c r="C71" s="20">
        <v>17580</v>
      </c>
      <c r="D71" s="21">
        <v>2629952646</v>
      </c>
    </row>
    <row r="72" spans="1:4" ht="15" customHeight="1" x14ac:dyDescent="0.2">
      <c r="A72" s="70"/>
      <c r="B72" s="26" t="s">
        <v>437</v>
      </c>
      <c r="C72" s="20">
        <v>2298</v>
      </c>
      <c r="D72" s="21">
        <v>425562283</v>
      </c>
    </row>
    <row r="73" spans="1:4" ht="15" customHeight="1" x14ac:dyDescent="0.2">
      <c r="A73" s="70"/>
      <c r="B73" s="26" t="s">
        <v>438</v>
      </c>
      <c r="C73" s="20">
        <v>1675</v>
      </c>
      <c r="D73" s="21">
        <v>397866050</v>
      </c>
    </row>
    <row r="74" spans="1:4" ht="15" customHeight="1" x14ac:dyDescent="0.2">
      <c r="A74" s="71" t="s">
        <v>157</v>
      </c>
      <c r="B74" s="26" t="s">
        <v>436</v>
      </c>
      <c r="C74" s="20">
        <v>29220</v>
      </c>
      <c r="D74" s="21">
        <v>2230708454</v>
      </c>
    </row>
    <row r="75" spans="1:4" ht="15" customHeight="1" x14ac:dyDescent="0.2">
      <c r="A75" s="70"/>
      <c r="B75" s="26" t="s">
        <v>437</v>
      </c>
      <c r="C75" s="20">
        <v>2498</v>
      </c>
      <c r="D75" s="21">
        <v>164737685</v>
      </c>
    </row>
    <row r="76" spans="1:4" ht="15" customHeight="1" x14ac:dyDescent="0.2">
      <c r="A76" s="70"/>
      <c r="B76" s="26" t="s">
        <v>438</v>
      </c>
      <c r="C76" s="20">
        <v>1713</v>
      </c>
      <c r="D76" s="21">
        <v>147906716</v>
      </c>
    </row>
    <row r="77" spans="1:4" ht="15" customHeight="1" x14ac:dyDescent="0.2">
      <c r="A77" s="71" t="s">
        <v>158</v>
      </c>
      <c r="B77" s="26" t="s">
        <v>436</v>
      </c>
      <c r="C77" s="20">
        <v>10787</v>
      </c>
      <c r="D77" s="21">
        <v>744816397</v>
      </c>
    </row>
    <row r="78" spans="1:4" ht="15" customHeight="1" x14ac:dyDescent="0.2">
      <c r="A78" s="70"/>
      <c r="B78" s="26" t="s">
        <v>437</v>
      </c>
      <c r="C78" s="20">
        <v>1132</v>
      </c>
      <c r="D78" s="21">
        <v>67963545</v>
      </c>
    </row>
    <row r="79" spans="1:4" ht="15" customHeight="1" x14ac:dyDescent="0.2">
      <c r="A79" s="70"/>
      <c r="B79" s="26" t="s">
        <v>438</v>
      </c>
      <c r="C79" s="20">
        <v>865</v>
      </c>
      <c r="D79" s="21">
        <v>69858282</v>
      </c>
    </row>
    <row r="80" spans="1:4" ht="15" customHeight="1" x14ac:dyDescent="0.2">
      <c r="A80" s="71" t="s">
        <v>159</v>
      </c>
      <c r="B80" s="26" t="s">
        <v>436</v>
      </c>
      <c r="C80" s="20">
        <v>236494</v>
      </c>
      <c r="D80" s="21">
        <v>19223465595</v>
      </c>
    </row>
    <row r="81" spans="1:4" ht="15" customHeight="1" x14ac:dyDescent="0.2">
      <c r="A81" s="70"/>
      <c r="B81" s="26" t="s">
        <v>437</v>
      </c>
      <c r="C81" s="20">
        <v>16265</v>
      </c>
      <c r="D81" s="21">
        <v>1254851560</v>
      </c>
    </row>
    <row r="82" spans="1:4" ht="15" customHeight="1" x14ac:dyDescent="0.2">
      <c r="A82" s="70"/>
      <c r="B82" s="26" t="s">
        <v>438</v>
      </c>
      <c r="C82" s="20">
        <v>14839</v>
      </c>
      <c r="D82" s="21">
        <v>1581477462</v>
      </c>
    </row>
    <row r="83" spans="1:4" ht="15" customHeight="1" x14ac:dyDescent="0.2">
      <c r="A83" s="71" t="s">
        <v>160</v>
      </c>
      <c r="B83" s="26" t="s">
        <v>436</v>
      </c>
      <c r="C83" s="20">
        <v>10748</v>
      </c>
      <c r="D83" s="21">
        <v>1105633849</v>
      </c>
    </row>
    <row r="84" spans="1:4" ht="15" customHeight="1" x14ac:dyDescent="0.2">
      <c r="A84" s="70"/>
      <c r="B84" s="26" t="s">
        <v>437</v>
      </c>
      <c r="C84" s="20">
        <v>1275</v>
      </c>
      <c r="D84" s="21">
        <v>163690503</v>
      </c>
    </row>
    <row r="85" spans="1:4" ht="15" customHeight="1" x14ac:dyDescent="0.2">
      <c r="A85" s="70"/>
      <c r="B85" s="26" t="s">
        <v>438</v>
      </c>
      <c r="C85" s="20">
        <v>1241</v>
      </c>
      <c r="D85" s="21">
        <v>178478340</v>
      </c>
    </row>
    <row r="86" spans="1:4" ht="15" customHeight="1" x14ac:dyDescent="0.2">
      <c r="A86" s="71" t="s">
        <v>161</v>
      </c>
      <c r="B86" s="26" t="s">
        <v>436</v>
      </c>
      <c r="C86" s="20">
        <v>58912</v>
      </c>
      <c r="D86" s="21">
        <v>4376038461</v>
      </c>
    </row>
    <row r="87" spans="1:4" ht="15" customHeight="1" x14ac:dyDescent="0.2">
      <c r="A87" s="70"/>
      <c r="B87" s="26" t="s">
        <v>437</v>
      </c>
      <c r="C87" s="20">
        <v>10572</v>
      </c>
      <c r="D87" s="21">
        <v>786267183</v>
      </c>
    </row>
    <row r="88" spans="1:4" ht="15" customHeight="1" x14ac:dyDescent="0.2">
      <c r="A88" s="70"/>
      <c r="B88" s="26" t="s">
        <v>438</v>
      </c>
      <c r="C88" s="20">
        <v>11004</v>
      </c>
      <c r="D88" s="21">
        <v>1208282265</v>
      </c>
    </row>
    <row r="89" spans="1:4" ht="15" customHeight="1" x14ac:dyDescent="0.2">
      <c r="A89" s="71" t="s">
        <v>162</v>
      </c>
      <c r="B89" s="26" t="s">
        <v>436</v>
      </c>
      <c r="C89" s="20">
        <v>810</v>
      </c>
      <c r="D89" s="21">
        <v>52679727</v>
      </c>
    </row>
    <row r="90" spans="1:4" ht="15" customHeight="1" x14ac:dyDescent="0.2">
      <c r="A90" s="70"/>
      <c r="B90" s="26" t="s">
        <v>437</v>
      </c>
      <c r="C90" s="20">
        <v>184</v>
      </c>
      <c r="D90" s="21">
        <v>11389768</v>
      </c>
    </row>
    <row r="91" spans="1:4" ht="15" customHeight="1" x14ac:dyDescent="0.2">
      <c r="A91" s="70"/>
      <c r="B91" s="26" t="s">
        <v>438</v>
      </c>
      <c r="C91" s="20">
        <v>158</v>
      </c>
      <c r="D91" s="21">
        <v>14329511</v>
      </c>
    </row>
    <row r="92" spans="1:4" ht="15" customHeight="1" x14ac:dyDescent="0.2">
      <c r="A92" s="71" t="s">
        <v>163</v>
      </c>
      <c r="B92" s="26" t="s">
        <v>436</v>
      </c>
      <c r="C92" s="20">
        <v>101611</v>
      </c>
      <c r="D92" s="21">
        <v>7668509979</v>
      </c>
    </row>
    <row r="93" spans="1:4" ht="15" customHeight="1" x14ac:dyDescent="0.2">
      <c r="A93" s="70"/>
      <c r="B93" s="26" t="s">
        <v>437</v>
      </c>
      <c r="C93" s="20">
        <v>11811</v>
      </c>
      <c r="D93" s="21">
        <v>848041175</v>
      </c>
    </row>
    <row r="94" spans="1:4" ht="15" customHeight="1" x14ac:dyDescent="0.2">
      <c r="A94" s="70"/>
      <c r="B94" s="26" t="s">
        <v>438</v>
      </c>
      <c r="C94" s="20">
        <v>8254</v>
      </c>
      <c r="D94" s="21">
        <v>881447244</v>
      </c>
    </row>
    <row r="95" spans="1:4" ht="15" customHeight="1" x14ac:dyDescent="0.2">
      <c r="A95" s="71" t="s">
        <v>164</v>
      </c>
      <c r="B95" s="26" t="s">
        <v>436</v>
      </c>
      <c r="C95" s="20">
        <v>105967</v>
      </c>
      <c r="D95" s="21">
        <v>23543645285</v>
      </c>
    </row>
    <row r="96" spans="1:4" ht="15" customHeight="1" x14ac:dyDescent="0.2">
      <c r="A96" s="70"/>
      <c r="B96" s="26" t="s">
        <v>437</v>
      </c>
      <c r="C96" s="20">
        <v>10930</v>
      </c>
      <c r="D96" s="21">
        <v>2725354109</v>
      </c>
    </row>
    <row r="97" spans="1:4" ht="15" customHeight="1" x14ac:dyDescent="0.2">
      <c r="A97" s="70"/>
      <c r="B97" s="26" t="s">
        <v>438</v>
      </c>
      <c r="C97" s="20">
        <v>9022</v>
      </c>
      <c r="D97" s="21">
        <v>3408519841</v>
      </c>
    </row>
    <row r="98" spans="1:4" ht="15" customHeight="1" x14ac:dyDescent="0.2">
      <c r="A98" s="71" t="s">
        <v>117</v>
      </c>
      <c r="B98" s="26" t="s">
        <v>436</v>
      </c>
      <c r="C98" s="20">
        <v>1291137</v>
      </c>
      <c r="D98" s="21">
        <v>119157944129</v>
      </c>
    </row>
    <row r="99" spans="1:4" ht="15" customHeight="1" x14ac:dyDescent="0.2">
      <c r="A99" s="70"/>
      <c r="B99" s="26" t="s">
        <v>437</v>
      </c>
      <c r="C99" s="20">
        <v>131713</v>
      </c>
      <c r="D99" s="21">
        <v>12250608273</v>
      </c>
    </row>
    <row r="100" spans="1:4" ht="15" customHeight="1" x14ac:dyDescent="0.2">
      <c r="A100" s="70"/>
      <c r="B100" s="26" t="s">
        <v>438</v>
      </c>
      <c r="C100" s="20">
        <v>105460</v>
      </c>
      <c r="D100" s="21">
        <v>14214296502</v>
      </c>
    </row>
    <row r="102" spans="1:4" ht="15" customHeight="1" x14ac:dyDescent="0.2">
      <c r="A102" s="59" t="s">
        <v>66</v>
      </c>
      <c r="B102" s="60"/>
      <c r="C102" s="60"/>
      <c r="D102" s="60"/>
    </row>
    <row r="103" spans="1:4" ht="15" customHeight="1" x14ac:dyDescent="0.2">
      <c r="A103" s="59" t="s">
        <v>97</v>
      </c>
      <c r="B103" s="60"/>
      <c r="C103" s="60"/>
      <c r="D103" s="60"/>
    </row>
    <row r="104" spans="1:4" ht="15" customHeight="1" x14ac:dyDescent="0.2">
      <c r="A104" s="59" t="s">
        <v>165</v>
      </c>
      <c r="B104" s="60"/>
      <c r="C104" s="60"/>
      <c r="D104" s="60"/>
    </row>
  </sheetData>
  <mergeCells count="40">
    <mergeCell ref="A7:B7"/>
    <mergeCell ref="A8:A10"/>
    <mergeCell ref="A11:A13"/>
    <mergeCell ref="A14:A16"/>
    <mergeCell ref="A17:A19"/>
    <mergeCell ref="A20:A22"/>
    <mergeCell ref="A23:A25"/>
    <mergeCell ref="A26:A28"/>
    <mergeCell ref="A29:A31"/>
    <mergeCell ref="A32:A34"/>
    <mergeCell ref="A35:A37"/>
    <mergeCell ref="A38:A40"/>
    <mergeCell ref="A41:A43"/>
    <mergeCell ref="A44:A46"/>
    <mergeCell ref="A47:A49"/>
    <mergeCell ref="A50:A52"/>
    <mergeCell ref="A53:A55"/>
    <mergeCell ref="A56:A58"/>
    <mergeCell ref="A59:A61"/>
    <mergeCell ref="A62:A64"/>
    <mergeCell ref="A65:A67"/>
    <mergeCell ref="A68:A70"/>
    <mergeCell ref="A71:A73"/>
    <mergeCell ref="A74:A76"/>
    <mergeCell ref="A77:A79"/>
    <mergeCell ref="A80:A82"/>
    <mergeCell ref="A83:A85"/>
    <mergeCell ref="A86:A88"/>
    <mergeCell ref="A89:A91"/>
    <mergeCell ref="A92:A94"/>
    <mergeCell ref="A1:D1"/>
    <mergeCell ref="A2:D2"/>
    <mergeCell ref="A3:D3"/>
    <mergeCell ref="A4:D4"/>
    <mergeCell ref="A5:D5"/>
    <mergeCell ref="A102:D102"/>
    <mergeCell ref="A103:D103"/>
    <mergeCell ref="A104:D104"/>
    <mergeCell ref="A95:A97"/>
    <mergeCell ref="A98:A100"/>
  </mergeCells>
  <hyperlinks>
    <hyperlink ref="A1" location="'CONTENTS'!A1" display="#'CONTENTS'!A1" xr:uid="{00000000-0004-0000-1200-000000000000}"/>
  </hyperlinks>
  <printOptions horizontalCentered="1"/>
  <pageMargins left="0.5" right="0.5" top="0.5" bottom="0.5" header="0" footer="0"/>
  <pageSetup fitToHeight="10" orientation="landscape" horizontalDpi="300" verticalDpi="30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AQ30"/>
  <sheetViews>
    <sheetView zoomScaleNormal="100" workbookViewId="0">
      <pane ySplit="8" topLeftCell="A9" activePane="bottomLeft" state="frozen"/>
      <selection pane="bottomLeft" sqref="A1:AQ1"/>
    </sheetView>
  </sheetViews>
  <sheetFormatPr defaultColWidth="12" defaultRowHeight="12.95" customHeight="1" x14ac:dyDescent="0.2"/>
  <cols>
    <col min="1" max="1" width="25.6640625" bestFit="1" customWidth="1"/>
    <col min="2" max="43" width="17.6640625" bestFit="1" customWidth="1"/>
  </cols>
  <sheetData>
    <row r="1" spans="1:43" ht="17.100000000000001" customHeight="1" x14ac:dyDescent="0.25">
      <c r="A1" s="67" t="s">
        <v>67</v>
      </c>
      <c r="B1" s="60"/>
      <c r="C1" s="60"/>
      <c r="D1" s="60"/>
      <c r="E1" s="60"/>
      <c r="F1" s="60"/>
      <c r="G1" s="60"/>
      <c r="H1" s="60"/>
      <c r="I1" s="60"/>
      <c r="J1" s="60"/>
      <c r="K1" s="60"/>
      <c r="L1" s="60"/>
      <c r="M1" s="60"/>
      <c r="N1" s="60"/>
      <c r="O1" s="60"/>
      <c r="P1" s="60"/>
      <c r="Q1" s="60"/>
      <c r="R1" s="60"/>
      <c r="S1" s="60"/>
      <c r="T1" s="60"/>
      <c r="U1" s="60"/>
      <c r="V1" s="60"/>
      <c r="W1" s="60"/>
      <c r="X1" s="60"/>
      <c r="Y1" s="60"/>
      <c r="Z1" s="60"/>
      <c r="AA1" s="60"/>
      <c r="AB1" s="60"/>
      <c r="AC1" s="60"/>
      <c r="AD1" s="60"/>
      <c r="AE1" s="60"/>
      <c r="AF1" s="60"/>
      <c r="AG1" s="60"/>
      <c r="AH1" s="60"/>
      <c r="AI1" s="60"/>
      <c r="AJ1" s="60"/>
      <c r="AK1" s="60"/>
      <c r="AL1" s="60"/>
      <c r="AM1" s="60"/>
      <c r="AN1" s="60"/>
      <c r="AO1" s="60"/>
      <c r="AP1" s="60"/>
      <c r="AQ1" s="60"/>
    </row>
    <row r="2" spans="1:43" ht="17.100000000000001" customHeight="1" x14ac:dyDescent="0.3">
      <c r="A2" s="62" t="s">
        <v>1</v>
      </c>
      <c r="B2" s="60"/>
      <c r="C2" s="60"/>
      <c r="D2" s="60"/>
      <c r="E2" s="60"/>
      <c r="F2" s="60"/>
      <c r="G2" s="60"/>
      <c r="H2" s="60"/>
      <c r="I2" s="60"/>
      <c r="J2" s="60"/>
      <c r="K2" s="60"/>
      <c r="L2" s="60"/>
      <c r="M2" s="60"/>
      <c r="N2" s="60"/>
      <c r="O2" s="60"/>
      <c r="P2" s="60"/>
      <c r="Q2" s="60"/>
      <c r="R2" s="60"/>
      <c r="S2" s="60"/>
      <c r="T2" s="60"/>
      <c r="U2" s="60"/>
      <c r="V2" s="60"/>
      <c r="W2" s="60"/>
      <c r="X2" s="60"/>
      <c r="Y2" s="60"/>
      <c r="Z2" s="60"/>
      <c r="AA2" s="60"/>
      <c r="AB2" s="60"/>
      <c r="AC2" s="60"/>
      <c r="AD2" s="60"/>
      <c r="AE2" s="60"/>
      <c r="AF2" s="60"/>
      <c r="AG2" s="60"/>
      <c r="AH2" s="60"/>
      <c r="AI2" s="60"/>
      <c r="AJ2" s="60"/>
      <c r="AK2" s="60"/>
      <c r="AL2" s="60"/>
      <c r="AM2" s="60"/>
      <c r="AN2" s="60"/>
      <c r="AO2" s="60"/>
      <c r="AP2" s="60"/>
      <c r="AQ2" s="60"/>
    </row>
    <row r="3" spans="1:43" ht="17.100000000000001" customHeight="1" x14ac:dyDescent="0.3">
      <c r="A3" s="61" t="s">
        <v>70</v>
      </c>
      <c r="B3" s="60"/>
      <c r="C3" s="60"/>
      <c r="D3" s="60"/>
      <c r="E3" s="60"/>
      <c r="F3" s="60"/>
      <c r="G3" s="60"/>
      <c r="H3" s="60"/>
      <c r="I3" s="60"/>
      <c r="J3" s="60"/>
      <c r="K3" s="60"/>
      <c r="L3" s="60"/>
      <c r="M3" s="60"/>
      <c r="N3" s="60"/>
      <c r="O3" s="60"/>
      <c r="P3" s="60"/>
      <c r="Q3" s="60"/>
      <c r="R3" s="60"/>
      <c r="S3" s="60"/>
      <c r="T3" s="60"/>
      <c r="U3" s="60"/>
      <c r="V3" s="60"/>
      <c r="W3" s="60"/>
      <c r="X3" s="60"/>
      <c r="Y3" s="60"/>
      <c r="Z3" s="60"/>
      <c r="AA3" s="60"/>
      <c r="AB3" s="60"/>
      <c r="AC3" s="60"/>
      <c r="AD3" s="60"/>
      <c r="AE3" s="60"/>
      <c r="AF3" s="60"/>
      <c r="AG3" s="60"/>
      <c r="AH3" s="60"/>
      <c r="AI3" s="60"/>
      <c r="AJ3" s="60"/>
      <c r="AK3" s="60"/>
      <c r="AL3" s="60"/>
      <c r="AM3" s="60"/>
      <c r="AN3" s="60"/>
      <c r="AO3" s="60"/>
      <c r="AP3" s="60"/>
      <c r="AQ3" s="60"/>
    </row>
    <row r="4" spans="1:43" ht="17.100000000000001" customHeight="1" x14ac:dyDescent="0.3">
      <c r="A4" s="62" t="s">
        <v>1</v>
      </c>
      <c r="B4" s="60"/>
      <c r="C4" s="60"/>
      <c r="D4" s="60"/>
      <c r="E4" s="60"/>
      <c r="F4" s="60"/>
      <c r="G4" s="60"/>
      <c r="H4" s="60"/>
      <c r="I4" s="60"/>
      <c r="J4" s="60"/>
      <c r="K4" s="60"/>
      <c r="L4" s="60"/>
      <c r="M4" s="60"/>
      <c r="N4" s="60"/>
      <c r="O4" s="60"/>
      <c r="P4" s="60"/>
      <c r="Q4" s="60"/>
      <c r="R4" s="60"/>
      <c r="S4" s="60"/>
      <c r="T4" s="60"/>
      <c r="U4" s="60"/>
      <c r="V4" s="60"/>
      <c r="W4" s="60"/>
      <c r="X4" s="60"/>
      <c r="Y4" s="60"/>
      <c r="Z4" s="60"/>
      <c r="AA4" s="60"/>
      <c r="AB4" s="60"/>
      <c r="AC4" s="60"/>
      <c r="AD4" s="60"/>
      <c r="AE4" s="60"/>
      <c r="AF4" s="60"/>
      <c r="AG4" s="60"/>
      <c r="AH4" s="60"/>
      <c r="AI4" s="60"/>
      <c r="AJ4" s="60"/>
      <c r="AK4" s="60"/>
      <c r="AL4" s="60"/>
      <c r="AM4" s="60"/>
      <c r="AN4" s="60"/>
      <c r="AO4" s="60"/>
      <c r="AP4" s="60"/>
      <c r="AQ4" s="60"/>
    </row>
    <row r="5" spans="1:43" ht="17.100000000000001" customHeight="1" x14ac:dyDescent="0.3">
      <c r="A5" s="68" t="s">
        <v>41</v>
      </c>
      <c r="B5" s="60"/>
      <c r="C5" s="60"/>
      <c r="D5" s="60"/>
      <c r="E5" s="60"/>
      <c r="F5" s="60"/>
      <c r="G5" s="60"/>
      <c r="H5" s="60"/>
      <c r="I5" s="60"/>
      <c r="J5" s="60"/>
      <c r="K5" s="60"/>
      <c r="L5" s="60"/>
      <c r="M5" s="60"/>
      <c r="N5" s="60"/>
      <c r="O5" s="60"/>
      <c r="P5" s="60"/>
      <c r="Q5" s="60"/>
      <c r="R5" s="60"/>
      <c r="S5" s="60"/>
      <c r="T5" s="60"/>
      <c r="U5" s="60"/>
      <c r="V5" s="60"/>
      <c r="W5" s="60"/>
      <c r="X5" s="60"/>
      <c r="Y5" s="60"/>
      <c r="Z5" s="60"/>
      <c r="AA5" s="60"/>
      <c r="AB5" s="60"/>
      <c r="AC5" s="60"/>
      <c r="AD5" s="60"/>
      <c r="AE5" s="60"/>
      <c r="AF5" s="60"/>
      <c r="AG5" s="60"/>
      <c r="AH5" s="60"/>
      <c r="AI5" s="60"/>
      <c r="AJ5" s="60"/>
      <c r="AK5" s="60"/>
      <c r="AL5" s="60"/>
      <c r="AM5" s="60"/>
      <c r="AN5" s="60"/>
      <c r="AO5" s="60"/>
      <c r="AP5" s="60"/>
      <c r="AQ5" s="60"/>
    </row>
    <row r="7" spans="1:43" ht="30" customHeight="1" x14ac:dyDescent="0.2">
      <c r="A7" s="72" t="s">
        <v>71</v>
      </c>
      <c r="B7" s="72" t="s">
        <v>453</v>
      </c>
      <c r="C7" s="72"/>
      <c r="D7" s="72"/>
      <c r="E7" s="72" t="s">
        <v>454</v>
      </c>
      <c r="F7" s="72"/>
      <c r="G7" s="72"/>
      <c r="H7" s="72" t="s">
        <v>455</v>
      </c>
      <c r="I7" s="72"/>
      <c r="J7" s="72"/>
      <c r="K7" s="72" t="s">
        <v>456</v>
      </c>
      <c r="L7" s="72"/>
      <c r="M7" s="72"/>
      <c r="N7" s="72" t="s">
        <v>457</v>
      </c>
      <c r="O7" s="72"/>
      <c r="P7" s="72"/>
      <c r="Q7" s="72" t="s">
        <v>458</v>
      </c>
      <c r="R7" s="72"/>
      <c r="S7" s="72"/>
      <c r="T7" s="72" t="s">
        <v>459</v>
      </c>
      <c r="U7" s="72"/>
      <c r="V7" s="72"/>
      <c r="W7" s="72" t="s">
        <v>460</v>
      </c>
      <c r="X7" s="72"/>
      <c r="Y7" s="72"/>
      <c r="Z7" s="72" t="s">
        <v>461</v>
      </c>
      <c r="AA7" s="72"/>
      <c r="AB7" s="72"/>
      <c r="AC7" s="72" t="s">
        <v>462</v>
      </c>
      <c r="AD7" s="72"/>
      <c r="AE7" s="72"/>
      <c r="AF7" s="72" t="s">
        <v>463</v>
      </c>
      <c r="AG7" s="72"/>
      <c r="AH7" s="72"/>
      <c r="AI7" s="72" t="s">
        <v>464</v>
      </c>
      <c r="AJ7" s="72"/>
      <c r="AK7" s="72"/>
      <c r="AL7" s="72" t="s">
        <v>465</v>
      </c>
      <c r="AM7" s="72"/>
      <c r="AN7" s="72"/>
      <c r="AO7" s="72" t="s">
        <v>466</v>
      </c>
      <c r="AP7" s="72"/>
      <c r="AQ7" s="72"/>
    </row>
    <row r="8" spans="1:43" ht="30" customHeight="1" x14ac:dyDescent="0.2">
      <c r="A8" s="74"/>
      <c r="B8" s="9" t="s">
        <v>467</v>
      </c>
      <c r="C8" s="9" t="s">
        <v>96</v>
      </c>
      <c r="D8" s="9" t="s">
        <v>468</v>
      </c>
      <c r="E8" s="9" t="s">
        <v>467</v>
      </c>
      <c r="F8" s="9" t="s">
        <v>96</v>
      </c>
      <c r="G8" s="9" t="s">
        <v>468</v>
      </c>
      <c r="H8" s="9" t="s">
        <v>467</v>
      </c>
      <c r="I8" s="9" t="s">
        <v>96</v>
      </c>
      <c r="J8" s="9" t="s">
        <v>468</v>
      </c>
      <c r="K8" s="9" t="s">
        <v>467</v>
      </c>
      <c r="L8" s="9" t="s">
        <v>96</v>
      </c>
      <c r="M8" s="9" t="s">
        <v>468</v>
      </c>
      <c r="N8" s="9" t="s">
        <v>467</v>
      </c>
      <c r="O8" s="9" t="s">
        <v>96</v>
      </c>
      <c r="P8" s="9" t="s">
        <v>468</v>
      </c>
      <c r="Q8" s="9" t="s">
        <v>467</v>
      </c>
      <c r="R8" s="9" t="s">
        <v>96</v>
      </c>
      <c r="S8" s="9" t="s">
        <v>468</v>
      </c>
      <c r="T8" s="9" t="s">
        <v>467</v>
      </c>
      <c r="U8" s="9" t="s">
        <v>96</v>
      </c>
      <c r="V8" s="9" t="s">
        <v>468</v>
      </c>
      <c r="W8" s="9" t="s">
        <v>467</v>
      </c>
      <c r="X8" s="9" t="s">
        <v>96</v>
      </c>
      <c r="Y8" s="9" t="s">
        <v>468</v>
      </c>
      <c r="Z8" s="9" t="s">
        <v>467</v>
      </c>
      <c r="AA8" s="9" t="s">
        <v>96</v>
      </c>
      <c r="AB8" s="9" t="s">
        <v>468</v>
      </c>
      <c r="AC8" s="9" t="s">
        <v>467</v>
      </c>
      <c r="AD8" s="9" t="s">
        <v>96</v>
      </c>
      <c r="AE8" s="9" t="s">
        <v>468</v>
      </c>
      <c r="AF8" s="9" t="s">
        <v>467</v>
      </c>
      <c r="AG8" s="9" t="s">
        <v>96</v>
      </c>
      <c r="AH8" s="9" t="s">
        <v>468</v>
      </c>
      <c r="AI8" s="9" t="s">
        <v>467</v>
      </c>
      <c r="AJ8" s="9" t="s">
        <v>96</v>
      </c>
      <c r="AK8" s="9" t="s">
        <v>468</v>
      </c>
      <c r="AL8" s="9" t="s">
        <v>467</v>
      </c>
      <c r="AM8" s="9" t="s">
        <v>96</v>
      </c>
      <c r="AN8" s="9" t="s">
        <v>468</v>
      </c>
      <c r="AO8" s="9" t="s">
        <v>467</v>
      </c>
      <c r="AP8" s="9" t="s">
        <v>96</v>
      </c>
      <c r="AQ8" s="9" t="s">
        <v>468</v>
      </c>
    </row>
    <row r="9" spans="1:43" ht="15" customHeight="1" x14ac:dyDescent="0.2">
      <c r="A9" s="18" t="s">
        <v>435</v>
      </c>
      <c r="B9" s="20">
        <v>12616</v>
      </c>
      <c r="C9" s="21">
        <v>-1444805131</v>
      </c>
      <c r="D9" s="21">
        <v>-114521.65</v>
      </c>
      <c r="E9" s="20">
        <v>4675</v>
      </c>
      <c r="F9" s="21">
        <v>247060627</v>
      </c>
      <c r="G9" s="21">
        <v>52847.19</v>
      </c>
      <c r="H9" s="20">
        <v>6088</v>
      </c>
      <c r="I9" s="21">
        <v>36715617</v>
      </c>
      <c r="J9" s="21">
        <v>6030.82</v>
      </c>
      <c r="K9" s="20">
        <v>3294</v>
      </c>
      <c r="L9" s="21">
        <v>27385914</v>
      </c>
      <c r="M9" s="21">
        <v>8313.8799999999992</v>
      </c>
      <c r="N9" s="20">
        <v>331</v>
      </c>
      <c r="O9" s="21">
        <v>879423</v>
      </c>
      <c r="P9" s="21">
        <v>2656.87</v>
      </c>
      <c r="Q9" s="54" t="s">
        <v>603</v>
      </c>
      <c r="R9" s="54" t="s">
        <v>603</v>
      </c>
      <c r="S9" s="54" t="s">
        <v>603</v>
      </c>
      <c r="T9" s="20">
        <v>12287</v>
      </c>
      <c r="U9" s="21">
        <v>-1082925508</v>
      </c>
      <c r="V9" s="21">
        <v>-88135.88</v>
      </c>
      <c r="W9" s="20">
        <v>1000</v>
      </c>
      <c r="X9" s="21">
        <v>-42081053</v>
      </c>
      <c r="Y9" s="21">
        <v>-42081.05</v>
      </c>
      <c r="Z9" s="20">
        <v>967</v>
      </c>
      <c r="AA9" s="21">
        <v>17576147</v>
      </c>
      <c r="AB9" s="21">
        <v>18175.95</v>
      </c>
      <c r="AC9" s="20">
        <v>1513</v>
      </c>
      <c r="AD9" s="21">
        <v>26492172</v>
      </c>
      <c r="AE9" s="21">
        <v>17509.7</v>
      </c>
      <c r="AF9" s="20">
        <v>108</v>
      </c>
      <c r="AG9" s="21">
        <v>751907</v>
      </c>
      <c r="AH9" s="21">
        <v>6962.1</v>
      </c>
      <c r="AI9" s="20">
        <v>25</v>
      </c>
      <c r="AJ9" s="21">
        <v>77749</v>
      </c>
      <c r="AK9" s="21">
        <v>3109.96</v>
      </c>
      <c r="AL9" s="20">
        <v>3875</v>
      </c>
      <c r="AM9" s="21">
        <v>-675688001</v>
      </c>
      <c r="AN9" s="21">
        <v>-174371.1</v>
      </c>
      <c r="AO9" s="20">
        <v>23</v>
      </c>
      <c r="AP9" s="21">
        <v>-1213545</v>
      </c>
      <c r="AQ9" s="21">
        <v>-52762.83</v>
      </c>
    </row>
    <row r="10" spans="1:43" ht="15" customHeight="1" x14ac:dyDescent="0.2">
      <c r="A10" s="18" t="s">
        <v>439</v>
      </c>
      <c r="B10" s="20">
        <v>63899</v>
      </c>
      <c r="C10" s="21">
        <v>162713393</v>
      </c>
      <c r="D10" s="21">
        <v>2546.42</v>
      </c>
      <c r="E10" s="20">
        <v>41424</v>
      </c>
      <c r="F10" s="21">
        <v>141711071</v>
      </c>
      <c r="G10" s="21">
        <v>3420.99</v>
      </c>
      <c r="H10" s="20">
        <v>12134</v>
      </c>
      <c r="I10" s="21">
        <v>8517862</v>
      </c>
      <c r="J10" s="21">
        <v>701.98</v>
      </c>
      <c r="K10" s="20">
        <v>5229</v>
      </c>
      <c r="L10" s="21">
        <v>6843065</v>
      </c>
      <c r="M10" s="21">
        <v>1308.68</v>
      </c>
      <c r="N10" s="20">
        <v>186</v>
      </c>
      <c r="O10" s="21">
        <v>160297</v>
      </c>
      <c r="P10" s="21">
        <v>861.81</v>
      </c>
      <c r="Q10" s="20">
        <v>25</v>
      </c>
      <c r="R10" s="21">
        <v>100619</v>
      </c>
      <c r="S10" s="21">
        <v>4024.76</v>
      </c>
      <c r="T10" s="20">
        <v>18747</v>
      </c>
      <c r="U10" s="21">
        <v>-8136460</v>
      </c>
      <c r="V10" s="21">
        <v>-434.01</v>
      </c>
      <c r="W10" s="20">
        <v>230</v>
      </c>
      <c r="X10" s="21">
        <v>-456662</v>
      </c>
      <c r="Y10" s="21">
        <v>-1985.49</v>
      </c>
      <c r="Z10" s="20">
        <v>1872</v>
      </c>
      <c r="AA10" s="21">
        <v>6244881</v>
      </c>
      <c r="AB10" s="21">
        <v>3335.94</v>
      </c>
      <c r="AC10" s="20">
        <v>3701</v>
      </c>
      <c r="AD10" s="21">
        <v>12892400</v>
      </c>
      <c r="AE10" s="21">
        <v>3483.49</v>
      </c>
      <c r="AF10" s="20">
        <v>208</v>
      </c>
      <c r="AG10" s="21">
        <v>602757</v>
      </c>
      <c r="AH10" s="21">
        <v>2897.87</v>
      </c>
      <c r="AI10" s="20">
        <v>216</v>
      </c>
      <c r="AJ10" s="21">
        <v>324477</v>
      </c>
      <c r="AK10" s="21">
        <v>1502.21</v>
      </c>
      <c r="AL10" s="20">
        <v>3166</v>
      </c>
      <c r="AM10" s="21">
        <v>-5780386</v>
      </c>
      <c r="AN10" s="21">
        <v>-1825.77</v>
      </c>
      <c r="AO10" s="20" t="s">
        <v>603</v>
      </c>
      <c r="AP10" s="20" t="s">
        <v>603</v>
      </c>
      <c r="AQ10" s="20" t="s">
        <v>603</v>
      </c>
    </row>
    <row r="11" spans="1:43" ht="15" customHeight="1" x14ac:dyDescent="0.2">
      <c r="A11" s="18" t="s">
        <v>440</v>
      </c>
      <c r="B11" s="20">
        <v>73455</v>
      </c>
      <c r="C11" s="21">
        <v>560976168</v>
      </c>
      <c r="D11" s="21">
        <v>7637</v>
      </c>
      <c r="E11" s="20">
        <v>60110</v>
      </c>
      <c r="F11" s="21">
        <v>461062559</v>
      </c>
      <c r="G11" s="21">
        <v>7670.31</v>
      </c>
      <c r="H11" s="20">
        <v>11800</v>
      </c>
      <c r="I11" s="21">
        <v>12267897</v>
      </c>
      <c r="J11" s="21">
        <v>1039.6500000000001</v>
      </c>
      <c r="K11" s="20">
        <v>5265</v>
      </c>
      <c r="L11" s="21">
        <v>9635465</v>
      </c>
      <c r="M11" s="21">
        <v>1830.1</v>
      </c>
      <c r="N11" s="20">
        <v>175</v>
      </c>
      <c r="O11" s="21">
        <v>163424</v>
      </c>
      <c r="P11" s="21">
        <v>933.85</v>
      </c>
      <c r="Q11" s="20">
        <v>83</v>
      </c>
      <c r="R11" s="21">
        <v>530301</v>
      </c>
      <c r="S11" s="21">
        <v>6389.17</v>
      </c>
      <c r="T11" s="20">
        <v>16287</v>
      </c>
      <c r="U11" s="21">
        <v>21636440</v>
      </c>
      <c r="V11" s="21">
        <v>1328.45</v>
      </c>
      <c r="W11" s="20">
        <v>227</v>
      </c>
      <c r="X11" s="21">
        <v>-838513</v>
      </c>
      <c r="Y11" s="21">
        <v>-3693.89</v>
      </c>
      <c r="Z11" s="20">
        <v>2935</v>
      </c>
      <c r="AA11" s="21">
        <v>15766733</v>
      </c>
      <c r="AB11" s="21">
        <v>5371.97</v>
      </c>
      <c r="AC11" s="20">
        <v>5492</v>
      </c>
      <c r="AD11" s="21">
        <v>32409421</v>
      </c>
      <c r="AE11" s="21">
        <v>5901.21</v>
      </c>
      <c r="AF11" s="20">
        <v>523</v>
      </c>
      <c r="AG11" s="21">
        <v>2231576</v>
      </c>
      <c r="AH11" s="21">
        <v>4266.88</v>
      </c>
      <c r="AI11" s="20">
        <v>940</v>
      </c>
      <c r="AJ11" s="21">
        <v>1907621</v>
      </c>
      <c r="AK11" s="21">
        <v>2029.38</v>
      </c>
      <c r="AL11" s="20">
        <v>3429</v>
      </c>
      <c r="AM11" s="21">
        <v>4115550</v>
      </c>
      <c r="AN11" s="21">
        <v>1200.22</v>
      </c>
      <c r="AO11" s="20" t="s">
        <v>603</v>
      </c>
      <c r="AP11" s="20" t="s">
        <v>603</v>
      </c>
      <c r="AQ11" s="20" t="s">
        <v>603</v>
      </c>
    </row>
    <row r="12" spans="1:43" ht="15" customHeight="1" x14ac:dyDescent="0.2">
      <c r="A12" s="18" t="s">
        <v>441</v>
      </c>
      <c r="B12" s="20">
        <v>79018</v>
      </c>
      <c r="C12" s="21">
        <v>1000077225</v>
      </c>
      <c r="D12" s="21">
        <v>12656.32</v>
      </c>
      <c r="E12" s="20">
        <v>64574</v>
      </c>
      <c r="F12" s="21">
        <v>796718633</v>
      </c>
      <c r="G12" s="21">
        <v>12338.07</v>
      </c>
      <c r="H12" s="20">
        <v>12507</v>
      </c>
      <c r="I12" s="21">
        <v>15219715</v>
      </c>
      <c r="J12" s="21">
        <v>1216.9000000000001</v>
      </c>
      <c r="K12" s="20">
        <v>5462</v>
      </c>
      <c r="L12" s="21">
        <v>11355508</v>
      </c>
      <c r="M12" s="21">
        <v>2079</v>
      </c>
      <c r="N12" s="20">
        <v>250</v>
      </c>
      <c r="O12" s="21">
        <v>192155</v>
      </c>
      <c r="P12" s="21">
        <v>768.62</v>
      </c>
      <c r="Q12" s="20">
        <v>86</v>
      </c>
      <c r="R12" s="21">
        <v>755963</v>
      </c>
      <c r="S12" s="21">
        <v>8790.27</v>
      </c>
      <c r="T12" s="20">
        <v>19800</v>
      </c>
      <c r="U12" s="21">
        <v>71471251</v>
      </c>
      <c r="V12" s="21">
        <v>3609.66</v>
      </c>
      <c r="W12" s="20">
        <v>258</v>
      </c>
      <c r="X12" s="21">
        <v>-177147</v>
      </c>
      <c r="Y12" s="21">
        <v>-686.62</v>
      </c>
      <c r="Z12" s="20">
        <v>3501</v>
      </c>
      <c r="AA12" s="21">
        <v>24523652</v>
      </c>
      <c r="AB12" s="21">
        <v>7004.76</v>
      </c>
      <c r="AC12" s="20">
        <v>6971</v>
      </c>
      <c r="AD12" s="21">
        <v>58537696</v>
      </c>
      <c r="AE12" s="21">
        <v>8397.32</v>
      </c>
      <c r="AF12" s="20">
        <v>891</v>
      </c>
      <c r="AG12" s="21">
        <v>4132560</v>
      </c>
      <c r="AH12" s="21">
        <v>4638.1099999999997</v>
      </c>
      <c r="AI12" s="20">
        <v>3613</v>
      </c>
      <c r="AJ12" s="21">
        <v>6283037</v>
      </c>
      <c r="AK12" s="21">
        <v>1739.01</v>
      </c>
      <c r="AL12" s="20">
        <v>4201</v>
      </c>
      <c r="AM12" s="21">
        <v>11200060</v>
      </c>
      <c r="AN12" s="21">
        <v>2666.05</v>
      </c>
      <c r="AO12" s="20" t="s">
        <v>603</v>
      </c>
      <c r="AP12" s="20" t="s">
        <v>603</v>
      </c>
      <c r="AQ12" s="20" t="s">
        <v>603</v>
      </c>
    </row>
    <row r="13" spans="1:43" ht="15" customHeight="1" x14ac:dyDescent="0.2">
      <c r="A13" s="18" t="s">
        <v>442</v>
      </c>
      <c r="B13" s="20">
        <v>73891</v>
      </c>
      <c r="C13" s="21">
        <v>1304840275</v>
      </c>
      <c r="D13" s="21">
        <v>17658.990000000002</v>
      </c>
      <c r="E13" s="20">
        <v>61231</v>
      </c>
      <c r="F13" s="21">
        <v>1041198577</v>
      </c>
      <c r="G13" s="21">
        <v>17004.439999999999</v>
      </c>
      <c r="H13" s="20">
        <v>11910</v>
      </c>
      <c r="I13" s="21">
        <v>15412291</v>
      </c>
      <c r="J13" s="21">
        <v>1294.06</v>
      </c>
      <c r="K13" s="20">
        <v>5326</v>
      </c>
      <c r="L13" s="21">
        <v>12351813</v>
      </c>
      <c r="M13" s="21">
        <v>2319.15</v>
      </c>
      <c r="N13" s="20">
        <v>324</v>
      </c>
      <c r="O13" s="21">
        <v>259825</v>
      </c>
      <c r="P13" s="21">
        <v>801.93</v>
      </c>
      <c r="Q13" s="20">
        <v>127</v>
      </c>
      <c r="R13" s="21">
        <v>1463139</v>
      </c>
      <c r="S13" s="21">
        <v>11520.78</v>
      </c>
      <c r="T13" s="20">
        <v>18790</v>
      </c>
      <c r="U13" s="21">
        <v>100148272</v>
      </c>
      <c r="V13" s="21">
        <v>5329.87</v>
      </c>
      <c r="W13" s="20">
        <v>285</v>
      </c>
      <c r="X13" s="21">
        <v>75945</v>
      </c>
      <c r="Y13" s="21">
        <v>266.47000000000003</v>
      </c>
      <c r="Z13" s="20">
        <v>3489</v>
      </c>
      <c r="AA13" s="21">
        <v>28451171</v>
      </c>
      <c r="AB13" s="21">
        <v>8154.53</v>
      </c>
      <c r="AC13" s="20">
        <v>7266</v>
      </c>
      <c r="AD13" s="21">
        <v>76032763</v>
      </c>
      <c r="AE13" s="21">
        <v>10464.18</v>
      </c>
      <c r="AF13" s="20">
        <v>1190</v>
      </c>
      <c r="AG13" s="21">
        <v>5973181</v>
      </c>
      <c r="AH13" s="21">
        <v>5019.4799999999996</v>
      </c>
      <c r="AI13" s="20">
        <v>7103</v>
      </c>
      <c r="AJ13" s="21">
        <v>15345496</v>
      </c>
      <c r="AK13" s="21">
        <v>2160.42</v>
      </c>
      <c r="AL13" s="20">
        <v>4102</v>
      </c>
      <c r="AM13" s="21">
        <v>8107329</v>
      </c>
      <c r="AN13" s="21">
        <v>1976.43</v>
      </c>
      <c r="AO13" s="20" t="s">
        <v>603</v>
      </c>
      <c r="AP13" s="20" t="s">
        <v>603</v>
      </c>
      <c r="AQ13" s="20" t="s">
        <v>603</v>
      </c>
    </row>
    <row r="14" spans="1:43" ht="15" customHeight="1" x14ac:dyDescent="0.2">
      <c r="A14" s="18" t="s">
        <v>443</v>
      </c>
      <c r="B14" s="20">
        <v>68923</v>
      </c>
      <c r="C14" s="21">
        <v>1563920873</v>
      </c>
      <c r="D14" s="21">
        <v>22690.84</v>
      </c>
      <c r="E14" s="20">
        <v>58264</v>
      </c>
      <c r="F14" s="21">
        <v>1277137693</v>
      </c>
      <c r="G14" s="21">
        <v>21919.84</v>
      </c>
      <c r="H14" s="20">
        <v>11732</v>
      </c>
      <c r="I14" s="21">
        <v>16106556</v>
      </c>
      <c r="J14" s="21">
        <v>1372.87</v>
      </c>
      <c r="K14" s="20">
        <v>5265</v>
      </c>
      <c r="L14" s="21">
        <v>13120161</v>
      </c>
      <c r="M14" s="21">
        <v>2491.96</v>
      </c>
      <c r="N14" s="20">
        <v>365</v>
      </c>
      <c r="O14" s="21">
        <v>285913</v>
      </c>
      <c r="P14" s="21">
        <v>783.32</v>
      </c>
      <c r="Q14" s="20">
        <v>119</v>
      </c>
      <c r="R14" s="21">
        <v>1450184</v>
      </c>
      <c r="S14" s="21">
        <v>12186.42</v>
      </c>
      <c r="T14" s="20">
        <v>17090</v>
      </c>
      <c r="U14" s="21">
        <v>88751337</v>
      </c>
      <c r="V14" s="21">
        <v>5193.17</v>
      </c>
      <c r="W14" s="20">
        <v>283</v>
      </c>
      <c r="X14" s="21">
        <v>236354</v>
      </c>
      <c r="Y14" s="21">
        <v>835.17</v>
      </c>
      <c r="Z14" s="20">
        <v>3564</v>
      </c>
      <c r="AA14" s="21">
        <v>32597918</v>
      </c>
      <c r="AB14" s="21">
        <v>9146.44</v>
      </c>
      <c r="AC14" s="20">
        <v>7505</v>
      </c>
      <c r="AD14" s="21">
        <v>92199633</v>
      </c>
      <c r="AE14" s="21">
        <v>12285.09</v>
      </c>
      <c r="AF14" s="20">
        <v>1419</v>
      </c>
      <c r="AG14" s="21">
        <v>6949162</v>
      </c>
      <c r="AH14" s="21">
        <v>4897.22</v>
      </c>
      <c r="AI14" s="20">
        <v>8388</v>
      </c>
      <c r="AJ14" s="21">
        <v>28613326</v>
      </c>
      <c r="AK14" s="21">
        <v>3411.22</v>
      </c>
      <c r="AL14" s="20">
        <v>3582</v>
      </c>
      <c r="AM14" s="21">
        <v>6386150</v>
      </c>
      <c r="AN14" s="21">
        <v>1782.84</v>
      </c>
      <c r="AO14" s="20" t="s">
        <v>603</v>
      </c>
      <c r="AP14" s="20" t="s">
        <v>603</v>
      </c>
      <c r="AQ14" s="20" t="s">
        <v>603</v>
      </c>
    </row>
    <row r="15" spans="1:43" ht="15" customHeight="1" x14ac:dyDescent="0.2">
      <c r="A15" s="18" t="s">
        <v>444</v>
      </c>
      <c r="B15" s="20">
        <v>68415</v>
      </c>
      <c r="C15" s="21">
        <v>1896854969</v>
      </c>
      <c r="D15" s="21">
        <v>27725.72</v>
      </c>
      <c r="E15" s="20">
        <v>58828</v>
      </c>
      <c r="F15" s="21">
        <v>1574296429</v>
      </c>
      <c r="G15" s="21">
        <v>26761.01</v>
      </c>
      <c r="H15" s="20">
        <v>11818</v>
      </c>
      <c r="I15" s="21">
        <v>17922845</v>
      </c>
      <c r="J15" s="21">
        <v>1516.57</v>
      </c>
      <c r="K15" s="20">
        <v>5349</v>
      </c>
      <c r="L15" s="21">
        <v>14211668</v>
      </c>
      <c r="M15" s="21">
        <v>2656.88</v>
      </c>
      <c r="N15" s="20">
        <v>401</v>
      </c>
      <c r="O15" s="21">
        <v>356328</v>
      </c>
      <c r="P15" s="21">
        <v>888.6</v>
      </c>
      <c r="Q15" s="20">
        <v>116</v>
      </c>
      <c r="R15" s="21">
        <v>1738496</v>
      </c>
      <c r="S15" s="21">
        <v>14987.03</v>
      </c>
      <c r="T15" s="20">
        <v>16412</v>
      </c>
      <c r="U15" s="21">
        <v>88244463</v>
      </c>
      <c r="V15" s="21">
        <v>5376.83</v>
      </c>
      <c r="W15" s="20">
        <v>275</v>
      </c>
      <c r="X15" s="21">
        <v>96912</v>
      </c>
      <c r="Y15" s="21">
        <v>352.41</v>
      </c>
      <c r="Z15" s="20">
        <v>3510</v>
      </c>
      <c r="AA15" s="21">
        <v>34925954</v>
      </c>
      <c r="AB15" s="21">
        <v>9950.41</v>
      </c>
      <c r="AC15" s="20">
        <v>7814</v>
      </c>
      <c r="AD15" s="21">
        <v>110023783</v>
      </c>
      <c r="AE15" s="21">
        <v>14080.34</v>
      </c>
      <c r="AF15" s="20">
        <v>1685</v>
      </c>
      <c r="AG15" s="21">
        <v>9078235</v>
      </c>
      <c r="AH15" s="21">
        <v>5387.68</v>
      </c>
      <c r="AI15" s="20">
        <v>8539</v>
      </c>
      <c r="AJ15" s="21">
        <v>42890485</v>
      </c>
      <c r="AK15" s="21">
        <v>5022.8900000000003</v>
      </c>
      <c r="AL15" s="20">
        <v>3667</v>
      </c>
      <c r="AM15" s="21">
        <v>2840488</v>
      </c>
      <c r="AN15" s="21">
        <v>774.61</v>
      </c>
      <c r="AO15" s="20" t="s">
        <v>603</v>
      </c>
      <c r="AP15" s="20" t="s">
        <v>603</v>
      </c>
      <c r="AQ15" s="20" t="s">
        <v>603</v>
      </c>
    </row>
    <row r="16" spans="1:43" ht="15" customHeight="1" x14ac:dyDescent="0.2">
      <c r="A16" s="18" t="s">
        <v>445</v>
      </c>
      <c r="B16" s="20">
        <v>70611</v>
      </c>
      <c r="C16" s="21">
        <v>2312134038</v>
      </c>
      <c r="D16" s="21">
        <v>32744.67</v>
      </c>
      <c r="E16" s="20">
        <v>62265</v>
      </c>
      <c r="F16" s="21">
        <v>1970878775</v>
      </c>
      <c r="G16" s="21">
        <v>31653.08</v>
      </c>
      <c r="H16" s="20">
        <v>12121</v>
      </c>
      <c r="I16" s="21">
        <v>17734637</v>
      </c>
      <c r="J16" s="21">
        <v>1463.13</v>
      </c>
      <c r="K16" s="20">
        <v>5388</v>
      </c>
      <c r="L16" s="21">
        <v>14590244</v>
      </c>
      <c r="M16" s="21">
        <v>2707.91</v>
      </c>
      <c r="N16" s="20">
        <v>535</v>
      </c>
      <c r="O16" s="21">
        <v>572023</v>
      </c>
      <c r="P16" s="21">
        <v>1069.2</v>
      </c>
      <c r="Q16" s="20">
        <v>121</v>
      </c>
      <c r="R16" s="21">
        <v>2009600</v>
      </c>
      <c r="S16" s="21">
        <v>16608.259999999998</v>
      </c>
      <c r="T16" s="20">
        <v>15417</v>
      </c>
      <c r="U16" s="21">
        <v>80683530</v>
      </c>
      <c r="V16" s="21">
        <v>5233.41</v>
      </c>
      <c r="W16" s="20">
        <v>292</v>
      </c>
      <c r="X16" s="21">
        <v>563221</v>
      </c>
      <c r="Y16" s="21">
        <v>1928.84</v>
      </c>
      <c r="Z16" s="20">
        <v>3499</v>
      </c>
      <c r="AA16" s="21">
        <v>38245831</v>
      </c>
      <c r="AB16" s="21">
        <v>10930.5</v>
      </c>
      <c r="AC16" s="20">
        <v>7622</v>
      </c>
      <c r="AD16" s="21">
        <v>116953832</v>
      </c>
      <c r="AE16" s="21">
        <v>15344.24</v>
      </c>
      <c r="AF16" s="20">
        <v>1731</v>
      </c>
      <c r="AG16" s="21">
        <v>9171726</v>
      </c>
      <c r="AH16" s="21">
        <v>5298.51</v>
      </c>
      <c r="AI16" s="20">
        <v>7952</v>
      </c>
      <c r="AJ16" s="21">
        <v>55438098</v>
      </c>
      <c r="AK16" s="21">
        <v>6971.59</v>
      </c>
      <c r="AL16" s="20">
        <v>3279</v>
      </c>
      <c r="AM16" s="21">
        <v>5264467</v>
      </c>
      <c r="AN16" s="21">
        <v>1605.51</v>
      </c>
      <c r="AO16" s="20" t="s">
        <v>603</v>
      </c>
      <c r="AP16" s="20" t="s">
        <v>603</v>
      </c>
      <c r="AQ16" s="20" t="s">
        <v>603</v>
      </c>
    </row>
    <row r="17" spans="1:43" ht="15" customHeight="1" x14ac:dyDescent="0.2">
      <c r="A17" s="18" t="s">
        <v>446</v>
      </c>
      <c r="B17" s="20">
        <v>70146</v>
      </c>
      <c r="C17" s="21">
        <v>2645762027</v>
      </c>
      <c r="D17" s="21">
        <v>37717.93</v>
      </c>
      <c r="E17" s="20">
        <v>62488</v>
      </c>
      <c r="F17" s="21">
        <v>2275322074</v>
      </c>
      <c r="G17" s="21">
        <v>36412.14</v>
      </c>
      <c r="H17" s="20">
        <v>12361</v>
      </c>
      <c r="I17" s="21">
        <v>18991124</v>
      </c>
      <c r="J17" s="21">
        <v>1536.37</v>
      </c>
      <c r="K17" s="20">
        <v>5467</v>
      </c>
      <c r="L17" s="21">
        <v>14972302</v>
      </c>
      <c r="M17" s="21">
        <v>2738.67</v>
      </c>
      <c r="N17" s="20">
        <v>680</v>
      </c>
      <c r="O17" s="21">
        <v>621777</v>
      </c>
      <c r="P17" s="21">
        <v>914.38</v>
      </c>
      <c r="Q17" s="20">
        <v>125</v>
      </c>
      <c r="R17" s="21">
        <v>1943832</v>
      </c>
      <c r="S17" s="21">
        <v>15550.66</v>
      </c>
      <c r="T17" s="20">
        <v>14988</v>
      </c>
      <c r="U17" s="21">
        <v>79752370</v>
      </c>
      <c r="V17" s="21">
        <v>5321.08</v>
      </c>
      <c r="W17" s="20">
        <v>279</v>
      </c>
      <c r="X17" s="21">
        <v>733606</v>
      </c>
      <c r="Y17" s="21">
        <v>2629.41</v>
      </c>
      <c r="Z17" s="20">
        <v>3440</v>
      </c>
      <c r="AA17" s="21">
        <v>38826359</v>
      </c>
      <c r="AB17" s="21">
        <v>11286.73</v>
      </c>
      <c r="AC17" s="20">
        <v>7715</v>
      </c>
      <c r="AD17" s="21">
        <v>130115881</v>
      </c>
      <c r="AE17" s="21">
        <v>16865.310000000001</v>
      </c>
      <c r="AF17" s="20">
        <v>1749</v>
      </c>
      <c r="AG17" s="21">
        <v>9443975</v>
      </c>
      <c r="AH17" s="21">
        <v>5399.64</v>
      </c>
      <c r="AI17" s="20">
        <v>7574</v>
      </c>
      <c r="AJ17" s="21">
        <v>68789085</v>
      </c>
      <c r="AK17" s="21">
        <v>9082.27</v>
      </c>
      <c r="AL17" s="20">
        <v>3350</v>
      </c>
      <c r="AM17" s="21">
        <v>6387917</v>
      </c>
      <c r="AN17" s="21">
        <v>1906.84</v>
      </c>
      <c r="AO17" s="20" t="s">
        <v>603</v>
      </c>
      <c r="AP17" s="20" t="s">
        <v>603</v>
      </c>
      <c r="AQ17" s="20" t="s">
        <v>603</v>
      </c>
    </row>
    <row r="18" spans="1:43" ht="15" customHeight="1" x14ac:dyDescent="0.2">
      <c r="A18" s="18" t="s">
        <v>447</v>
      </c>
      <c r="B18" s="20">
        <v>65380</v>
      </c>
      <c r="C18" s="21">
        <v>2794281261</v>
      </c>
      <c r="D18" s="21">
        <v>42739.08</v>
      </c>
      <c r="E18" s="20">
        <v>58367</v>
      </c>
      <c r="F18" s="21">
        <v>2393070463</v>
      </c>
      <c r="G18" s="21">
        <v>41000.400000000001</v>
      </c>
      <c r="H18" s="20">
        <v>12812</v>
      </c>
      <c r="I18" s="21">
        <v>19371415</v>
      </c>
      <c r="J18" s="21">
        <v>1511.97</v>
      </c>
      <c r="K18" s="20">
        <v>5653</v>
      </c>
      <c r="L18" s="21">
        <v>15095555</v>
      </c>
      <c r="M18" s="21">
        <v>2670.36</v>
      </c>
      <c r="N18" s="20">
        <v>835</v>
      </c>
      <c r="O18" s="21">
        <v>665303</v>
      </c>
      <c r="P18" s="21">
        <v>796.77</v>
      </c>
      <c r="Q18" s="20">
        <v>138</v>
      </c>
      <c r="R18" s="21">
        <v>1898972</v>
      </c>
      <c r="S18" s="21">
        <v>13760.67</v>
      </c>
      <c r="T18" s="20">
        <v>14820</v>
      </c>
      <c r="U18" s="21">
        <v>77548620</v>
      </c>
      <c r="V18" s="21">
        <v>5232.7</v>
      </c>
      <c r="W18" s="20">
        <v>283</v>
      </c>
      <c r="X18" s="21">
        <v>87551</v>
      </c>
      <c r="Y18" s="21">
        <v>309.37</v>
      </c>
      <c r="Z18" s="20">
        <v>3415</v>
      </c>
      <c r="AA18" s="21">
        <v>41371199</v>
      </c>
      <c r="AB18" s="21">
        <v>12114.55</v>
      </c>
      <c r="AC18" s="20">
        <v>7579</v>
      </c>
      <c r="AD18" s="21">
        <v>140532384</v>
      </c>
      <c r="AE18" s="21">
        <v>18542.34</v>
      </c>
      <c r="AF18" s="20">
        <v>1669</v>
      </c>
      <c r="AG18" s="21">
        <v>9519827</v>
      </c>
      <c r="AH18" s="21">
        <v>5703.91</v>
      </c>
      <c r="AI18" s="20">
        <v>7324</v>
      </c>
      <c r="AJ18" s="21">
        <v>80668441</v>
      </c>
      <c r="AK18" s="21">
        <v>11014.26</v>
      </c>
      <c r="AL18" s="20">
        <v>3156</v>
      </c>
      <c r="AM18" s="21">
        <v>14473342</v>
      </c>
      <c r="AN18" s="21">
        <v>4585.9799999999996</v>
      </c>
      <c r="AO18" s="20" t="s">
        <v>603</v>
      </c>
      <c r="AP18" s="20" t="s">
        <v>603</v>
      </c>
      <c r="AQ18" s="20" t="s">
        <v>603</v>
      </c>
    </row>
    <row r="19" spans="1:43" ht="15" customHeight="1" x14ac:dyDescent="0.2">
      <c r="A19" s="18" t="s">
        <v>448</v>
      </c>
      <c r="B19" s="20">
        <v>59407</v>
      </c>
      <c r="C19" s="21">
        <v>2837985070</v>
      </c>
      <c r="D19" s="21">
        <v>47771.9</v>
      </c>
      <c r="E19" s="20">
        <v>52650</v>
      </c>
      <c r="F19" s="21">
        <v>2401574818</v>
      </c>
      <c r="G19" s="21">
        <v>45613.96</v>
      </c>
      <c r="H19" s="20">
        <v>12850</v>
      </c>
      <c r="I19" s="21">
        <v>20569837</v>
      </c>
      <c r="J19" s="21">
        <v>1600.77</v>
      </c>
      <c r="K19" s="20">
        <v>5872</v>
      </c>
      <c r="L19" s="21">
        <v>16744310</v>
      </c>
      <c r="M19" s="21">
        <v>2851.55</v>
      </c>
      <c r="N19" s="20">
        <v>1006</v>
      </c>
      <c r="O19" s="21">
        <v>792608</v>
      </c>
      <c r="P19" s="21">
        <v>787.88</v>
      </c>
      <c r="Q19" s="20">
        <v>153</v>
      </c>
      <c r="R19" s="21">
        <v>2539492</v>
      </c>
      <c r="S19" s="21">
        <v>16597.990000000002</v>
      </c>
      <c r="T19" s="20">
        <v>14572</v>
      </c>
      <c r="U19" s="21">
        <v>81888919</v>
      </c>
      <c r="V19" s="21">
        <v>5619.61</v>
      </c>
      <c r="W19" s="20">
        <v>278</v>
      </c>
      <c r="X19" s="21">
        <v>764438</v>
      </c>
      <c r="Y19" s="21">
        <v>2749.78</v>
      </c>
      <c r="Z19" s="20">
        <v>3508</v>
      </c>
      <c r="AA19" s="21">
        <v>45496639</v>
      </c>
      <c r="AB19" s="21">
        <v>12969.4</v>
      </c>
      <c r="AC19" s="20">
        <v>7780</v>
      </c>
      <c r="AD19" s="21">
        <v>158698260</v>
      </c>
      <c r="AE19" s="21">
        <v>20398.23</v>
      </c>
      <c r="AF19" s="20">
        <v>1500</v>
      </c>
      <c r="AG19" s="21">
        <v>9021982</v>
      </c>
      <c r="AH19" s="21">
        <v>6014.65</v>
      </c>
      <c r="AI19" s="20">
        <v>7263</v>
      </c>
      <c r="AJ19" s="21">
        <v>95475411</v>
      </c>
      <c r="AK19" s="21">
        <v>13145.45</v>
      </c>
      <c r="AL19" s="20">
        <v>2939</v>
      </c>
      <c r="AM19" s="21">
        <v>4570486</v>
      </c>
      <c r="AN19" s="21">
        <v>1555.12</v>
      </c>
      <c r="AO19" s="20" t="s">
        <v>603</v>
      </c>
      <c r="AP19" s="20" t="s">
        <v>603</v>
      </c>
      <c r="AQ19" s="20" t="s">
        <v>603</v>
      </c>
    </row>
    <row r="20" spans="1:43" ht="15" customHeight="1" x14ac:dyDescent="0.2">
      <c r="A20" s="18" t="s">
        <v>113</v>
      </c>
      <c r="B20" s="20">
        <v>235116</v>
      </c>
      <c r="C20" s="21">
        <v>14609475702</v>
      </c>
      <c r="D20" s="21">
        <v>62137.31</v>
      </c>
      <c r="E20" s="20">
        <v>205505</v>
      </c>
      <c r="F20" s="21">
        <v>11957691513</v>
      </c>
      <c r="G20" s="21">
        <v>58186.86</v>
      </c>
      <c r="H20" s="20">
        <v>67695</v>
      </c>
      <c r="I20" s="21">
        <v>120041305</v>
      </c>
      <c r="J20" s="21">
        <v>1773.27</v>
      </c>
      <c r="K20" s="20">
        <v>31291</v>
      </c>
      <c r="L20" s="21">
        <v>98643464</v>
      </c>
      <c r="M20" s="21">
        <v>3152.45</v>
      </c>
      <c r="N20" s="20">
        <v>7509</v>
      </c>
      <c r="O20" s="21">
        <v>5333756</v>
      </c>
      <c r="P20" s="21">
        <v>710.32</v>
      </c>
      <c r="Q20" s="20">
        <v>622</v>
      </c>
      <c r="R20" s="21">
        <v>11530858</v>
      </c>
      <c r="S20" s="21">
        <v>18538.36</v>
      </c>
      <c r="T20" s="20">
        <v>69776</v>
      </c>
      <c r="U20" s="21">
        <v>427926320</v>
      </c>
      <c r="V20" s="21">
        <v>6132.86</v>
      </c>
      <c r="W20" s="20">
        <v>1256</v>
      </c>
      <c r="X20" s="21">
        <v>2375496</v>
      </c>
      <c r="Y20" s="21">
        <v>1891.32</v>
      </c>
      <c r="Z20" s="20">
        <v>17768</v>
      </c>
      <c r="AA20" s="21">
        <v>262860417</v>
      </c>
      <c r="AB20" s="21">
        <v>14794.04</v>
      </c>
      <c r="AC20" s="20">
        <v>38316</v>
      </c>
      <c r="AD20" s="21">
        <v>990667702</v>
      </c>
      <c r="AE20" s="21">
        <v>25855.200000000001</v>
      </c>
      <c r="AF20" s="20">
        <v>5959</v>
      </c>
      <c r="AG20" s="21">
        <v>39004694</v>
      </c>
      <c r="AH20" s="21">
        <v>6545.51</v>
      </c>
      <c r="AI20" s="20">
        <v>35726</v>
      </c>
      <c r="AJ20" s="21">
        <v>645536275</v>
      </c>
      <c r="AK20" s="21">
        <v>18069.09</v>
      </c>
      <c r="AL20" s="20">
        <v>12692</v>
      </c>
      <c r="AM20" s="21">
        <v>40946286</v>
      </c>
      <c r="AN20" s="21">
        <v>3226.15</v>
      </c>
      <c r="AO20" s="20">
        <v>24</v>
      </c>
      <c r="AP20" s="21">
        <v>6892669</v>
      </c>
      <c r="AQ20" s="21">
        <v>287194.53999999998</v>
      </c>
    </row>
    <row r="21" spans="1:43" ht="15" customHeight="1" x14ac:dyDescent="0.2">
      <c r="A21" s="18" t="s">
        <v>114</v>
      </c>
      <c r="B21" s="20">
        <v>165090</v>
      </c>
      <c r="C21" s="21">
        <v>14420239680</v>
      </c>
      <c r="D21" s="21">
        <v>87347.75</v>
      </c>
      <c r="E21" s="20">
        <v>143091</v>
      </c>
      <c r="F21" s="21">
        <v>11393544048</v>
      </c>
      <c r="G21" s="21">
        <v>79624.460000000006</v>
      </c>
      <c r="H21" s="20">
        <v>63895</v>
      </c>
      <c r="I21" s="21">
        <v>130988569</v>
      </c>
      <c r="J21" s="21">
        <v>2050.06</v>
      </c>
      <c r="K21" s="20">
        <v>31103</v>
      </c>
      <c r="L21" s="21">
        <v>113150122</v>
      </c>
      <c r="M21" s="21">
        <v>3637.92</v>
      </c>
      <c r="N21" s="20">
        <v>9244</v>
      </c>
      <c r="O21" s="21">
        <v>6486940</v>
      </c>
      <c r="P21" s="21">
        <v>701.75</v>
      </c>
      <c r="Q21" s="20">
        <v>401</v>
      </c>
      <c r="R21" s="21">
        <v>10778733</v>
      </c>
      <c r="S21" s="21">
        <v>26879.63</v>
      </c>
      <c r="T21" s="20">
        <v>63521</v>
      </c>
      <c r="U21" s="21">
        <v>483436341</v>
      </c>
      <c r="V21" s="21">
        <v>7610.65</v>
      </c>
      <c r="W21" s="20">
        <v>1225</v>
      </c>
      <c r="X21" s="21">
        <v>7612237</v>
      </c>
      <c r="Y21" s="21">
        <v>6214.07</v>
      </c>
      <c r="Z21" s="20">
        <v>16783</v>
      </c>
      <c r="AA21" s="21">
        <v>309606528</v>
      </c>
      <c r="AB21" s="21">
        <v>18447.63</v>
      </c>
      <c r="AC21" s="20">
        <v>33553</v>
      </c>
      <c r="AD21" s="21">
        <v>1122841262</v>
      </c>
      <c r="AE21" s="21">
        <v>33464.71</v>
      </c>
      <c r="AF21" s="20">
        <v>4219</v>
      </c>
      <c r="AG21" s="21">
        <v>26503379</v>
      </c>
      <c r="AH21" s="21">
        <v>6281.91</v>
      </c>
      <c r="AI21" s="20">
        <v>30501</v>
      </c>
      <c r="AJ21" s="21">
        <v>745808450</v>
      </c>
      <c r="AK21" s="21">
        <v>24451.93</v>
      </c>
      <c r="AL21" s="20">
        <v>10283</v>
      </c>
      <c r="AM21" s="21">
        <v>69164236</v>
      </c>
      <c r="AN21" s="21">
        <v>6726.08</v>
      </c>
      <c r="AO21" s="20">
        <v>28</v>
      </c>
      <c r="AP21" s="21">
        <v>301442</v>
      </c>
      <c r="AQ21" s="21">
        <v>10765.79</v>
      </c>
    </row>
    <row r="22" spans="1:43" ht="15" customHeight="1" x14ac:dyDescent="0.2">
      <c r="A22" s="18" t="s">
        <v>115</v>
      </c>
      <c r="B22" s="20">
        <v>342875</v>
      </c>
      <c r="C22" s="21">
        <v>51168182260</v>
      </c>
      <c r="D22" s="21">
        <v>149232.76</v>
      </c>
      <c r="E22" s="20">
        <v>304592</v>
      </c>
      <c r="F22" s="21">
        <v>39755104417</v>
      </c>
      <c r="G22" s="21">
        <v>130519.2</v>
      </c>
      <c r="H22" s="20">
        <v>185478</v>
      </c>
      <c r="I22" s="21">
        <v>554040599</v>
      </c>
      <c r="J22" s="21">
        <v>2987.1</v>
      </c>
      <c r="K22" s="20">
        <v>103716</v>
      </c>
      <c r="L22" s="21">
        <v>583148043</v>
      </c>
      <c r="M22" s="21">
        <v>5622.55</v>
      </c>
      <c r="N22" s="20">
        <v>26455</v>
      </c>
      <c r="O22" s="21">
        <v>21392685</v>
      </c>
      <c r="P22" s="21">
        <v>808.64</v>
      </c>
      <c r="Q22" s="20">
        <v>363</v>
      </c>
      <c r="R22" s="21">
        <v>17586973</v>
      </c>
      <c r="S22" s="21">
        <v>48448.959999999999</v>
      </c>
      <c r="T22" s="20">
        <v>178260</v>
      </c>
      <c r="U22" s="21">
        <v>3390665894</v>
      </c>
      <c r="V22" s="21">
        <v>19020.900000000001</v>
      </c>
      <c r="W22" s="20">
        <v>4712</v>
      </c>
      <c r="X22" s="21">
        <v>26621435</v>
      </c>
      <c r="Y22" s="21">
        <v>5649.71</v>
      </c>
      <c r="Z22" s="20">
        <v>43048</v>
      </c>
      <c r="AA22" s="21">
        <v>1400058413</v>
      </c>
      <c r="AB22" s="21">
        <v>32523.19</v>
      </c>
      <c r="AC22" s="20">
        <v>74556</v>
      </c>
      <c r="AD22" s="21">
        <v>3364152122</v>
      </c>
      <c r="AE22" s="21">
        <v>45122.49</v>
      </c>
      <c r="AF22" s="20">
        <v>7100</v>
      </c>
      <c r="AG22" s="21">
        <v>44874559</v>
      </c>
      <c r="AH22" s="21">
        <v>6320.36</v>
      </c>
      <c r="AI22" s="20">
        <v>58705</v>
      </c>
      <c r="AJ22" s="21">
        <v>1890276611</v>
      </c>
      <c r="AK22" s="21">
        <v>32199.58</v>
      </c>
      <c r="AL22" s="20">
        <v>27210</v>
      </c>
      <c r="AM22" s="21">
        <v>121138175</v>
      </c>
      <c r="AN22" s="21">
        <v>4451.97</v>
      </c>
      <c r="AO22" s="20">
        <v>93</v>
      </c>
      <c r="AP22" s="21">
        <v>-552290</v>
      </c>
      <c r="AQ22" s="21">
        <v>-5938.6</v>
      </c>
    </row>
    <row r="23" spans="1:43" ht="15" customHeight="1" x14ac:dyDescent="0.2">
      <c r="A23" s="18" t="s">
        <v>449</v>
      </c>
      <c r="B23" s="20">
        <v>53551</v>
      </c>
      <c r="C23" s="21">
        <v>18043851617</v>
      </c>
      <c r="D23" s="21">
        <v>336947.05</v>
      </c>
      <c r="E23" s="20">
        <v>47941</v>
      </c>
      <c r="F23" s="21">
        <v>11883247915</v>
      </c>
      <c r="G23" s="21">
        <v>247872.34</v>
      </c>
      <c r="H23" s="20">
        <v>42340</v>
      </c>
      <c r="I23" s="21">
        <v>300462462</v>
      </c>
      <c r="J23" s="21">
        <v>7096.42</v>
      </c>
      <c r="K23" s="20">
        <v>30181</v>
      </c>
      <c r="L23" s="21">
        <v>463950309</v>
      </c>
      <c r="M23" s="21">
        <v>15372.26</v>
      </c>
      <c r="N23" s="20">
        <v>2114</v>
      </c>
      <c r="O23" s="21">
        <v>4210654</v>
      </c>
      <c r="P23" s="21">
        <v>1991.79</v>
      </c>
      <c r="Q23" s="20">
        <v>41</v>
      </c>
      <c r="R23" s="21">
        <v>4606247</v>
      </c>
      <c r="S23" s="21">
        <v>112347.49</v>
      </c>
      <c r="T23" s="20">
        <v>42846</v>
      </c>
      <c r="U23" s="21">
        <v>3808636952</v>
      </c>
      <c r="V23" s="21">
        <v>88891.31</v>
      </c>
      <c r="W23" s="20">
        <v>2538</v>
      </c>
      <c r="X23" s="21">
        <v>13965854</v>
      </c>
      <c r="Y23" s="21">
        <v>5502.7</v>
      </c>
      <c r="Z23" s="20">
        <v>8354</v>
      </c>
      <c r="AA23" s="21">
        <v>532267198</v>
      </c>
      <c r="AB23" s="21">
        <v>63714.05</v>
      </c>
      <c r="AC23" s="20">
        <v>9774</v>
      </c>
      <c r="AD23" s="21">
        <v>642856643</v>
      </c>
      <c r="AE23" s="21">
        <v>65772.11</v>
      </c>
      <c r="AF23" s="20">
        <v>532</v>
      </c>
      <c r="AG23" s="21">
        <v>3625639</v>
      </c>
      <c r="AH23" s="21">
        <v>6815.11</v>
      </c>
      <c r="AI23" s="20">
        <v>7680</v>
      </c>
      <c r="AJ23" s="21">
        <v>286297365</v>
      </c>
      <c r="AK23" s="21">
        <v>37278.300000000003</v>
      </c>
      <c r="AL23" s="20">
        <v>6868</v>
      </c>
      <c r="AM23" s="21">
        <v>112209740</v>
      </c>
      <c r="AN23" s="21">
        <v>16338.05</v>
      </c>
      <c r="AO23" s="20" t="s">
        <v>603</v>
      </c>
      <c r="AP23" s="20" t="s">
        <v>603</v>
      </c>
      <c r="AQ23" s="20" t="s">
        <v>603</v>
      </c>
    </row>
    <row r="24" spans="1:43" ht="15" customHeight="1" x14ac:dyDescent="0.2">
      <c r="A24" s="18" t="s">
        <v>450</v>
      </c>
      <c r="B24" s="20">
        <v>13882</v>
      </c>
      <c r="C24" s="21">
        <v>9403112191</v>
      </c>
      <c r="D24" s="21">
        <v>677360.05</v>
      </c>
      <c r="E24" s="20">
        <v>12092</v>
      </c>
      <c r="F24" s="21">
        <v>4759513509</v>
      </c>
      <c r="G24" s="21">
        <v>393608.46</v>
      </c>
      <c r="H24" s="20">
        <v>12586</v>
      </c>
      <c r="I24" s="21">
        <v>209011026</v>
      </c>
      <c r="J24" s="21">
        <v>16606.63</v>
      </c>
      <c r="K24" s="20">
        <v>9774</v>
      </c>
      <c r="L24" s="21">
        <v>368198672</v>
      </c>
      <c r="M24" s="21">
        <v>37671.24</v>
      </c>
      <c r="N24" s="20">
        <v>612</v>
      </c>
      <c r="O24" s="21">
        <v>2118192</v>
      </c>
      <c r="P24" s="21">
        <v>3461.1</v>
      </c>
      <c r="Q24" s="54" t="s">
        <v>603</v>
      </c>
      <c r="R24" s="54" t="s">
        <v>603</v>
      </c>
      <c r="S24" s="54" t="s">
        <v>603</v>
      </c>
      <c r="T24" s="20">
        <v>12880</v>
      </c>
      <c r="U24" s="21">
        <v>3594933423</v>
      </c>
      <c r="V24" s="21">
        <v>279109.74</v>
      </c>
      <c r="W24" s="20">
        <v>1413</v>
      </c>
      <c r="X24" s="21">
        <v>20662553</v>
      </c>
      <c r="Y24" s="21">
        <v>14623.18</v>
      </c>
      <c r="Z24" s="20">
        <v>2145</v>
      </c>
      <c r="AA24" s="21">
        <v>153462003</v>
      </c>
      <c r="AB24" s="21">
        <v>71544.06</v>
      </c>
      <c r="AC24" s="20">
        <v>1955</v>
      </c>
      <c r="AD24" s="21">
        <v>137073239</v>
      </c>
      <c r="AE24" s="21">
        <v>70114.19</v>
      </c>
      <c r="AF24" s="20">
        <v>70</v>
      </c>
      <c r="AG24" s="21">
        <v>566947</v>
      </c>
      <c r="AH24" s="21">
        <v>8099.24</v>
      </c>
      <c r="AI24" s="20">
        <v>2045</v>
      </c>
      <c r="AJ24" s="21">
        <v>76596427</v>
      </c>
      <c r="AK24" s="21">
        <v>37455.47</v>
      </c>
      <c r="AL24" s="20">
        <v>2634</v>
      </c>
      <c r="AM24" s="21">
        <v>78081713</v>
      </c>
      <c r="AN24" s="21">
        <v>29643.78</v>
      </c>
      <c r="AO24" s="20" t="s">
        <v>603</v>
      </c>
      <c r="AP24" s="20" t="s">
        <v>603</v>
      </c>
      <c r="AQ24" s="20" t="s">
        <v>603</v>
      </c>
    </row>
    <row r="25" spans="1:43" ht="15" customHeight="1" x14ac:dyDescent="0.2">
      <c r="A25" s="18" t="s">
        <v>451</v>
      </c>
      <c r="B25" s="20">
        <v>7122</v>
      </c>
      <c r="C25" s="21">
        <v>23406336800</v>
      </c>
      <c r="D25" s="21">
        <v>3286483.68</v>
      </c>
      <c r="E25" s="20">
        <v>5887</v>
      </c>
      <c r="F25" s="21">
        <v>5320349575</v>
      </c>
      <c r="G25" s="21">
        <v>903745.47</v>
      </c>
      <c r="H25" s="20">
        <v>6822</v>
      </c>
      <c r="I25" s="21">
        <v>656368461</v>
      </c>
      <c r="J25" s="21">
        <v>96213.49</v>
      </c>
      <c r="K25" s="20">
        <v>5633</v>
      </c>
      <c r="L25" s="21">
        <v>1189984068</v>
      </c>
      <c r="M25" s="21">
        <v>211252.28</v>
      </c>
      <c r="N25" s="20">
        <v>305</v>
      </c>
      <c r="O25" s="21">
        <v>3595131</v>
      </c>
      <c r="P25" s="21">
        <v>11787.31</v>
      </c>
      <c r="Q25" s="54" t="s">
        <v>603</v>
      </c>
      <c r="R25" s="54" t="s">
        <v>603</v>
      </c>
      <c r="S25" s="54" t="s">
        <v>603</v>
      </c>
      <c r="T25" s="20">
        <v>6985</v>
      </c>
      <c r="U25" s="21">
        <v>15580021004</v>
      </c>
      <c r="V25" s="21">
        <v>2230496.92</v>
      </c>
      <c r="W25" s="20">
        <v>1560</v>
      </c>
      <c r="X25" s="21">
        <v>96097560</v>
      </c>
      <c r="Y25" s="21">
        <v>61601</v>
      </c>
      <c r="Z25" s="20">
        <v>867</v>
      </c>
      <c r="AA25" s="21">
        <v>90565392</v>
      </c>
      <c r="AB25" s="21">
        <v>104458.35</v>
      </c>
      <c r="AC25" s="20">
        <v>858</v>
      </c>
      <c r="AD25" s="21">
        <v>54961340</v>
      </c>
      <c r="AE25" s="21">
        <v>64057.51</v>
      </c>
      <c r="AF25" s="54" t="s">
        <v>603</v>
      </c>
      <c r="AG25" s="54" t="s">
        <v>603</v>
      </c>
      <c r="AH25" s="54" t="s">
        <v>603</v>
      </c>
      <c r="AI25" s="20">
        <v>1122</v>
      </c>
      <c r="AJ25" s="21">
        <v>43054181</v>
      </c>
      <c r="AK25" s="21">
        <v>38372.71</v>
      </c>
      <c r="AL25" s="20">
        <v>2087</v>
      </c>
      <c r="AM25" s="21">
        <v>356958258</v>
      </c>
      <c r="AN25" s="21">
        <v>171038.94</v>
      </c>
      <c r="AO25" s="20" t="s">
        <v>603</v>
      </c>
      <c r="AP25" s="20" t="s">
        <v>603</v>
      </c>
      <c r="AQ25" s="20" t="s">
        <v>603</v>
      </c>
    </row>
    <row r="26" spans="1:43" ht="15" customHeight="1" x14ac:dyDescent="0.2">
      <c r="A26" s="19" t="s">
        <v>117</v>
      </c>
      <c r="B26" s="20">
        <v>1523397</v>
      </c>
      <c r="C26" s="21">
        <v>146685938418</v>
      </c>
      <c r="D26" s="21">
        <v>96288.71</v>
      </c>
      <c r="E26" s="20">
        <v>1303984</v>
      </c>
      <c r="F26" s="21">
        <v>99649482696</v>
      </c>
      <c r="G26" s="21">
        <v>76419.25</v>
      </c>
      <c r="H26" s="20">
        <v>506949</v>
      </c>
      <c r="I26" s="21">
        <v>2169742218</v>
      </c>
      <c r="J26" s="21">
        <v>4280</v>
      </c>
      <c r="K26" s="20">
        <v>269268</v>
      </c>
      <c r="L26" s="21">
        <v>2973380683</v>
      </c>
      <c r="M26" s="21">
        <v>11042.46</v>
      </c>
      <c r="N26" s="20">
        <v>51327</v>
      </c>
      <c r="O26" s="21">
        <v>48086434</v>
      </c>
      <c r="P26" s="21">
        <v>936.86</v>
      </c>
      <c r="Q26" s="20">
        <v>2555</v>
      </c>
      <c r="R26" s="21">
        <v>63495949</v>
      </c>
      <c r="S26" s="21">
        <v>24851.64</v>
      </c>
      <c r="T26" s="20">
        <v>553478</v>
      </c>
      <c r="U26" s="21">
        <v>26884683168</v>
      </c>
      <c r="V26" s="21">
        <v>48574.080000000002</v>
      </c>
      <c r="W26" s="20">
        <v>16394</v>
      </c>
      <c r="X26" s="21">
        <v>126339787</v>
      </c>
      <c r="Y26" s="21">
        <v>7706.46</v>
      </c>
      <c r="Z26" s="20">
        <v>122665</v>
      </c>
      <c r="AA26" s="21">
        <v>3072846435</v>
      </c>
      <c r="AB26" s="21">
        <v>25050.720000000001</v>
      </c>
      <c r="AC26" s="20">
        <v>229970</v>
      </c>
      <c r="AD26" s="21">
        <v>7267440533</v>
      </c>
      <c r="AE26" s="21">
        <v>31601.69</v>
      </c>
      <c r="AF26" s="20">
        <v>30553</v>
      </c>
      <c r="AG26" s="57">
        <v>181452106</v>
      </c>
      <c r="AH26" s="21">
        <v>5938.929270448074</v>
      </c>
      <c r="AI26" s="20">
        <v>194716</v>
      </c>
      <c r="AJ26" s="21">
        <v>4083382535</v>
      </c>
      <c r="AK26" s="21">
        <v>20970.97</v>
      </c>
      <c r="AL26" s="20">
        <v>100520</v>
      </c>
      <c r="AM26" s="21">
        <v>160375810</v>
      </c>
      <c r="AN26" s="21">
        <v>1595.46</v>
      </c>
      <c r="AO26" s="20">
        <v>289</v>
      </c>
      <c r="AP26" s="21">
        <v>6170632</v>
      </c>
      <c r="AQ26" s="21">
        <v>21351.67</v>
      </c>
    </row>
    <row r="28" spans="1:43" ht="15" customHeight="1" x14ac:dyDescent="0.2">
      <c r="A28" s="59" t="s">
        <v>66</v>
      </c>
      <c r="B28" s="60"/>
      <c r="C28" s="60"/>
      <c r="D28" s="60"/>
      <c r="E28" s="60"/>
      <c r="F28" s="60"/>
      <c r="G28" s="60"/>
      <c r="H28" s="60"/>
      <c r="I28" s="60"/>
      <c r="J28" s="60"/>
      <c r="K28" s="60"/>
      <c r="L28" s="60"/>
      <c r="M28" s="60"/>
      <c r="N28" s="60"/>
      <c r="O28" s="60"/>
      <c r="P28" s="60"/>
      <c r="Q28" s="60"/>
      <c r="R28" s="60"/>
      <c r="S28" s="60"/>
      <c r="T28" s="60"/>
      <c r="U28" s="60"/>
      <c r="V28" s="60"/>
      <c r="W28" s="60"/>
      <c r="X28" s="60"/>
      <c r="Y28" s="60"/>
      <c r="Z28" s="60"/>
      <c r="AA28" s="60"/>
      <c r="AB28" s="60"/>
      <c r="AC28" s="60"/>
      <c r="AD28" s="60"/>
      <c r="AE28" s="60"/>
      <c r="AF28" s="60"/>
      <c r="AG28" s="60"/>
      <c r="AH28" s="60"/>
      <c r="AI28" s="60"/>
      <c r="AJ28" s="60"/>
      <c r="AK28" s="60"/>
      <c r="AL28" s="60"/>
      <c r="AM28" s="60"/>
      <c r="AN28" s="60"/>
      <c r="AO28" s="60"/>
      <c r="AP28" s="60"/>
      <c r="AQ28" s="60"/>
    </row>
    <row r="29" spans="1:43" ht="15" customHeight="1" x14ac:dyDescent="0.3">
      <c r="A29" s="62" t="s">
        <v>1</v>
      </c>
      <c r="B29" s="60"/>
      <c r="C29" s="60"/>
      <c r="D29" s="60"/>
      <c r="E29" s="60"/>
      <c r="F29" s="60"/>
      <c r="G29" s="60"/>
      <c r="H29" s="60"/>
      <c r="I29" s="60"/>
      <c r="J29" s="60"/>
      <c r="K29" s="60"/>
      <c r="L29" s="60"/>
      <c r="M29" s="60"/>
      <c r="N29" s="60"/>
      <c r="O29" s="60"/>
      <c r="P29" s="60"/>
      <c r="Q29" s="60"/>
      <c r="R29" s="60"/>
      <c r="S29" s="60"/>
      <c r="T29" s="60"/>
      <c r="U29" s="60"/>
      <c r="V29" s="60"/>
      <c r="W29" s="60"/>
      <c r="X29" s="60"/>
      <c r="Y29" s="60"/>
      <c r="Z29" s="60"/>
      <c r="AA29" s="60"/>
      <c r="AB29" s="60"/>
      <c r="AC29" s="60"/>
      <c r="AD29" s="60"/>
      <c r="AE29" s="60"/>
      <c r="AF29" s="60"/>
      <c r="AG29" s="60"/>
      <c r="AH29" s="60"/>
      <c r="AI29" s="60"/>
      <c r="AJ29" s="60"/>
      <c r="AK29" s="60"/>
      <c r="AL29" s="60"/>
      <c r="AM29" s="60"/>
      <c r="AN29" s="60"/>
      <c r="AO29" s="60"/>
      <c r="AP29" s="60"/>
      <c r="AQ29" s="60"/>
    </row>
    <row r="30" spans="1:43" ht="15" customHeight="1" x14ac:dyDescent="0.2">
      <c r="A30" s="59" t="s">
        <v>97</v>
      </c>
      <c r="B30" s="60"/>
      <c r="C30" s="60"/>
      <c r="D30" s="60"/>
      <c r="E30" s="60"/>
      <c r="F30" s="60"/>
      <c r="G30" s="60"/>
      <c r="H30" s="60"/>
      <c r="I30" s="60"/>
      <c r="J30" s="60"/>
      <c r="K30" s="60"/>
      <c r="L30" s="60"/>
      <c r="M30" s="60"/>
      <c r="N30" s="60"/>
      <c r="O30" s="60"/>
      <c r="P30" s="60"/>
      <c r="Q30" s="60"/>
      <c r="R30" s="60"/>
      <c r="S30" s="60"/>
      <c r="T30" s="60"/>
      <c r="U30" s="60"/>
      <c r="V30" s="60"/>
      <c r="W30" s="60"/>
      <c r="X30" s="60"/>
      <c r="Y30" s="60"/>
      <c r="Z30" s="60"/>
      <c r="AA30" s="60"/>
      <c r="AB30" s="60"/>
      <c r="AC30" s="60"/>
      <c r="AD30" s="60"/>
      <c r="AE30" s="60"/>
      <c r="AF30" s="60"/>
      <c r="AG30" s="60"/>
      <c r="AH30" s="60"/>
      <c r="AI30" s="60"/>
      <c r="AJ30" s="60"/>
      <c r="AK30" s="60"/>
      <c r="AL30" s="60"/>
      <c r="AM30" s="60"/>
      <c r="AN30" s="60"/>
      <c r="AO30" s="60"/>
      <c r="AP30" s="60"/>
      <c r="AQ30" s="60"/>
    </row>
  </sheetData>
  <mergeCells count="23">
    <mergeCell ref="W7:Y7"/>
    <mergeCell ref="Z7:AB7"/>
    <mergeCell ref="A7:A8"/>
    <mergeCell ref="B7:D7"/>
    <mergeCell ref="E7:G7"/>
    <mergeCell ref="H7:J7"/>
    <mergeCell ref="K7:M7"/>
    <mergeCell ref="A28:AQ28"/>
    <mergeCell ref="A29:AQ29"/>
    <mergeCell ref="A30:AQ30"/>
    <mergeCell ref="A1:AQ1"/>
    <mergeCell ref="A2:AQ2"/>
    <mergeCell ref="A3:AQ3"/>
    <mergeCell ref="A4:AQ4"/>
    <mergeCell ref="A5:AQ5"/>
    <mergeCell ref="AC7:AE7"/>
    <mergeCell ref="AF7:AH7"/>
    <mergeCell ref="AI7:AK7"/>
    <mergeCell ref="AL7:AN7"/>
    <mergeCell ref="AO7:AQ7"/>
    <mergeCell ref="N7:P7"/>
    <mergeCell ref="Q7:S7"/>
    <mergeCell ref="T7:V7"/>
  </mergeCells>
  <hyperlinks>
    <hyperlink ref="A1" location="'CONTENTS'!A1" display="#'CONTENTS'!A1" xr:uid="{00000000-0004-0000-1300-000000000000}"/>
  </hyperlinks>
  <printOptions horizontalCentered="1"/>
  <pageMargins left="0.5" right="0.5" top="0.5" bottom="0.5" header="0" footer="0"/>
  <pageSetup fitToHeight="10" orientation="landscape" horizontalDpi="300" verticalDpi="30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A1:V30"/>
  <sheetViews>
    <sheetView zoomScaleNormal="100" workbookViewId="0">
      <pane ySplit="8" topLeftCell="A9" activePane="bottomLeft" state="frozen"/>
      <selection pane="bottomLeft" sqref="A1:V1"/>
    </sheetView>
  </sheetViews>
  <sheetFormatPr defaultColWidth="12" defaultRowHeight="12.95" customHeight="1" x14ac:dyDescent="0.2"/>
  <cols>
    <col min="1" max="1" width="25.6640625" bestFit="1" customWidth="1"/>
    <col min="2" max="22" width="17.6640625" bestFit="1" customWidth="1"/>
  </cols>
  <sheetData>
    <row r="1" spans="1:22" ht="17.100000000000001" customHeight="1" x14ac:dyDescent="0.25">
      <c r="A1" s="67" t="s">
        <v>67</v>
      </c>
      <c r="B1" s="60"/>
      <c r="C1" s="60"/>
      <c r="D1" s="60"/>
      <c r="E1" s="60"/>
      <c r="F1" s="60"/>
      <c r="G1" s="60"/>
      <c r="H1" s="60"/>
      <c r="I1" s="60"/>
      <c r="J1" s="60"/>
      <c r="K1" s="60"/>
      <c r="L1" s="60"/>
      <c r="M1" s="60"/>
      <c r="N1" s="60"/>
      <c r="O1" s="60"/>
      <c r="P1" s="60"/>
      <c r="Q1" s="60"/>
      <c r="R1" s="60"/>
      <c r="S1" s="60"/>
      <c r="T1" s="60"/>
      <c r="U1" s="60"/>
      <c r="V1" s="60"/>
    </row>
    <row r="2" spans="1:22" ht="17.100000000000001" customHeight="1" x14ac:dyDescent="0.3">
      <c r="A2" s="62" t="s">
        <v>1</v>
      </c>
      <c r="B2" s="60"/>
      <c r="C2" s="60"/>
      <c r="D2" s="60"/>
      <c r="E2" s="60"/>
      <c r="F2" s="60"/>
      <c r="G2" s="60"/>
      <c r="H2" s="60"/>
      <c r="I2" s="60"/>
      <c r="J2" s="60"/>
      <c r="K2" s="60"/>
      <c r="L2" s="60"/>
      <c r="M2" s="60"/>
      <c r="N2" s="60"/>
      <c r="O2" s="60"/>
      <c r="P2" s="60"/>
      <c r="Q2" s="60"/>
      <c r="R2" s="60"/>
      <c r="S2" s="60"/>
      <c r="T2" s="60"/>
      <c r="U2" s="60"/>
      <c r="V2" s="60"/>
    </row>
    <row r="3" spans="1:22" ht="17.100000000000001" customHeight="1" x14ac:dyDescent="0.3">
      <c r="A3" s="61" t="s">
        <v>70</v>
      </c>
      <c r="B3" s="60"/>
      <c r="C3" s="60"/>
      <c r="D3" s="60"/>
      <c r="E3" s="60"/>
      <c r="F3" s="60"/>
      <c r="G3" s="60"/>
      <c r="H3" s="60"/>
      <c r="I3" s="60"/>
      <c r="J3" s="60"/>
      <c r="K3" s="60"/>
      <c r="L3" s="60"/>
      <c r="M3" s="60"/>
      <c r="N3" s="60"/>
      <c r="O3" s="60"/>
      <c r="P3" s="60"/>
      <c r="Q3" s="60"/>
      <c r="R3" s="60"/>
      <c r="S3" s="60"/>
      <c r="T3" s="60"/>
      <c r="U3" s="60"/>
      <c r="V3" s="60"/>
    </row>
    <row r="4" spans="1:22" ht="17.100000000000001" customHeight="1" x14ac:dyDescent="0.3">
      <c r="A4" s="62" t="s">
        <v>1</v>
      </c>
      <c r="B4" s="60"/>
      <c r="C4" s="60"/>
      <c r="D4" s="60"/>
      <c r="E4" s="60"/>
      <c r="F4" s="60"/>
      <c r="G4" s="60"/>
      <c r="H4" s="60"/>
      <c r="I4" s="60"/>
      <c r="J4" s="60"/>
      <c r="K4" s="60"/>
      <c r="L4" s="60"/>
      <c r="M4" s="60"/>
      <c r="N4" s="60"/>
      <c r="O4" s="60"/>
      <c r="P4" s="60"/>
      <c r="Q4" s="60"/>
      <c r="R4" s="60"/>
      <c r="S4" s="60"/>
      <c r="T4" s="60"/>
      <c r="U4" s="60"/>
      <c r="V4" s="60"/>
    </row>
    <row r="5" spans="1:22" ht="17.100000000000001" customHeight="1" x14ac:dyDescent="0.3">
      <c r="A5" s="68" t="s">
        <v>43</v>
      </c>
      <c r="B5" s="60"/>
      <c r="C5" s="60"/>
      <c r="D5" s="60"/>
      <c r="E5" s="60"/>
      <c r="F5" s="60"/>
      <c r="G5" s="60"/>
      <c r="H5" s="60"/>
      <c r="I5" s="60"/>
      <c r="J5" s="60"/>
      <c r="K5" s="60"/>
      <c r="L5" s="60"/>
      <c r="M5" s="60"/>
      <c r="N5" s="60"/>
      <c r="O5" s="60"/>
      <c r="P5" s="60"/>
      <c r="Q5" s="60"/>
      <c r="R5" s="60"/>
      <c r="S5" s="60"/>
      <c r="T5" s="60"/>
      <c r="U5" s="60"/>
      <c r="V5" s="60"/>
    </row>
    <row r="6" spans="1:22" ht="12.95" customHeight="1" x14ac:dyDescent="0.2">
      <c r="T6" s="55"/>
    </row>
    <row r="7" spans="1:22" ht="30" customHeight="1" x14ac:dyDescent="0.2">
      <c r="A7" s="72" t="s">
        <v>71</v>
      </c>
      <c r="B7" s="72" t="s">
        <v>453</v>
      </c>
      <c r="C7" s="72"/>
      <c r="D7" s="72"/>
      <c r="E7" s="72" t="s">
        <v>469</v>
      </c>
      <c r="F7" s="72"/>
      <c r="G7" s="72"/>
      <c r="H7" s="72" t="s">
        <v>470</v>
      </c>
      <c r="I7" s="72"/>
      <c r="J7" s="72"/>
      <c r="K7" s="72" t="s">
        <v>471</v>
      </c>
      <c r="L7" s="72"/>
      <c r="M7" s="72"/>
      <c r="N7" s="72" t="s">
        <v>472</v>
      </c>
      <c r="O7" s="72"/>
      <c r="P7" s="72"/>
      <c r="Q7" s="72" t="s">
        <v>473</v>
      </c>
      <c r="R7" s="72"/>
      <c r="S7" s="72"/>
      <c r="T7" s="72" t="s">
        <v>474</v>
      </c>
      <c r="U7" s="72"/>
      <c r="V7" s="72"/>
    </row>
    <row r="8" spans="1:22" ht="30" customHeight="1" x14ac:dyDescent="0.2">
      <c r="A8" s="74"/>
      <c r="B8" s="9" t="s">
        <v>467</v>
      </c>
      <c r="C8" s="9" t="s">
        <v>96</v>
      </c>
      <c r="D8" s="9" t="s">
        <v>468</v>
      </c>
      <c r="E8" s="9" t="s">
        <v>467</v>
      </c>
      <c r="F8" s="9" t="s">
        <v>96</v>
      </c>
      <c r="G8" s="9" t="s">
        <v>468</v>
      </c>
      <c r="H8" s="9" t="s">
        <v>467</v>
      </c>
      <c r="I8" s="9" t="s">
        <v>96</v>
      </c>
      <c r="J8" s="9" t="s">
        <v>468</v>
      </c>
      <c r="K8" s="9" t="s">
        <v>467</v>
      </c>
      <c r="L8" s="9" t="s">
        <v>96</v>
      </c>
      <c r="M8" s="9" t="s">
        <v>468</v>
      </c>
      <c r="N8" s="9" t="s">
        <v>467</v>
      </c>
      <c r="O8" s="9" t="s">
        <v>96</v>
      </c>
      <c r="P8" s="9" t="s">
        <v>468</v>
      </c>
      <c r="Q8" s="9" t="s">
        <v>467</v>
      </c>
      <c r="R8" s="9" t="s">
        <v>96</v>
      </c>
      <c r="S8" s="9" t="s">
        <v>468</v>
      </c>
      <c r="T8" s="9" t="s">
        <v>467</v>
      </c>
      <c r="U8" s="9" t="s">
        <v>96</v>
      </c>
      <c r="V8" s="9" t="s">
        <v>468</v>
      </c>
    </row>
    <row r="9" spans="1:22" ht="15" customHeight="1" x14ac:dyDescent="0.2">
      <c r="A9" s="18" t="s">
        <v>435</v>
      </c>
      <c r="B9" s="20">
        <v>12616</v>
      </c>
      <c r="C9" s="21">
        <v>-1444805131</v>
      </c>
      <c r="D9" s="21">
        <v>-114521.65</v>
      </c>
      <c r="E9" s="20">
        <v>603</v>
      </c>
      <c r="F9" s="21">
        <v>5394507</v>
      </c>
      <c r="G9" s="21">
        <v>8946.11</v>
      </c>
      <c r="H9" s="20">
        <v>2885</v>
      </c>
      <c r="I9" s="21">
        <v>21029876</v>
      </c>
      <c r="J9" s="21">
        <v>7289.39</v>
      </c>
      <c r="K9" s="20">
        <v>1126</v>
      </c>
      <c r="L9" s="21">
        <v>25006916</v>
      </c>
      <c r="M9" s="21">
        <v>22208.63</v>
      </c>
      <c r="N9" s="20">
        <v>1929</v>
      </c>
      <c r="O9" s="21">
        <v>71679996</v>
      </c>
      <c r="P9" s="21">
        <v>37159.15</v>
      </c>
      <c r="Q9" s="20">
        <v>6345</v>
      </c>
      <c r="R9" s="21">
        <v>179510881</v>
      </c>
      <c r="S9" s="21">
        <v>28291.71</v>
      </c>
      <c r="T9" s="20">
        <v>401</v>
      </c>
      <c r="U9" s="21">
        <v>269593677</v>
      </c>
      <c r="V9" s="21">
        <v>672303.43</v>
      </c>
    </row>
    <row r="10" spans="1:22" ht="15" customHeight="1" x14ac:dyDescent="0.2">
      <c r="A10" s="18" t="s">
        <v>439</v>
      </c>
      <c r="B10" s="20">
        <v>63899</v>
      </c>
      <c r="C10" s="21">
        <v>162713393</v>
      </c>
      <c r="D10" s="21">
        <v>2546.42</v>
      </c>
      <c r="E10" s="20">
        <v>545</v>
      </c>
      <c r="F10" s="21">
        <v>889100</v>
      </c>
      <c r="G10" s="21">
        <v>1631.38</v>
      </c>
      <c r="H10" s="20">
        <v>4614</v>
      </c>
      <c r="I10" s="21">
        <v>3825116</v>
      </c>
      <c r="J10" s="21">
        <v>829.02</v>
      </c>
      <c r="K10" s="20">
        <v>2074</v>
      </c>
      <c r="L10" s="21">
        <v>10704124</v>
      </c>
      <c r="M10" s="21">
        <v>5161.1000000000004</v>
      </c>
      <c r="N10" s="20">
        <v>4298</v>
      </c>
      <c r="O10" s="21">
        <v>47645317</v>
      </c>
      <c r="P10" s="21">
        <v>11085.46</v>
      </c>
      <c r="Q10" s="20">
        <v>11130</v>
      </c>
      <c r="R10" s="21">
        <v>277703035</v>
      </c>
      <c r="S10" s="21">
        <v>24950.86</v>
      </c>
      <c r="T10" s="20">
        <v>39</v>
      </c>
      <c r="U10" s="21">
        <v>827647</v>
      </c>
      <c r="V10" s="21">
        <v>21221.72</v>
      </c>
    </row>
    <row r="11" spans="1:22" ht="15" customHeight="1" x14ac:dyDescent="0.2">
      <c r="A11" s="18" t="s">
        <v>440</v>
      </c>
      <c r="B11" s="20">
        <v>73455</v>
      </c>
      <c r="C11" s="21">
        <v>560976168</v>
      </c>
      <c r="D11" s="21">
        <v>7637</v>
      </c>
      <c r="E11" s="20">
        <v>579</v>
      </c>
      <c r="F11" s="21">
        <v>1206866</v>
      </c>
      <c r="G11" s="21">
        <v>2084.4</v>
      </c>
      <c r="H11" s="20">
        <v>4685</v>
      </c>
      <c r="I11" s="21">
        <v>4998224</v>
      </c>
      <c r="J11" s="21">
        <v>1066.8599999999999</v>
      </c>
      <c r="K11" s="20">
        <v>3114</v>
      </c>
      <c r="L11" s="21">
        <v>20782778</v>
      </c>
      <c r="M11" s="21">
        <v>6673.98</v>
      </c>
      <c r="N11" s="20">
        <v>5938</v>
      </c>
      <c r="O11" s="21">
        <v>63263645</v>
      </c>
      <c r="P11" s="21">
        <v>10654.03</v>
      </c>
      <c r="Q11" s="20">
        <v>10639</v>
      </c>
      <c r="R11" s="21">
        <v>266890911</v>
      </c>
      <c r="S11" s="21">
        <v>25086.09</v>
      </c>
      <c r="T11" s="20">
        <v>42</v>
      </c>
      <c r="U11" s="21">
        <v>1286750</v>
      </c>
      <c r="V11" s="21">
        <v>30636.9</v>
      </c>
    </row>
    <row r="12" spans="1:22" ht="15" customHeight="1" x14ac:dyDescent="0.2">
      <c r="A12" s="18" t="s">
        <v>441</v>
      </c>
      <c r="B12" s="20">
        <v>79018</v>
      </c>
      <c r="C12" s="21">
        <v>1000077225</v>
      </c>
      <c r="D12" s="21">
        <v>12656.32</v>
      </c>
      <c r="E12" s="20">
        <v>588</v>
      </c>
      <c r="F12" s="21">
        <v>1271564</v>
      </c>
      <c r="G12" s="21">
        <v>2162.52</v>
      </c>
      <c r="H12" s="20">
        <v>4794</v>
      </c>
      <c r="I12" s="21">
        <v>5631454</v>
      </c>
      <c r="J12" s="21">
        <v>1174.69</v>
      </c>
      <c r="K12" s="20">
        <v>3714</v>
      </c>
      <c r="L12" s="21">
        <v>32142100</v>
      </c>
      <c r="M12" s="21">
        <v>8654.31</v>
      </c>
      <c r="N12" s="20">
        <v>7536</v>
      </c>
      <c r="O12" s="21">
        <v>98070365</v>
      </c>
      <c r="P12" s="21">
        <v>13013.58</v>
      </c>
      <c r="Q12" s="20">
        <v>11331</v>
      </c>
      <c r="R12" s="21">
        <v>284910507</v>
      </c>
      <c r="S12" s="21">
        <v>25144.34</v>
      </c>
      <c r="T12" s="20">
        <v>69</v>
      </c>
      <c r="U12" s="21">
        <v>879822</v>
      </c>
      <c r="V12" s="21">
        <v>12751.04</v>
      </c>
    </row>
    <row r="13" spans="1:22" ht="15" customHeight="1" x14ac:dyDescent="0.2">
      <c r="A13" s="18" t="s">
        <v>442</v>
      </c>
      <c r="B13" s="20">
        <v>73891</v>
      </c>
      <c r="C13" s="21">
        <v>1304840275</v>
      </c>
      <c r="D13" s="21">
        <v>17658.990000000002</v>
      </c>
      <c r="E13" s="20">
        <v>646</v>
      </c>
      <c r="F13" s="21">
        <v>1542474</v>
      </c>
      <c r="G13" s="21">
        <v>2387.73</v>
      </c>
      <c r="H13" s="20">
        <v>4733</v>
      </c>
      <c r="I13" s="21">
        <v>6354871</v>
      </c>
      <c r="J13" s="21">
        <v>1342.67</v>
      </c>
      <c r="K13" s="20">
        <v>3682</v>
      </c>
      <c r="L13" s="21">
        <v>35915295</v>
      </c>
      <c r="M13" s="21">
        <v>9754.2900000000009</v>
      </c>
      <c r="N13" s="20">
        <v>7869</v>
      </c>
      <c r="O13" s="21">
        <v>114749938</v>
      </c>
      <c r="P13" s="21">
        <v>14582.53</v>
      </c>
      <c r="Q13" s="20">
        <v>10119</v>
      </c>
      <c r="R13" s="21">
        <v>262788910</v>
      </c>
      <c r="S13" s="21">
        <v>25969.85</v>
      </c>
      <c r="T13" s="20">
        <v>51</v>
      </c>
      <c r="U13" s="21">
        <v>1248184</v>
      </c>
      <c r="V13" s="21">
        <v>24474.2</v>
      </c>
    </row>
    <row r="14" spans="1:22" ht="15" customHeight="1" x14ac:dyDescent="0.2">
      <c r="A14" s="18" t="s">
        <v>443</v>
      </c>
      <c r="B14" s="20">
        <v>68923</v>
      </c>
      <c r="C14" s="21">
        <v>1563920873</v>
      </c>
      <c r="D14" s="21">
        <v>22690.84</v>
      </c>
      <c r="E14" s="20">
        <v>656</v>
      </c>
      <c r="F14" s="21">
        <v>1402216</v>
      </c>
      <c r="G14" s="21">
        <v>2137.52</v>
      </c>
      <c r="H14" s="20">
        <v>4618</v>
      </c>
      <c r="I14" s="21">
        <v>6740785</v>
      </c>
      <c r="J14" s="21">
        <v>1459.68</v>
      </c>
      <c r="K14" s="20">
        <v>3815</v>
      </c>
      <c r="L14" s="21">
        <v>39426480</v>
      </c>
      <c r="M14" s="21">
        <v>10334.6</v>
      </c>
      <c r="N14" s="20">
        <v>8173</v>
      </c>
      <c r="O14" s="21">
        <v>143651919</v>
      </c>
      <c r="P14" s="21">
        <v>17576.400000000001</v>
      </c>
      <c r="Q14" s="20">
        <v>9151</v>
      </c>
      <c r="R14" s="21">
        <v>255336849</v>
      </c>
      <c r="S14" s="21">
        <v>27902.62</v>
      </c>
      <c r="T14" s="20">
        <v>50</v>
      </c>
      <c r="U14" s="21">
        <v>1616518</v>
      </c>
      <c r="V14" s="21">
        <v>32330.36</v>
      </c>
    </row>
    <row r="15" spans="1:22" ht="15" customHeight="1" x14ac:dyDescent="0.2">
      <c r="A15" s="18" t="s">
        <v>444</v>
      </c>
      <c r="B15" s="20">
        <v>68415</v>
      </c>
      <c r="C15" s="21">
        <v>1896854969</v>
      </c>
      <c r="D15" s="21">
        <v>27725.72</v>
      </c>
      <c r="E15" s="20">
        <v>607</v>
      </c>
      <c r="F15" s="21">
        <v>1564451</v>
      </c>
      <c r="G15" s="21">
        <v>2577.35</v>
      </c>
      <c r="H15" s="20">
        <v>4712</v>
      </c>
      <c r="I15" s="21">
        <v>7649748</v>
      </c>
      <c r="J15" s="21">
        <v>1623.46</v>
      </c>
      <c r="K15" s="20">
        <v>3740</v>
      </c>
      <c r="L15" s="21">
        <v>41632043</v>
      </c>
      <c r="M15" s="21">
        <v>11131.56</v>
      </c>
      <c r="N15" s="20">
        <v>8547</v>
      </c>
      <c r="O15" s="21">
        <v>154220074</v>
      </c>
      <c r="P15" s="21">
        <v>18043.77</v>
      </c>
      <c r="Q15" s="20">
        <v>8682</v>
      </c>
      <c r="R15" s="21">
        <v>249769540</v>
      </c>
      <c r="S15" s="21">
        <v>28768.66</v>
      </c>
      <c r="T15" s="20">
        <v>74</v>
      </c>
      <c r="U15" s="21">
        <v>3694719</v>
      </c>
      <c r="V15" s="21">
        <v>49928.639999999999</v>
      </c>
    </row>
    <row r="16" spans="1:22" ht="15" customHeight="1" x14ac:dyDescent="0.2">
      <c r="A16" s="18" t="s">
        <v>445</v>
      </c>
      <c r="B16" s="20">
        <v>70611</v>
      </c>
      <c r="C16" s="21">
        <v>2312134038</v>
      </c>
      <c r="D16" s="21">
        <v>32744.67</v>
      </c>
      <c r="E16" s="20">
        <v>688</v>
      </c>
      <c r="F16" s="21">
        <v>2935879</v>
      </c>
      <c r="G16" s="21">
        <v>4267.2700000000004</v>
      </c>
      <c r="H16" s="20">
        <v>4807</v>
      </c>
      <c r="I16" s="21">
        <v>7571101</v>
      </c>
      <c r="J16" s="21">
        <v>1575.02</v>
      </c>
      <c r="K16" s="20">
        <v>3744</v>
      </c>
      <c r="L16" s="21">
        <v>46252432</v>
      </c>
      <c r="M16" s="21">
        <v>12353.75</v>
      </c>
      <c r="N16" s="20">
        <v>8443</v>
      </c>
      <c r="O16" s="21">
        <v>168872431</v>
      </c>
      <c r="P16" s="21">
        <v>20001.47</v>
      </c>
      <c r="Q16" s="20">
        <v>7959</v>
      </c>
      <c r="R16" s="21">
        <v>231864646</v>
      </c>
      <c r="S16" s="21">
        <v>29132.38</v>
      </c>
      <c r="T16" s="20">
        <v>58</v>
      </c>
      <c r="U16" s="21">
        <v>5584532</v>
      </c>
      <c r="V16" s="21">
        <v>96285.03</v>
      </c>
    </row>
    <row r="17" spans="1:22" ht="15" customHeight="1" x14ac:dyDescent="0.2">
      <c r="A17" s="18" t="s">
        <v>446</v>
      </c>
      <c r="B17" s="20">
        <v>70146</v>
      </c>
      <c r="C17" s="21">
        <v>2645762027</v>
      </c>
      <c r="D17" s="21">
        <v>37717.93</v>
      </c>
      <c r="E17" s="20">
        <v>691</v>
      </c>
      <c r="F17" s="21">
        <v>2145447</v>
      </c>
      <c r="G17" s="21">
        <v>3104.84</v>
      </c>
      <c r="H17" s="20">
        <v>4852</v>
      </c>
      <c r="I17" s="21">
        <v>8316924</v>
      </c>
      <c r="J17" s="21">
        <v>1714.12</v>
      </c>
      <c r="K17" s="20">
        <v>3703</v>
      </c>
      <c r="L17" s="21">
        <v>46107361</v>
      </c>
      <c r="M17" s="21">
        <v>12451.35</v>
      </c>
      <c r="N17" s="20">
        <v>8539</v>
      </c>
      <c r="O17" s="21">
        <v>247915425</v>
      </c>
      <c r="P17" s="21">
        <v>29033.31</v>
      </c>
      <c r="Q17" s="20">
        <v>7578</v>
      </c>
      <c r="R17" s="21">
        <v>221620807</v>
      </c>
      <c r="S17" s="21">
        <v>29245.29</v>
      </c>
      <c r="T17" s="20">
        <v>47</v>
      </c>
      <c r="U17" s="21">
        <v>1766248</v>
      </c>
      <c r="V17" s="21">
        <v>37579.74</v>
      </c>
    </row>
    <row r="18" spans="1:22" ht="15" customHeight="1" x14ac:dyDescent="0.2">
      <c r="A18" s="18" t="s">
        <v>447</v>
      </c>
      <c r="B18" s="20">
        <v>65380</v>
      </c>
      <c r="C18" s="21">
        <v>2794281261</v>
      </c>
      <c r="D18" s="21">
        <v>42739.08</v>
      </c>
      <c r="E18" s="20">
        <v>731</v>
      </c>
      <c r="F18" s="21">
        <v>1588030</v>
      </c>
      <c r="G18" s="21">
        <v>2172.41</v>
      </c>
      <c r="H18" s="20">
        <v>5030</v>
      </c>
      <c r="I18" s="21">
        <v>8141005</v>
      </c>
      <c r="J18" s="21">
        <v>1618.49</v>
      </c>
      <c r="K18" s="20">
        <v>3673</v>
      </c>
      <c r="L18" s="21">
        <v>51099012</v>
      </c>
      <c r="M18" s="21">
        <v>13912.06</v>
      </c>
      <c r="N18" s="20">
        <v>8364</v>
      </c>
      <c r="O18" s="21">
        <v>230908049</v>
      </c>
      <c r="P18" s="21">
        <v>27607.37</v>
      </c>
      <c r="Q18" s="20">
        <v>7326</v>
      </c>
      <c r="R18" s="21">
        <v>213696626</v>
      </c>
      <c r="S18" s="21">
        <v>29169.62</v>
      </c>
      <c r="T18" s="20">
        <v>42</v>
      </c>
      <c r="U18" s="21">
        <v>1675277</v>
      </c>
      <c r="V18" s="21">
        <v>39887.550000000003</v>
      </c>
    </row>
    <row r="19" spans="1:22" ht="15" customHeight="1" x14ac:dyDescent="0.2">
      <c r="A19" s="18" t="s">
        <v>448</v>
      </c>
      <c r="B19" s="20">
        <v>59407</v>
      </c>
      <c r="C19" s="21">
        <v>2837985070</v>
      </c>
      <c r="D19" s="21">
        <v>47771.9</v>
      </c>
      <c r="E19" s="20">
        <v>731</v>
      </c>
      <c r="F19" s="21">
        <v>1856331</v>
      </c>
      <c r="G19" s="21">
        <v>2539.44</v>
      </c>
      <c r="H19" s="20">
        <v>5260</v>
      </c>
      <c r="I19" s="21">
        <v>8734686</v>
      </c>
      <c r="J19" s="21">
        <v>1660.59</v>
      </c>
      <c r="K19" s="20">
        <v>3774</v>
      </c>
      <c r="L19" s="21">
        <v>53050476</v>
      </c>
      <c r="M19" s="21">
        <v>14056.83</v>
      </c>
      <c r="N19" s="20">
        <v>8588</v>
      </c>
      <c r="O19" s="21">
        <v>222810895</v>
      </c>
      <c r="P19" s="21">
        <v>25944.45</v>
      </c>
      <c r="Q19" s="20">
        <v>7267</v>
      </c>
      <c r="R19" s="21">
        <v>213451980</v>
      </c>
      <c r="S19" s="21">
        <v>29372.78</v>
      </c>
      <c r="T19" s="20">
        <v>35</v>
      </c>
      <c r="U19" s="21">
        <v>1782578</v>
      </c>
      <c r="V19" s="21">
        <v>50930.8</v>
      </c>
    </row>
    <row r="20" spans="1:22" ht="15" customHeight="1" x14ac:dyDescent="0.2">
      <c r="A20" s="18" t="s">
        <v>113</v>
      </c>
      <c r="B20" s="20">
        <v>235116</v>
      </c>
      <c r="C20" s="21">
        <v>14609475702</v>
      </c>
      <c r="D20" s="21">
        <v>62137.31</v>
      </c>
      <c r="E20" s="20">
        <v>4292</v>
      </c>
      <c r="F20" s="21">
        <v>13987706</v>
      </c>
      <c r="G20" s="21">
        <v>3259.02</v>
      </c>
      <c r="H20" s="20">
        <v>28007</v>
      </c>
      <c r="I20" s="21">
        <v>53033587</v>
      </c>
      <c r="J20" s="21">
        <v>1893.58</v>
      </c>
      <c r="K20" s="20">
        <v>19322</v>
      </c>
      <c r="L20" s="21">
        <v>313341068</v>
      </c>
      <c r="M20" s="21">
        <v>16216.8</v>
      </c>
      <c r="N20" s="20">
        <v>42031</v>
      </c>
      <c r="O20" s="21">
        <v>1376593193</v>
      </c>
      <c r="P20" s="21">
        <v>32751.85</v>
      </c>
      <c r="Q20" s="20">
        <v>35728</v>
      </c>
      <c r="R20" s="21">
        <v>1040150442</v>
      </c>
      <c r="S20" s="21">
        <v>29113.03</v>
      </c>
      <c r="T20" s="20">
        <v>160</v>
      </c>
      <c r="U20" s="21">
        <v>13020229</v>
      </c>
      <c r="V20" s="21">
        <v>81376.429999999993</v>
      </c>
    </row>
    <row r="21" spans="1:22" ht="15" customHeight="1" x14ac:dyDescent="0.2">
      <c r="A21" s="18" t="s">
        <v>114</v>
      </c>
      <c r="B21" s="20">
        <v>165090</v>
      </c>
      <c r="C21" s="21">
        <v>14420239680</v>
      </c>
      <c r="D21" s="21">
        <v>87347.75</v>
      </c>
      <c r="E21" s="20">
        <v>4410</v>
      </c>
      <c r="F21" s="21">
        <v>13202677</v>
      </c>
      <c r="G21" s="21">
        <v>2993.8</v>
      </c>
      <c r="H21" s="20">
        <v>27903</v>
      </c>
      <c r="I21" s="21">
        <v>62218198</v>
      </c>
      <c r="J21" s="21">
        <v>2229.8000000000002</v>
      </c>
      <c r="K21" s="20">
        <v>18394</v>
      </c>
      <c r="L21" s="21">
        <v>374540714</v>
      </c>
      <c r="M21" s="21">
        <v>20362.11</v>
      </c>
      <c r="N21" s="20">
        <v>37134</v>
      </c>
      <c r="O21" s="21">
        <v>1605530072</v>
      </c>
      <c r="P21" s="21">
        <v>43236.12</v>
      </c>
      <c r="Q21" s="20">
        <v>30504</v>
      </c>
      <c r="R21" s="21">
        <v>959014836</v>
      </c>
      <c r="S21" s="21">
        <v>31438.99</v>
      </c>
      <c r="T21" s="20">
        <v>100</v>
      </c>
      <c r="U21" s="21">
        <v>8050342</v>
      </c>
      <c r="V21" s="21">
        <v>80503.42</v>
      </c>
    </row>
    <row r="22" spans="1:22" ht="15" customHeight="1" x14ac:dyDescent="0.2">
      <c r="A22" s="18" t="s">
        <v>115</v>
      </c>
      <c r="B22" s="20">
        <v>342875</v>
      </c>
      <c r="C22" s="21">
        <v>51168182260</v>
      </c>
      <c r="D22" s="21">
        <v>149232.76</v>
      </c>
      <c r="E22" s="20">
        <v>16538</v>
      </c>
      <c r="F22" s="21">
        <v>75473504</v>
      </c>
      <c r="G22" s="21">
        <v>4563.6400000000003</v>
      </c>
      <c r="H22" s="20">
        <v>94561</v>
      </c>
      <c r="I22" s="21">
        <v>347591672</v>
      </c>
      <c r="J22" s="21">
        <v>3675.85</v>
      </c>
      <c r="K22" s="20">
        <v>47824</v>
      </c>
      <c r="L22" s="21">
        <v>1686436561</v>
      </c>
      <c r="M22" s="21">
        <v>35263.39</v>
      </c>
      <c r="N22" s="20">
        <v>85993</v>
      </c>
      <c r="O22" s="21">
        <v>5680263758</v>
      </c>
      <c r="P22" s="21">
        <v>66054.960000000006</v>
      </c>
      <c r="Q22" s="20">
        <v>58708</v>
      </c>
      <c r="R22" s="21">
        <v>2237862748</v>
      </c>
      <c r="S22" s="21">
        <v>38118.53</v>
      </c>
      <c r="T22" s="20">
        <v>272</v>
      </c>
      <c r="U22" s="21">
        <v>42573962</v>
      </c>
      <c r="V22" s="21">
        <v>156521.92000000001</v>
      </c>
    </row>
    <row r="23" spans="1:22" ht="15" customHeight="1" x14ac:dyDescent="0.2">
      <c r="A23" s="18" t="s">
        <v>449</v>
      </c>
      <c r="B23" s="20">
        <v>53551</v>
      </c>
      <c r="C23" s="21">
        <v>18043851617</v>
      </c>
      <c r="D23" s="21">
        <v>336947.05</v>
      </c>
      <c r="E23" s="20">
        <v>6863</v>
      </c>
      <c r="F23" s="21">
        <v>55884661</v>
      </c>
      <c r="G23" s="21">
        <v>8142.89</v>
      </c>
      <c r="H23" s="20">
        <v>28020</v>
      </c>
      <c r="I23" s="21">
        <v>307424456</v>
      </c>
      <c r="J23" s="21">
        <v>10971.61</v>
      </c>
      <c r="K23" s="20">
        <v>10075</v>
      </c>
      <c r="L23" s="21">
        <v>652924761</v>
      </c>
      <c r="M23" s="21">
        <v>64806.43</v>
      </c>
      <c r="N23" s="20">
        <v>12703</v>
      </c>
      <c r="O23" s="21">
        <v>1592321770</v>
      </c>
      <c r="P23" s="21">
        <v>125350.06</v>
      </c>
      <c r="Q23" s="20">
        <v>7681</v>
      </c>
      <c r="R23" s="21">
        <v>336855191</v>
      </c>
      <c r="S23" s="21">
        <v>43855.64</v>
      </c>
      <c r="T23" s="20">
        <v>127</v>
      </c>
      <c r="U23" s="21">
        <v>45892651</v>
      </c>
      <c r="V23" s="21">
        <v>361359.46</v>
      </c>
    </row>
    <row r="24" spans="1:22" ht="15" customHeight="1" x14ac:dyDescent="0.2">
      <c r="A24" s="18" t="s">
        <v>450</v>
      </c>
      <c r="B24" s="20">
        <v>13882</v>
      </c>
      <c r="C24" s="21">
        <v>9403112191</v>
      </c>
      <c r="D24" s="21">
        <v>677360.05</v>
      </c>
      <c r="E24" s="20">
        <v>3153</v>
      </c>
      <c r="F24" s="21">
        <v>49629261</v>
      </c>
      <c r="G24" s="21">
        <v>15740.33</v>
      </c>
      <c r="H24" s="20">
        <v>9176</v>
      </c>
      <c r="I24" s="21">
        <v>247892875</v>
      </c>
      <c r="J24" s="21">
        <v>27015.35</v>
      </c>
      <c r="K24" s="20">
        <v>2891</v>
      </c>
      <c r="L24" s="21">
        <v>195296442</v>
      </c>
      <c r="M24" s="21">
        <v>67553.25</v>
      </c>
      <c r="N24" s="20">
        <v>2806</v>
      </c>
      <c r="O24" s="21">
        <v>482442842</v>
      </c>
      <c r="P24" s="21">
        <v>171932.59</v>
      </c>
      <c r="Q24" s="20">
        <v>2045</v>
      </c>
      <c r="R24" s="21">
        <v>91785065</v>
      </c>
      <c r="S24" s="21">
        <v>44882.67</v>
      </c>
      <c r="T24" s="20">
        <v>71</v>
      </c>
      <c r="U24" s="21">
        <v>42468800</v>
      </c>
      <c r="V24" s="21">
        <v>598152.11</v>
      </c>
    </row>
    <row r="25" spans="1:22" ht="15" customHeight="1" x14ac:dyDescent="0.2">
      <c r="A25" s="18" t="s">
        <v>451</v>
      </c>
      <c r="B25" s="20">
        <v>7122</v>
      </c>
      <c r="C25" s="21">
        <v>23406336800</v>
      </c>
      <c r="D25" s="21">
        <v>3286483.68</v>
      </c>
      <c r="E25" s="20">
        <v>2507</v>
      </c>
      <c r="F25" s="21">
        <v>129282184</v>
      </c>
      <c r="G25" s="21">
        <v>51568.480000000003</v>
      </c>
      <c r="H25" s="20">
        <v>5308</v>
      </c>
      <c r="I25" s="21">
        <v>874583957</v>
      </c>
      <c r="J25" s="21">
        <v>164767.14000000001</v>
      </c>
      <c r="K25" s="20">
        <v>1228</v>
      </c>
      <c r="L25" s="21">
        <v>119783824</v>
      </c>
      <c r="M25" s="21">
        <v>97543.83</v>
      </c>
      <c r="N25" s="20">
        <v>1307</v>
      </c>
      <c r="O25" s="21">
        <v>306693453</v>
      </c>
      <c r="P25" s="21">
        <v>234654.52</v>
      </c>
      <c r="Q25" s="20">
        <v>1122</v>
      </c>
      <c r="R25" s="21">
        <v>52358550</v>
      </c>
      <c r="S25" s="21">
        <v>46665.37</v>
      </c>
      <c r="T25" s="20">
        <v>150</v>
      </c>
      <c r="U25" s="21">
        <v>159560929</v>
      </c>
      <c r="V25" s="21">
        <v>1063739.53</v>
      </c>
    </row>
    <row r="26" spans="1:22" ht="15" customHeight="1" x14ac:dyDescent="0.2">
      <c r="A26" s="19" t="s">
        <v>117</v>
      </c>
      <c r="B26" s="20">
        <v>1523397</v>
      </c>
      <c r="C26" s="21">
        <v>146685938418</v>
      </c>
      <c r="D26" s="21">
        <v>96288.71</v>
      </c>
      <c r="E26" s="20">
        <v>44828</v>
      </c>
      <c r="F26" s="21">
        <v>359256858</v>
      </c>
      <c r="G26" s="21">
        <v>8014.12</v>
      </c>
      <c r="H26" s="20">
        <v>243965</v>
      </c>
      <c r="I26" s="21">
        <v>1981738535</v>
      </c>
      <c r="J26" s="21">
        <v>8123.04</v>
      </c>
      <c r="K26" s="20">
        <v>135893</v>
      </c>
      <c r="L26" s="21">
        <v>3744442387</v>
      </c>
      <c r="M26" s="21">
        <v>27554.34</v>
      </c>
      <c r="N26" s="20">
        <v>260198</v>
      </c>
      <c r="O26" s="21">
        <v>12607633142</v>
      </c>
      <c r="P26" s="21">
        <v>48454</v>
      </c>
      <c r="Q26" s="20">
        <v>233315</v>
      </c>
      <c r="R26" s="21">
        <v>7375571524</v>
      </c>
      <c r="S26" s="21">
        <v>31612.080000000002</v>
      </c>
      <c r="T26" s="20">
        <v>1788</v>
      </c>
      <c r="U26" s="21">
        <v>601522865</v>
      </c>
      <c r="V26" s="21">
        <v>336422.18</v>
      </c>
    </row>
    <row r="28" spans="1:22" ht="15" customHeight="1" x14ac:dyDescent="0.2">
      <c r="A28" s="59" t="s">
        <v>66</v>
      </c>
      <c r="B28" s="60"/>
      <c r="C28" s="60"/>
      <c r="D28" s="60"/>
      <c r="E28" s="60"/>
      <c r="F28" s="60"/>
      <c r="G28" s="60"/>
      <c r="H28" s="60"/>
      <c r="I28" s="60"/>
      <c r="J28" s="60"/>
      <c r="K28" s="60"/>
      <c r="L28" s="60"/>
      <c r="M28" s="60"/>
      <c r="N28" s="60"/>
      <c r="O28" s="60"/>
      <c r="P28" s="60"/>
      <c r="Q28" s="60"/>
      <c r="R28" s="60"/>
      <c r="S28" s="60"/>
      <c r="T28" s="60"/>
      <c r="U28" s="60"/>
      <c r="V28" s="60"/>
    </row>
    <row r="29" spans="1:22" ht="15" customHeight="1" x14ac:dyDescent="0.3">
      <c r="A29" s="62" t="s">
        <v>1</v>
      </c>
      <c r="B29" s="60"/>
      <c r="C29" s="60"/>
      <c r="D29" s="60"/>
      <c r="E29" s="60"/>
      <c r="F29" s="60"/>
      <c r="G29" s="60"/>
      <c r="H29" s="60"/>
      <c r="I29" s="60"/>
      <c r="J29" s="60"/>
      <c r="K29" s="60"/>
      <c r="L29" s="60"/>
      <c r="M29" s="60"/>
      <c r="N29" s="60"/>
      <c r="O29" s="60"/>
      <c r="P29" s="60"/>
      <c r="Q29" s="60"/>
      <c r="R29" s="60"/>
      <c r="S29" s="60"/>
      <c r="T29" s="60"/>
      <c r="U29" s="60"/>
      <c r="V29" s="60"/>
    </row>
    <row r="30" spans="1:22" ht="15" customHeight="1" x14ac:dyDescent="0.2">
      <c r="A30" s="59" t="s">
        <v>97</v>
      </c>
      <c r="B30" s="60"/>
      <c r="C30" s="60"/>
      <c r="D30" s="60"/>
      <c r="E30" s="60"/>
      <c r="F30" s="60"/>
      <c r="G30" s="60"/>
      <c r="H30" s="60"/>
      <c r="I30" s="60"/>
      <c r="J30" s="60"/>
      <c r="K30" s="60"/>
      <c r="L30" s="60"/>
      <c r="M30" s="60"/>
      <c r="N30" s="60"/>
      <c r="O30" s="60"/>
      <c r="P30" s="60"/>
      <c r="Q30" s="60"/>
      <c r="R30" s="60"/>
      <c r="S30" s="60"/>
      <c r="T30" s="60"/>
      <c r="U30" s="60"/>
      <c r="V30" s="60"/>
    </row>
  </sheetData>
  <mergeCells count="16">
    <mergeCell ref="A1:V1"/>
    <mergeCell ref="A2:V2"/>
    <mergeCell ref="A3:V3"/>
    <mergeCell ref="A4:V4"/>
    <mergeCell ref="A5:V5"/>
    <mergeCell ref="A28:V28"/>
    <mergeCell ref="A29:V29"/>
    <mergeCell ref="A30:V30"/>
    <mergeCell ref="N7:P7"/>
    <mergeCell ref="Q7:S7"/>
    <mergeCell ref="T7:V7"/>
    <mergeCell ref="A7:A8"/>
    <mergeCell ref="B7:D7"/>
    <mergeCell ref="E7:G7"/>
    <mergeCell ref="H7:J7"/>
    <mergeCell ref="K7:M7"/>
  </mergeCells>
  <hyperlinks>
    <hyperlink ref="A1" location="'CONTENTS'!A1" display="#'CONTENTS'!A1" xr:uid="{00000000-0004-0000-1400-000000000000}"/>
  </hyperlinks>
  <printOptions horizontalCentered="1"/>
  <pageMargins left="0.5" right="0.5" top="0.5" bottom="0.5" header="0" footer="0"/>
  <pageSetup fitToHeight="10" orientation="landscape" horizontalDpi="300" verticalDpi="30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1:AQ30"/>
  <sheetViews>
    <sheetView zoomScaleNormal="100" workbookViewId="0">
      <pane ySplit="8" topLeftCell="A9" activePane="bottomLeft" state="frozen"/>
      <selection pane="bottomLeft" sqref="A1:AQ1"/>
    </sheetView>
  </sheetViews>
  <sheetFormatPr defaultColWidth="12" defaultRowHeight="12.95" customHeight="1" x14ac:dyDescent="0.2"/>
  <cols>
    <col min="1" max="1" width="25.6640625" bestFit="1" customWidth="1"/>
    <col min="2" max="43" width="17.6640625" bestFit="1" customWidth="1"/>
  </cols>
  <sheetData>
    <row r="1" spans="1:43" ht="17.100000000000001" customHeight="1" x14ac:dyDescent="0.25">
      <c r="A1" s="67" t="s">
        <v>67</v>
      </c>
      <c r="B1" s="60"/>
      <c r="C1" s="60"/>
      <c r="D1" s="60"/>
      <c r="E1" s="60"/>
      <c r="F1" s="60"/>
      <c r="G1" s="60"/>
      <c r="H1" s="60"/>
      <c r="I1" s="60"/>
      <c r="J1" s="60"/>
      <c r="K1" s="60"/>
      <c r="L1" s="60"/>
      <c r="M1" s="60"/>
      <c r="N1" s="60"/>
      <c r="O1" s="60"/>
      <c r="P1" s="60"/>
      <c r="Q1" s="60"/>
      <c r="R1" s="60"/>
      <c r="S1" s="60"/>
      <c r="T1" s="60"/>
      <c r="U1" s="60"/>
      <c r="V1" s="60"/>
      <c r="W1" s="60"/>
      <c r="X1" s="60"/>
      <c r="Y1" s="60"/>
      <c r="Z1" s="60"/>
      <c r="AA1" s="60"/>
      <c r="AB1" s="60"/>
      <c r="AC1" s="60"/>
      <c r="AD1" s="60"/>
      <c r="AE1" s="60"/>
      <c r="AF1" s="60"/>
      <c r="AG1" s="60"/>
      <c r="AH1" s="60"/>
      <c r="AI1" s="60"/>
      <c r="AJ1" s="60"/>
      <c r="AK1" s="60"/>
      <c r="AL1" s="60"/>
      <c r="AM1" s="60"/>
      <c r="AN1" s="60"/>
      <c r="AO1" s="60"/>
      <c r="AP1" s="60"/>
      <c r="AQ1" s="60"/>
    </row>
    <row r="2" spans="1:43" ht="17.100000000000001" customHeight="1" x14ac:dyDescent="0.3">
      <c r="A2" s="62" t="s">
        <v>1</v>
      </c>
      <c r="B2" s="60"/>
      <c r="C2" s="60"/>
      <c r="D2" s="60"/>
      <c r="E2" s="60"/>
      <c r="F2" s="60"/>
      <c r="G2" s="60"/>
      <c r="H2" s="60"/>
      <c r="I2" s="60"/>
      <c r="J2" s="60"/>
      <c r="K2" s="60"/>
      <c r="L2" s="60"/>
      <c r="M2" s="60"/>
      <c r="N2" s="60"/>
      <c r="O2" s="60"/>
      <c r="P2" s="60"/>
      <c r="Q2" s="60"/>
      <c r="R2" s="60"/>
      <c r="S2" s="60"/>
      <c r="T2" s="60"/>
      <c r="U2" s="60"/>
      <c r="V2" s="60"/>
      <c r="W2" s="60"/>
      <c r="X2" s="60"/>
      <c r="Y2" s="60"/>
      <c r="Z2" s="60"/>
      <c r="AA2" s="60"/>
      <c r="AB2" s="60"/>
      <c r="AC2" s="60"/>
      <c r="AD2" s="60"/>
      <c r="AE2" s="60"/>
      <c r="AF2" s="60"/>
      <c r="AG2" s="60"/>
      <c r="AH2" s="60"/>
      <c r="AI2" s="60"/>
      <c r="AJ2" s="60"/>
      <c r="AK2" s="60"/>
      <c r="AL2" s="60"/>
      <c r="AM2" s="60"/>
      <c r="AN2" s="60"/>
      <c r="AO2" s="60"/>
      <c r="AP2" s="60"/>
      <c r="AQ2" s="60"/>
    </row>
    <row r="3" spans="1:43" ht="17.100000000000001" customHeight="1" x14ac:dyDescent="0.3">
      <c r="A3" s="61" t="s">
        <v>70</v>
      </c>
      <c r="B3" s="60"/>
      <c r="C3" s="60"/>
      <c r="D3" s="60"/>
      <c r="E3" s="60"/>
      <c r="F3" s="60"/>
      <c r="G3" s="60"/>
      <c r="H3" s="60"/>
      <c r="I3" s="60"/>
      <c r="J3" s="60"/>
      <c r="K3" s="60"/>
      <c r="L3" s="60"/>
      <c r="M3" s="60"/>
      <c r="N3" s="60"/>
      <c r="O3" s="60"/>
      <c r="P3" s="60"/>
      <c r="Q3" s="60"/>
      <c r="R3" s="60"/>
      <c r="S3" s="60"/>
      <c r="T3" s="60"/>
      <c r="U3" s="60"/>
      <c r="V3" s="60"/>
      <c r="W3" s="60"/>
      <c r="X3" s="60"/>
      <c r="Y3" s="60"/>
      <c r="Z3" s="60"/>
      <c r="AA3" s="60"/>
      <c r="AB3" s="60"/>
      <c r="AC3" s="60"/>
      <c r="AD3" s="60"/>
      <c r="AE3" s="60"/>
      <c r="AF3" s="60"/>
      <c r="AG3" s="60"/>
      <c r="AH3" s="60"/>
      <c r="AI3" s="60"/>
      <c r="AJ3" s="60"/>
      <c r="AK3" s="60"/>
      <c r="AL3" s="60"/>
      <c r="AM3" s="60"/>
      <c r="AN3" s="60"/>
      <c r="AO3" s="60"/>
      <c r="AP3" s="60"/>
      <c r="AQ3" s="60"/>
    </row>
    <row r="4" spans="1:43" ht="17.100000000000001" customHeight="1" x14ac:dyDescent="0.3">
      <c r="A4" s="62" t="s">
        <v>1</v>
      </c>
      <c r="B4" s="60"/>
      <c r="C4" s="60"/>
      <c r="D4" s="60"/>
      <c r="E4" s="60"/>
      <c r="F4" s="60"/>
      <c r="G4" s="60"/>
      <c r="H4" s="60"/>
      <c r="I4" s="60"/>
      <c r="J4" s="60"/>
      <c r="K4" s="60"/>
      <c r="L4" s="60"/>
      <c r="M4" s="60"/>
      <c r="N4" s="60"/>
      <c r="O4" s="60"/>
      <c r="P4" s="60"/>
      <c r="Q4" s="60"/>
      <c r="R4" s="60"/>
      <c r="S4" s="60"/>
      <c r="T4" s="60"/>
      <c r="U4" s="60"/>
      <c r="V4" s="60"/>
      <c r="W4" s="60"/>
      <c r="X4" s="60"/>
      <c r="Y4" s="60"/>
      <c r="Z4" s="60"/>
      <c r="AA4" s="60"/>
      <c r="AB4" s="60"/>
      <c r="AC4" s="60"/>
      <c r="AD4" s="60"/>
      <c r="AE4" s="60"/>
      <c r="AF4" s="60"/>
      <c r="AG4" s="60"/>
      <c r="AH4" s="60"/>
      <c r="AI4" s="60"/>
      <c r="AJ4" s="60"/>
      <c r="AK4" s="60"/>
      <c r="AL4" s="60"/>
      <c r="AM4" s="60"/>
      <c r="AN4" s="60"/>
      <c r="AO4" s="60"/>
      <c r="AP4" s="60"/>
      <c r="AQ4" s="60"/>
    </row>
    <row r="5" spans="1:43" ht="17.100000000000001" customHeight="1" x14ac:dyDescent="0.3">
      <c r="A5" s="68" t="s">
        <v>45</v>
      </c>
      <c r="B5" s="60"/>
      <c r="C5" s="60"/>
      <c r="D5" s="60"/>
      <c r="E5" s="60"/>
      <c r="F5" s="60"/>
      <c r="G5" s="60"/>
      <c r="H5" s="60"/>
      <c r="I5" s="60"/>
      <c r="J5" s="60"/>
      <c r="K5" s="60"/>
      <c r="L5" s="60"/>
      <c r="M5" s="60"/>
      <c r="N5" s="60"/>
      <c r="O5" s="60"/>
      <c r="P5" s="60"/>
      <c r="Q5" s="60"/>
      <c r="R5" s="60"/>
      <c r="S5" s="60"/>
      <c r="T5" s="60"/>
      <c r="U5" s="60"/>
      <c r="V5" s="60"/>
      <c r="W5" s="60"/>
      <c r="X5" s="60"/>
      <c r="Y5" s="60"/>
      <c r="Z5" s="60"/>
      <c r="AA5" s="60"/>
      <c r="AB5" s="60"/>
      <c r="AC5" s="60"/>
      <c r="AD5" s="60"/>
      <c r="AE5" s="60"/>
      <c r="AF5" s="60"/>
      <c r="AG5" s="60"/>
      <c r="AH5" s="60"/>
      <c r="AI5" s="60"/>
      <c r="AJ5" s="60"/>
      <c r="AK5" s="60"/>
      <c r="AL5" s="60"/>
      <c r="AM5" s="60"/>
      <c r="AN5" s="60"/>
      <c r="AO5" s="60"/>
      <c r="AP5" s="60"/>
      <c r="AQ5" s="60"/>
    </row>
    <row r="6" spans="1:43" ht="12.95" customHeight="1" x14ac:dyDescent="0.2">
      <c r="H6" s="55"/>
      <c r="N6" s="55"/>
    </row>
    <row r="7" spans="1:43" ht="30" customHeight="1" x14ac:dyDescent="0.2">
      <c r="A7" s="72" t="s">
        <v>71</v>
      </c>
      <c r="B7" s="72" t="s">
        <v>453</v>
      </c>
      <c r="C7" s="72"/>
      <c r="D7" s="72"/>
      <c r="E7" s="72" t="s">
        <v>475</v>
      </c>
      <c r="F7" s="72"/>
      <c r="G7" s="72"/>
      <c r="H7" s="72" t="s">
        <v>476</v>
      </c>
      <c r="I7" s="72"/>
      <c r="J7" s="72"/>
      <c r="K7" s="72" t="s">
        <v>477</v>
      </c>
      <c r="L7" s="72"/>
      <c r="M7" s="72"/>
      <c r="N7" s="72" t="s">
        <v>478</v>
      </c>
      <c r="O7" s="72"/>
      <c r="P7" s="72"/>
      <c r="Q7" s="72" t="s">
        <v>479</v>
      </c>
      <c r="R7" s="72"/>
      <c r="S7" s="72"/>
      <c r="T7" s="72" t="s">
        <v>480</v>
      </c>
      <c r="U7" s="72"/>
      <c r="V7" s="72"/>
      <c r="W7" s="72" t="s">
        <v>481</v>
      </c>
      <c r="X7" s="72"/>
      <c r="Y7" s="72"/>
      <c r="Z7" s="72" t="s">
        <v>482</v>
      </c>
      <c r="AA7" s="72"/>
      <c r="AB7" s="72"/>
      <c r="AC7" s="72" t="s">
        <v>483</v>
      </c>
      <c r="AD7" s="72"/>
      <c r="AE7" s="72"/>
      <c r="AF7" s="72" t="s">
        <v>484</v>
      </c>
      <c r="AG7" s="72"/>
      <c r="AH7" s="72"/>
      <c r="AI7" s="72" t="s">
        <v>485</v>
      </c>
      <c r="AJ7" s="72"/>
      <c r="AK7" s="72"/>
      <c r="AL7" s="72" t="s">
        <v>486</v>
      </c>
      <c r="AM7" s="72"/>
      <c r="AN7" s="72"/>
      <c r="AO7" s="72" t="s">
        <v>487</v>
      </c>
      <c r="AP7" s="72"/>
      <c r="AQ7" s="72"/>
    </row>
    <row r="8" spans="1:43" ht="30" customHeight="1" x14ac:dyDescent="0.2">
      <c r="A8" s="74"/>
      <c r="B8" s="9" t="s">
        <v>467</v>
      </c>
      <c r="C8" s="9" t="s">
        <v>96</v>
      </c>
      <c r="D8" s="9" t="s">
        <v>468</v>
      </c>
      <c r="E8" s="9" t="s">
        <v>467</v>
      </c>
      <c r="F8" s="9" t="s">
        <v>96</v>
      </c>
      <c r="G8" s="9" t="s">
        <v>468</v>
      </c>
      <c r="H8" s="9" t="s">
        <v>467</v>
      </c>
      <c r="I8" s="9" t="s">
        <v>96</v>
      </c>
      <c r="J8" s="9" t="s">
        <v>468</v>
      </c>
      <c r="K8" s="9" t="s">
        <v>467</v>
      </c>
      <c r="L8" s="9" t="s">
        <v>96</v>
      </c>
      <c r="M8" s="9" t="s">
        <v>468</v>
      </c>
      <c r="N8" s="9" t="s">
        <v>467</v>
      </c>
      <c r="O8" s="9" t="s">
        <v>96</v>
      </c>
      <c r="P8" s="9" t="s">
        <v>468</v>
      </c>
      <c r="Q8" s="9" t="s">
        <v>467</v>
      </c>
      <c r="R8" s="9" t="s">
        <v>96</v>
      </c>
      <c r="S8" s="9" t="s">
        <v>468</v>
      </c>
      <c r="T8" s="9" t="s">
        <v>467</v>
      </c>
      <c r="U8" s="9" t="s">
        <v>96</v>
      </c>
      <c r="V8" s="9" t="s">
        <v>468</v>
      </c>
      <c r="W8" s="9" t="s">
        <v>467</v>
      </c>
      <c r="X8" s="9" t="s">
        <v>96</v>
      </c>
      <c r="Y8" s="9" t="s">
        <v>468</v>
      </c>
      <c r="Z8" s="9" t="s">
        <v>467</v>
      </c>
      <c r="AA8" s="9" t="s">
        <v>96</v>
      </c>
      <c r="AB8" s="9" t="s">
        <v>468</v>
      </c>
      <c r="AC8" s="9" t="s">
        <v>467</v>
      </c>
      <c r="AD8" s="9" t="s">
        <v>96</v>
      </c>
      <c r="AE8" s="9" t="s">
        <v>468</v>
      </c>
      <c r="AF8" s="9" t="s">
        <v>467</v>
      </c>
      <c r="AG8" s="9" t="s">
        <v>96</v>
      </c>
      <c r="AH8" s="9" t="s">
        <v>468</v>
      </c>
      <c r="AI8" s="9" t="s">
        <v>467</v>
      </c>
      <c r="AJ8" s="9" t="s">
        <v>96</v>
      </c>
      <c r="AK8" s="9" t="s">
        <v>468</v>
      </c>
      <c r="AL8" s="9" t="s">
        <v>467</v>
      </c>
      <c r="AM8" s="9" t="s">
        <v>96</v>
      </c>
      <c r="AN8" s="9" t="s">
        <v>468</v>
      </c>
      <c r="AO8" s="9" t="s">
        <v>467</v>
      </c>
      <c r="AP8" s="9" t="s">
        <v>96</v>
      </c>
      <c r="AQ8" s="9" t="s">
        <v>468</v>
      </c>
    </row>
    <row r="9" spans="1:43" ht="15" customHeight="1" x14ac:dyDescent="0.2">
      <c r="A9" s="19" t="s">
        <v>435</v>
      </c>
      <c r="B9" s="20">
        <v>12616</v>
      </c>
      <c r="C9" s="21">
        <v>-1444805131</v>
      </c>
      <c r="D9" s="21">
        <v>-114521.65</v>
      </c>
      <c r="E9" s="20">
        <v>78</v>
      </c>
      <c r="F9" s="21">
        <v>22149</v>
      </c>
      <c r="G9" s="21">
        <v>283.95999999999998</v>
      </c>
      <c r="H9" s="20">
        <v>23</v>
      </c>
      <c r="I9" s="21">
        <v>485863</v>
      </c>
      <c r="J9" s="21">
        <v>21124.48</v>
      </c>
      <c r="K9" s="20">
        <v>312</v>
      </c>
      <c r="L9" s="21">
        <v>1559318</v>
      </c>
      <c r="M9" s="21">
        <v>4997.8100000000004</v>
      </c>
      <c r="N9" s="54" t="s">
        <v>603</v>
      </c>
      <c r="O9" s="54" t="s">
        <v>603</v>
      </c>
      <c r="P9" s="54" t="s">
        <v>603</v>
      </c>
      <c r="Q9" s="20">
        <v>20</v>
      </c>
      <c r="R9" s="21">
        <v>533062</v>
      </c>
      <c r="S9" s="21">
        <v>26653.1</v>
      </c>
      <c r="T9" s="20">
        <v>648</v>
      </c>
      <c r="U9" s="21">
        <v>4031998</v>
      </c>
      <c r="V9" s="21">
        <v>6222.22</v>
      </c>
      <c r="W9" s="20">
        <v>114</v>
      </c>
      <c r="X9" s="21">
        <v>171663</v>
      </c>
      <c r="Y9" s="21">
        <v>1505.82</v>
      </c>
      <c r="Z9" s="20">
        <v>87</v>
      </c>
      <c r="AA9" s="21">
        <v>2246795</v>
      </c>
      <c r="AB9" s="21">
        <v>25825.23</v>
      </c>
      <c r="AC9" s="20">
        <v>120</v>
      </c>
      <c r="AD9" s="21">
        <v>677280</v>
      </c>
      <c r="AE9" s="21">
        <v>5644</v>
      </c>
      <c r="AF9" s="20">
        <v>399</v>
      </c>
      <c r="AG9" s="21">
        <v>352169</v>
      </c>
      <c r="AH9" s="21">
        <v>882.63</v>
      </c>
      <c r="AI9" s="20">
        <v>1604</v>
      </c>
      <c r="AJ9" s="21">
        <v>5460666</v>
      </c>
      <c r="AK9" s="21">
        <v>3404.41</v>
      </c>
      <c r="AL9" s="20">
        <v>2775</v>
      </c>
      <c r="AM9" s="21">
        <v>15564646</v>
      </c>
      <c r="AN9" s="21">
        <v>5608.88</v>
      </c>
      <c r="AO9" s="20">
        <v>0</v>
      </c>
      <c r="AP9" s="27" t="s">
        <v>488</v>
      </c>
      <c r="AQ9" s="27" t="s">
        <v>488</v>
      </c>
    </row>
    <row r="10" spans="1:43" ht="15" customHeight="1" x14ac:dyDescent="0.2">
      <c r="A10" s="18" t="s">
        <v>439</v>
      </c>
      <c r="B10" s="20">
        <v>63899</v>
      </c>
      <c r="C10" s="21">
        <v>162713393</v>
      </c>
      <c r="D10" s="21">
        <v>2546.42</v>
      </c>
      <c r="E10" s="20">
        <v>51</v>
      </c>
      <c r="F10" s="21">
        <v>11991</v>
      </c>
      <c r="G10" s="21">
        <v>235.12</v>
      </c>
      <c r="H10" s="54" t="s">
        <v>603</v>
      </c>
      <c r="I10" s="54" t="s">
        <v>603</v>
      </c>
      <c r="J10" s="54" t="s">
        <v>603</v>
      </c>
      <c r="K10" s="20">
        <v>80</v>
      </c>
      <c r="L10" s="21">
        <v>249180</v>
      </c>
      <c r="M10" s="21">
        <v>3114.75</v>
      </c>
      <c r="N10" s="54" t="s">
        <v>603</v>
      </c>
      <c r="O10" s="54" t="s">
        <v>603</v>
      </c>
      <c r="P10" s="54" t="s">
        <v>603</v>
      </c>
      <c r="Q10" s="54" t="s">
        <v>603</v>
      </c>
      <c r="R10" s="54" t="s">
        <v>603</v>
      </c>
      <c r="S10" s="54" t="s">
        <v>603</v>
      </c>
      <c r="T10" s="20">
        <v>394</v>
      </c>
      <c r="U10" s="21">
        <v>978425</v>
      </c>
      <c r="V10" s="21">
        <v>2483.31</v>
      </c>
      <c r="W10" s="20">
        <v>229</v>
      </c>
      <c r="X10" s="21">
        <v>57312</v>
      </c>
      <c r="Y10" s="21">
        <v>250.27</v>
      </c>
      <c r="Z10" s="20">
        <v>28</v>
      </c>
      <c r="AA10" s="21">
        <v>379226</v>
      </c>
      <c r="AB10" s="21">
        <v>13543.79</v>
      </c>
      <c r="AC10" s="20">
        <v>84</v>
      </c>
      <c r="AD10" s="21">
        <v>277844</v>
      </c>
      <c r="AE10" s="21">
        <v>3307.67</v>
      </c>
      <c r="AF10" s="20">
        <v>361</v>
      </c>
      <c r="AG10" s="21">
        <v>240727</v>
      </c>
      <c r="AH10" s="21">
        <v>666.83</v>
      </c>
      <c r="AI10" s="20">
        <v>8601</v>
      </c>
      <c r="AJ10" s="21">
        <v>2068806</v>
      </c>
      <c r="AK10" s="21">
        <v>240.53</v>
      </c>
      <c r="AL10" s="20">
        <v>9300</v>
      </c>
      <c r="AM10" s="21">
        <v>4379725</v>
      </c>
      <c r="AN10" s="21">
        <v>470.94</v>
      </c>
      <c r="AO10" s="20">
        <v>362</v>
      </c>
      <c r="AP10" s="21">
        <v>76174</v>
      </c>
      <c r="AQ10" s="21">
        <v>210.43</v>
      </c>
    </row>
    <row r="11" spans="1:43" ht="15" customHeight="1" x14ac:dyDescent="0.2">
      <c r="A11" s="19" t="s">
        <v>440</v>
      </c>
      <c r="B11" s="20">
        <v>73455</v>
      </c>
      <c r="C11" s="21">
        <v>560976168</v>
      </c>
      <c r="D11" s="21">
        <v>7637</v>
      </c>
      <c r="E11" s="20">
        <v>107</v>
      </c>
      <c r="F11" s="21">
        <v>24447</v>
      </c>
      <c r="G11" s="21">
        <v>228.48</v>
      </c>
      <c r="H11" s="20">
        <v>22</v>
      </c>
      <c r="I11" s="21">
        <v>68004</v>
      </c>
      <c r="J11" s="21">
        <v>3091.09</v>
      </c>
      <c r="K11" s="20">
        <v>126</v>
      </c>
      <c r="L11" s="21">
        <v>323342</v>
      </c>
      <c r="M11" s="21">
        <v>2566.21</v>
      </c>
      <c r="N11" s="54" t="s">
        <v>603</v>
      </c>
      <c r="O11" s="54" t="s">
        <v>603</v>
      </c>
      <c r="P11" s="54" t="s">
        <v>603</v>
      </c>
      <c r="Q11" s="54" t="s">
        <v>603</v>
      </c>
      <c r="R11" s="54" t="s">
        <v>603</v>
      </c>
      <c r="S11" s="54" t="s">
        <v>603</v>
      </c>
      <c r="T11" s="20">
        <v>466</v>
      </c>
      <c r="U11" s="21">
        <v>1181817</v>
      </c>
      <c r="V11" s="21">
        <v>2536.09</v>
      </c>
      <c r="W11" s="20">
        <v>358</v>
      </c>
      <c r="X11" s="21">
        <v>158976</v>
      </c>
      <c r="Y11" s="21">
        <v>444.07</v>
      </c>
      <c r="Z11" s="20">
        <v>31</v>
      </c>
      <c r="AA11" s="21">
        <v>345142</v>
      </c>
      <c r="AB11" s="21">
        <v>11133.61</v>
      </c>
      <c r="AC11" s="20">
        <v>150</v>
      </c>
      <c r="AD11" s="21">
        <v>486540</v>
      </c>
      <c r="AE11" s="21">
        <v>3243.6</v>
      </c>
      <c r="AF11" s="20">
        <v>575</v>
      </c>
      <c r="AG11" s="21">
        <v>364437</v>
      </c>
      <c r="AH11" s="21">
        <v>633.79999999999995</v>
      </c>
      <c r="AI11" s="20">
        <v>9002</v>
      </c>
      <c r="AJ11" s="21">
        <v>4593823</v>
      </c>
      <c r="AK11" s="21">
        <v>510.31</v>
      </c>
      <c r="AL11" s="20">
        <v>10160</v>
      </c>
      <c r="AM11" s="21">
        <v>7664292</v>
      </c>
      <c r="AN11" s="21">
        <v>754.36</v>
      </c>
      <c r="AO11" s="20">
        <v>312</v>
      </c>
      <c r="AP11" s="21">
        <v>119859</v>
      </c>
      <c r="AQ11" s="21">
        <v>384.16</v>
      </c>
    </row>
    <row r="12" spans="1:43" ht="15" customHeight="1" x14ac:dyDescent="0.2">
      <c r="A12" s="19" t="s">
        <v>441</v>
      </c>
      <c r="B12" s="20">
        <v>79018</v>
      </c>
      <c r="C12" s="21">
        <v>1000077225</v>
      </c>
      <c r="D12" s="21">
        <v>12656.32</v>
      </c>
      <c r="E12" s="20">
        <v>191</v>
      </c>
      <c r="F12" s="21">
        <v>43824</v>
      </c>
      <c r="G12" s="21">
        <v>229.45</v>
      </c>
      <c r="H12" s="20">
        <v>37</v>
      </c>
      <c r="I12" s="21">
        <v>257565</v>
      </c>
      <c r="J12" s="21">
        <v>6961.22</v>
      </c>
      <c r="K12" s="20">
        <v>219</v>
      </c>
      <c r="L12" s="21">
        <v>448900</v>
      </c>
      <c r="M12" s="21">
        <v>2049.77</v>
      </c>
      <c r="N12" s="54" t="s">
        <v>603</v>
      </c>
      <c r="O12" s="54" t="s">
        <v>603</v>
      </c>
      <c r="P12" s="54" t="s">
        <v>603</v>
      </c>
      <c r="Q12" s="54" t="s">
        <v>603</v>
      </c>
      <c r="R12" s="54" t="s">
        <v>603</v>
      </c>
      <c r="S12" s="54" t="s">
        <v>603</v>
      </c>
      <c r="T12" s="20">
        <v>657</v>
      </c>
      <c r="U12" s="21">
        <v>1524063</v>
      </c>
      <c r="V12" s="21">
        <v>2319.73</v>
      </c>
      <c r="W12" s="20">
        <v>352</v>
      </c>
      <c r="X12" s="21">
        <v>102934</v>
      </c>
      <c r="Y12" s="21">
        <v>292.43</v>
      </c>
      <c r="Z12" s="20">
        <v>47</v>
      </c>
      <c r="AA12" s="21">
        <v>461657</v>
      </c>
      <c r="AB12" s="21">
        <v>9822.49</v>
      </c>
      <c r="AC12" s="20">
        <v>246</v>
      </c>
      <c r="AD12" s="21">
        <v>797034</v>
      </c>
      <c r="AE12" s="21">
        <v>3239.98</v>
      </c>
      <c r="AF12" s="20">
        <v>919</v>
      </c>
      <c r="AG12" s="21">
        <v>572498</v>
      </c>
      <c r="AH12" s="21">
        <v>622.96</v>
      </c>
      <c r="AI12" s="20">
        <v>11590</v>
      </c>
      <c r="AJ12" s="21">
        <v>8069163</v>
      </c>
      <c r="AK12" s="21">
        <v>696.22</v>
      </c>
      <c r="AL12" s="20">
        <v>13245</v>
      </c>
      <c r="AM12" s="21">
        <v>12438342</v>
      </c>
      <c r="AN12" s="21">
        <v>939.1</v>
      </c>
      <c r="AO12" s="20">
        <v>1659</v>
      </c>
      <c r="AP12" s="21">
        <v>329188</v>
      </c>
      <c r="AQ12" s="21">
        <v>198.43</v>
      </c>
    </row>
    <row r="13" spans="1:43" ht="15" customHeight="1" x14ac:dyDescent="0.2">
      <c r="A13" s="19" t="s">
        <v>442</v>
      </c>
      <c r="B13" s="20">
        <v>73891</v>
      </c>
      <c r="C13" s="21">
        <v>1304840275</v>
      </c>
      <c r="D13" s="21">
        <v>17658.990000000002</v>
      </c>
      <c r="E13" s="20">
        <v>279</v>
      </c>
      <c r="F13" s="21">
        <v>68338</v>
      </c>
      <c r="G13" s="21">
        <v>244.94</v>
      </c>
      <c r="H13" s="20">
        <v>45</v>
      </c>
      <c r="I13" s="21">
        <v>358721</v>
      </c>
      <c r="J13" s="21">
        <v>7971.58</v>
      </c>
      <c r="K13" s="20">
        <v>314</v>
      </c>
      <c r="L13" s="21">
        <v>644304</v>
      </c>
      <c r="M13" s="21">
        <v>2051.92</v>
      </c>
      <c r="N13" s="54" t="s">
        <v>603</v>
      </c>
      <c r="O13" s="54" t="s">
        <v>603</v>
      </c>
      <c r="P13" s="54" t="s">
        <v>603</v>
      </c>
      <c r="Q13" s="54" t="s">
        <v>603</v>
      </c>
      <c r="R13" s="54" t="s">
        <v>603</v>
      </c>
      <c r="S13" s="54" t="s">
        <v>603</v>
      </c>
      <c r="T13" s="20">
        <v>629</v>
      </c>
      <c r="U13" s="21">
        <v>1463877</v>
      </c>
      <c r="V13" s="21">
        <v>2327.31</v>
      </c>
      <c r="W13" s="20">
        <v>363</v>
      </c>
      <c r="X13" s="21">
        <v>124015</v>
      </c>
      <c r="Y13" s="21">
        <v>341.64</v>
      </c>
      <c r="Z13" s="20">
        <v>38</v>
      </c>
      <c r="AA13" s="21">
        <v>374877</v>
      </c>
      <c r="AB13" s="21">
        <v>9865.18</v>
      </c>
      <c r="AC13" s="20">
        <v>312</v>
      </c>
      <c r="AD13" s="21">
        <v>976359</v>
      </c>
      <c r="AE13" s="21">
        <v>3129.36</v>
      </c>
      <c r="AF13" s="20">
        <v>1170</v>
      </c>
      <c r="AG13" s="21">
        <v>741281</v>
      </c>
      <c r="AH13" s="21">
        <v>633.57000000000005</v>
      </c>
      <c r="AI13" s="20">
        <v>10564</v>
      </c>
      <c r="AJ13" s="21">
        <v>9700289</v>
      </c>
      <c r="AK13" s="21">
        <v>918.24</v>
      </c>
      <c r="AL13" s="20">
        <v>12666</v>
      </c>
      <c r="AM13" s="21">
        <v>14649831</v>
      </c>
      <c r="AN13" s="21">
        <v>1156.6300000000001</v>
      </c>
      <c r="AO13" s="20">
        <v>5981</v>
      </c>
      <c r="AP13" s="21">
        <v>3180988</v>
      </c>
      <c r="AQ13" s="21">
        <v>531.85</v>
      </c>
    </row>
    <row r="14" spans="1:43" ht="15" customHeight="1" x14ac:dyDescent="0.2">
      <c r="A14" s="19" t="s">
        <v>443</v>
      </c>
      <c r="B14" s="20">
        <v>68923</v>
      </c>
      <c r="C14" s="21">
        <v>1563920873</v>
      </c>
      <c r="D14" s="21">
        <v>22690.84</v>
      </c>
      <c r="E14" s="20">
        <v>339</v>
      </c>
      <c r="F14" s="21">
        <v>84745</v>
      </c>
      <c r="G14" s="21">
        <v>249.99</v>
      </c>
      <c r="H14" s="20">
        <v>37</v>
      </c>
      <c r="I14" s="21">
        <v>161038</v>
      </c>
      <c r="J14" s="21">
        <v>4352.38</v>
      </c>
      <c r="K14" s="20">
        <v>439</v>
      </c>
      <c r="L14" s="21">
        <v>785559</v>
      </c>
      <c r="M14" s="21">
        <v>1789.43</v>
      </c>
      <c r="N14" s="20">
        <v>40</v>
      </c>
      <c r="O14" s="21">
        <v>56590</v>
      </c>
      <c r="P14" s="21">
        <v>1414.75</v>
      </c>
      <c r="Q14" s="20">
        <v>23</v>
      </c>
      <c r="R14" s="21">
        <v>199085</v>
      </c>
      <c r="S14" s="21">
        <v>8655.8700000000008</v>
      </c>
      <c r="T14" s="20">
        <v>660</v>
      </c>
      <c r="U14" s="21">
        <v>1724634</v>
      </c>
      <c r="V14" s="21">
        <v>2613.08</v>
      </c>
      <c r="W14" s="20">
        <v>333</v>
      </c>
      <c r="X14" s="21">
        <v>128087</v>
      </c>
      <c r="Y14" s="21">
        <v>384.65</v>
      </c>
      <c r="Z14" s="20">
        <v>35</v>
      </c>
      <c r="AA14" s="21">
        <v>392312</v>
      </c>
      <c r="AB14" s="21">
        <v>11208.91</v>
      </c>
      <c r="AC14" s="20">
        <v>528</v>
      </c>
      <c r="AD14" s="21">
        <v>1664848</v>
      </c>
      <c r="AE14" s="21">
        <v>3153.12</v>
      </c>
      <c r="AF14" s="20">
        <v>1358</v>
      </c>
      <c r="AG14" s="21">
        <v>809766</v>
      </c>
      <c r="AH14" s="21">
        <v>596.29</v>
      </c>
      <c r="AI14" s="20">
        <v>8585</v>
      </c>
      <c r="AJ14" s="21">
        <v>8722003</v>
      </c>
      <c r="AK14" s="21">
        <v>1015.96</v>
      </c>
      <c r="AL14" s="20">
        <v>11215</v>
      </c>
      <c r="AM14" s="21">
        <v>14728667</v>
      </c>
      <c r="AN14" s="21">
        <v>1313.3</v>
      </c>
      <c r="AO14" s="20">
        <v>6509</v>
      </c>
      <c r="AP14" s="21">
        <v>5521238</v>
      </c>
      <c r="AQ14" s="21">
        <v>848.25</v>
      </c>
    </row>
    <row r="15" spans="1:43" ht="15" customHeight="1" x14ac:dyDescent="0.2">
      <c r="A15" s="19" t="s">
        <v>444</v>
      </c>
      <c r="B15" s="20">
        <v>68415</v>
      </c>
      <c r="C15" s="21">
        <v>1896854969</v>
      </c>
      <c r="D15" s="21">
        <v>27725.72</v>
      </c>
      <c r="E15" s="20">
        <v>426</v>
      </c>
      <c r="F15" s="21">
        <v>108445</v>
      </c>
      <c r="G15" s="21">
        <v>254.57</v>
      </c>
      <c r="H15" s="20">
        <v>36</v>
      </c>
      <c r="I15" s="21">
        <v>179595</v>
      </c>
      <c r="J15" s="21">
        <v>4988.75</v>
      </c>
      <c r="K15" s="20">
        <v>645</v>
      </c>
      <c r="L15" s="21">
        <v>1235579</v>
      </c>
      <c r="M15" s="21">
        <v>1915.63</v>
      </c>
      <c r="N15" s="20">
        <v>47</v>
      </c>
      <c r="O15" s="21">
        <v>107325</v>
      </c>
      <c r="P15" s="21">
        <v>2283.5100000000002</v>
      </c>
      <c r="Q15" s="20">
        <v>21</v>
      </c>
      <c r="R15" s="21">
        <v>118763</v>
      </c>
      <c r="S15" s="21">
        <v>5655.38</v>
      </c>
      <c r="T15" s="20">
        <v>682</v>
      </c>
      <c r="U15" s="21">
        <v>1831208</v>
      </c>
      <c r="V15" s="21">
        <v>2685.06</v>
      </c>
      <c r="W15" s="20">
        <v>327</v>
      </c>
      <c r="X15" s="21">
        <v>162110</v>
      </c>
      <c r="Y15" s="21">
        <v>495.75</v>
      </c>
      <c r="Z15" s="20">
        <v>40</v>
      </c>
      <c r="AA15" s="21">
        <v>419326</v>
      </c>
      <c r="AB15" s="21">
        <v>10483.15</v>
      </c>
      <c r="AC15" s="20">
        <v>566</v>
      </c>
      <c r="AD15" s="21">
        <v>1764774</v>
      </c>
      <c r="AE15" s="21">
        <v>3117.98</v>
      </c>
      <c r="AF15" s="20">
        <v>1582</v>
      </c>
      <c r="AG15" s="21">
        <v>955762</v>
      </c>
      <c r="AH15" s="21">
        <v>604.15</v>
      </c>
      <c r="AI15" s="20">
        <v>7556</v>
      </c>
      <c r="AJ15" s="21">
        <v>8388526</v>
      </c>
      <c r="AK15" s="21">
        <v>1110.18</v>
      </c>
      <c r="AL15" s="20">
        <v>10626</v>
      </c>
      <c r="AM15" s="21">
        <v>15273936</v>
      </c>
      <c r="AN15" s="21">
        <v>1437.41</v>
      </c>
      <c r="AO15" s="20">
        <v>6922</v>
      </c>
      <c r="AP15" s="21">
        <v>7229512</v>
      </c>
      <c r="AQ15" s="21">
        <v>1044.43</v>
      </c>
    </row>
    <row r="16" spans="1:43" ht="15" customHeight="1" x14ac:dyDescent="0.2">
      <c r="A16" s="19" t="s">
        <v>445</v>
      </c>
      <c r="B16" s="20">
        <v>70611</v>
      </c>
      <c r="C16" s="21">
        <v>2312134038</v>
      </c>
      <c r="D16" s="21">
        <v>32744.67</v>
      </c>
      <c r="E16" s="20">
        <v>344</v>
      </c>
      <c r="F16" s="21">
        <v>85682</v>
      </c>
      <c r="G16" s="21">
        <v>249.08</v>
      </c>
      <c r="H16" s="20">
        <v>31</v>
      </c>
      <c r="I16" s="21">
        <v>152441</v>
      </c>
      <c r="J16" s="21">
        <v>4917.45</v>
      </c>
      <c r="K16" s="20">
        <v>893</v>
      </c>
      <c r="L16" s="21">
        <v>1525266</v>
      </c>
      <c r="M16" s="21">
        <v>1708.02</v>
      </c>
      <c r="N16" s="20">
        <v>33</v>
      </c>
      <c r="O16" s="21">
        <v>49543</v>
      </c>
      <c r="P16" s="21">
        <v>1501.3</v>
      </c>
      <c r="Q16" s="20">
        <v>25</v>
      </c>
      <c r="R16" s="21">
        <v>177525</v>
      </c>
      <c r="S16" s="21">
        <v>7101</v>
      </c>
      <c r="T16" s="20">
        <v>688</v>
      </c>
      <c r="U16" s="21">
        <v>1938499</v>
      </c>
      <c r="V16" s="21">
        <v>2817.59</v>
      </c>
      <c r="W16" s="20">
        <v>315</v>
      </c>
      <c r="X16" s="21">
        <v>115551</v>
      </c>
      <c r="Y16" s="21">
        <v>366.83</v>
      </c>
      <c r="Z16" s="20">
        <v>32</v>
      </c>
      <c r="AA16" s="21">
        <v>574410</v>
      </c>
      <c r="AB16" s="21">
        <v>17950.310000000001</v>
      </c>
      <c r="AC16" s="20">
        <v>705</v>
      </c>
      <c r="AD16" s="21">
        <v>2128417</v>
      </c>
      <c r="AE16" s="21">
        <v>3019.03</v>
      </c>
      <c r="AF16" s="20">
        <v>1874</v>
      </c>
      <c r="AG16" s="21">
        <v>1090058</v>
      </c>
      <c r="AH16" s="21">
        <v>581.66999999999996</v>
      </c>
      <c r="AI16" s="20">
        <v>6596</v>
      </c>
      <c r="AJ16" s="21">
        <v>7944504</v>
      </c>
      <c r="AK16" s="21">
        <v>1204.44</v>
      </c>
      <c r="AL16" s="20">
        <v>10273</v>
      </c>
      <c r="AM16" s="21">
        <v>15783978</v>
      </c>
      <c r="AN16" s="21">
        <v>1536.45</v>
      </c>
      <c r="AO16" s="20">
        <v>7775</v>
      </c>
      <c r="AP16" s="21">
        <v>9576031</v>
      </c>
      <c r="AQ16" s="21">
        <v>1231.6400000000001</v>
      </c>
    </row>
    <row r="17" spans="1:43" ht="15" customHeight="1" x14ac:dyDescent="0.2">
      <c r="A17" s="19" t="s">
        <v>446</v>
      </c>
      <c r="B17" s="20">
        <v>70146</v>
      </c>
      <c r="C17" s="21">
        <v>2645762027</v>
      </c>
      <c r="D17" s="21">
        <v>37717.93</v>
      </c>
      <c r="E17" s="20">
        <v>377</v>
      </c>
      <c r="F17" s="21">
        <v>96680</v>
      </c>
      <c r="G17" s="21">
        <v>256.45</v>
      </c>
      <c r="H17" s="20">
        <v>39</v>
      </c>
      <c r="I17" s="21">
        <v>226087</v>
      </c>
      <c r="J17" s="21">
        <v>5797.1</v>
      </c>
      <c r="K17" s="20">
        <v>1124</v>
      </c>
      <c r="L17" s="21">
        <v>1971919</v>
      </c>
      <c r="M17" s="21">
        <v>1754.38</v>
      </c>
      <c r="N17" s="20">
        <v>38</v>
      </c>
      <c r="O17" s="21">
        <v>85002</v>
      </c>
      <c r="P17" s="21">
        <v>2236.89</v>
      </c>
      <c r="Q17" s="20">
        <v>33</v>
      </c>
      <c r="R17" s="21">
        <v>314825</v>
      </c>
      <c r="S17" s="21">
        <v>9540.15</v>
      </c>
      <c r="T17" s="20">
        <v>658</v>
      </c>
      <c r="U17" s="21">
        <v>2122410</v>
      </c>
      <c r="V17" s="21">
        <v>3225.55</v>
      </c>
      <c r="W17" s="20">
        <v>349</v>
      </c>
      <c r="X17" s="21">
        <v>139830</v>
      </c>
      <c r="Y17" s="21">
        <v>400.66</v>
      </c>
      <c r="Z17" s="20">
        <v>36</v>
      </c>
      <c r="AA17" s="21">
        <v>497974</v>
      </c>
      <c r="AB17" s="21">
        <v>13832.61</v>
      </c>
      <c r="AC17" s="20">
        <v>813</v>
      </c>
      <c r="AD17" s="21">
        <v>2702400</v>
      </c>
      <c r="AE17" s="21">
        <v>3323.99</v>
      </c>
      <c r="AF17" s="20">
        <v>2218</v>
      </c>
      <c r="AG17" s="21">
        <v>1247265</v>
      </c>
      <c r="AH17" s="21">
        <v>562.34</v>
      </c>
      <c r="AI17" s="20">
        <v>5936</v>
      </c>
      <c r="AJ17" s="21">
        <v>7395437</v>
      </c>
      <c r="AK17" s="21">
        <v>1245.8599999999999</v>
      </c>
      <c r="AL17" s="20">
        <v>10277</v>
      </c>
      <c r="AM17" s="21">
        <v>16799829</v>
      </c>
      <c r="AN17" s="21">
        <v>1634.7</v>
      </c>
      <c r="AO17" s="20">
        <v>7459</v>
      </c>
      <c r="AP17" s="21">
        <v>11206071</v>
      </c>
      <c r="AQ17" s="21">
        <v>1502.36</v>
      </c>
    </row>
    <row r="18" spans="1:43" ht="15" customHeight="1" x14ac:dyDescent="0.2">
      <c r="A18" s="19" t="s">
        <v>447</v>
      </c>
      <c r="B18" s="20">
        <v>65380</v>
      </c>
      <c r="C18" s="21">
        <v>2794281261</v>
      </c>
      <c r="D18" s="21">
        <v>42739.08</v>
      </c>
      <c r="E18" s="20">
        <v>412</v>
      </c>
      <c r="F18" s="21">
        <v>107634</v>
      </c>
      <c r="G18" s="21">
        <v>261.25</v>
      </c>
      <c r="H18" s="20">
        <v>37</v>
      </c>
      <c r="I18" s="21">
        <v>289711</v>
      </c>
      <c r="J18" s="21">
        <v>7830.03</v>
      </c>
      <c r="K18" s="20">
        <v>1289</v>
      </c>
      <c r="L18" s="21">
        <v>2216447</v>
      </c>
      <c r="M18" s="21">
        <v>1719.51</v>
      </c>
      <c r="N18" s="20">
        <v>28</v>
      </c>
      <c r="O18" s="21">
        <v>69070</v>
      </c>
      <c r="P18" s="21">
        <v>2466.79</v>
      </c>
      <c r="Q18" s="20">
        <v>28</v>
      </c>
      <c r="R18" s="21">
        <v>379454</v>
      </c>
      <c r="S18" s="21">
        <v>13551.93</v>
      </c>
      <c r="T18" s="20">
        <v>675</v>
      </c>
      <c r="U18" s="21">
        <v>2104598</v>
      </c>
      <c r="V18" s="21">
        <v>3117.92</v>
      </c>
      <c r="W18" s="20">
        <v>406</v>
      </c>
      <c r="X18" s="21">
        <v>120447</v>
      </c>
      <c r="Y18" s="21">
        <v>296.67</v>
      </c>
      <c r="Z18" s="20">
        <v>57</v>
      </c>
      <c r="AA18" s="21">
        <v>730697</v>
      </c>
      <c r="AB18" s="21">
        <v>12819.25</v>
      </c>
      <c r="AC18" s="20">
        <v>882</v>
      </c>
      <c r="AD18" s="21">
        <v>3253400</v>
      </c>
      <c r="AE18" s="21">
        <v>3688.66</v>
      </c>
      <c r="AF18" s="20">
        <v>2534</v>
      </c>
      <c r="AG18" s="21">
        <v>1316181</v>
      </c>
      <c r="AH18" s="21">
        <v>519.41</v>
      </c>
      <c r="AI18" s="20">
        <v>5688</v>
      </c>
      <c r="AJ18" s="21">
        <v>7536324</v>
      </c>
      <c r="AK18" s="21">
        <v>1324.95</v>
      </c>
      <c r="AL18" s="20">
        <v>10530</v>
      </c>
      <c r="AM18" s="21">
        <v>18123963</v>
      </c>
      <c r="AN18" s="21">
        <v>1721.17</v>
      </c>
      <c r="AO18" s="20">
        <v>7376</v>
      </c>
      <c r="AP18" s="21">
        <v>13031145</v>
      </c>
      <c r="AQ18" s="21">
        <v>1766.7</v>
      </c>
    </row>
    <row r="19" spans="1:43" ht="15" customHeight="1" x14ac:dyDescent="0.2">
      <c r="A19" s="19" t="s">
        <v>448</v>
      </c>
      <c r="B19" s="20">
        <v>59407</v>
      </c>
      <c r="C19" s="21">
        <v>2837985070</v>
      </c>
      <c r="D19" s="21">
        <v>47771.9</v>
      </c>
      <c r="E19" s="20">
        <v>482</v>
      </c>
      <c r="F19" s="21">
        <v>126799</v>
      </c>
      <c r="G19" s="21">
        <v>263.07</v>
      </c>
      <c r="H19" s="20">
        <v>36</v>
      </c>
      <c r="I19" s="21">
        <v>194909</v>
      </c>
      <c r="J19" s="21">
        <v>5414.14</v>
      </c>
      <c r="K19" s="20">
        <v>1339</v>
      </c>
      <c r="L19" s="21">
        <v>2424074</v>
      </c>
      <c r="M19" s="21">
        <v>1810.36</v>
      </c>
      <c r="N19" s="20">
        <v>43</v>
      </c>
      <c r="O19" s="21">
        <v>146439</v>
      </c>
      <c r="P19" s="21">
        <v>3405.56</v>
      </c>
      <c r="Q19" s="20">
        <v>39</v>
      </c>
      <c r="R19" s="21">
        <v>351557</v>
      </c>
      <c r="S19" s="21">
        <v>9014.2800000000007</v>
      </c>
      <c r="T19" s="20">
        <v>675</v>
      </c>
      <c r="U19" s="21">
        <v>2384038</v>
      </c>
      <c r="V19" s="21">
        <v>3531.91</v>
      </c>
      <c r="W19" s="20">
        <v>376</v>
      </c>
      <c r="X19" s="21">
        <v>141501</v>
      </c>
      <c r="Y19" s="21">
        <v>376.33</v>
      </c>
      <c r="Z19" s="20">
        <v>53</v>
      </c>
      <c r="AA19" s="21">
        <v>667580</v>
      </c>
      <c r="AB19" s="21">
        <v>12595.85</v>
      </c>
      <c r="AC19" s="20">
        <v>899</v>
      </c>
      <c r="AD19" s="21">
        <v>3548544</v>
      </c>
      <c r="AE19" s="21">
        <v>3947.21</v>
      </c>
      <c r="AF19" s="20">
        <v>2610</v>
      </c>
      <c r="AG19" s="21">
        <v>1473474</v>
      </c>
      <c r="AH19" s="21">
        <v>564.54999999999995</v>
      </c>
      <c r="AI19" s="20">
        <v>5282</v>
      </c>
      <c r="AJ19" s="21">
        <v>6863483</v>
      </c>
      <c r="AK19" s="21">
        <v>1299.4100000000001</v>
      </c>
      <c r="AL19" s="20">
        <v>10301</v>
      </c>
      <c r="AM19" s="21">
        <v>18322398</v>
      </c>
      <c r="AN19" s="21">
        <v>1778.7</v>
      </c>
      <c r="AO19" s="20">
        <v>7142</v>
      </c>
      <c r="AP19" s="21">
        <v>14102161</v>
      </c>
      <c r="AQ19" s="21">
        <v>1974.54</v>
      </c>
    </row>
    <row r="20" spans="1:43" ht="15" customHeight="1" x14ac:dyDescent="0.2">
      <c r="A20" s="19" t="s">
        <v>113</v>
      </c>
      <c r="B20" s="20">
        <v>235116</v>
      </c>
      <c r="C20" s="21">
        <v>14609475702</v>
      </c>
      <c r="D20" s="21">
        <v>62137.31</v>
      </c>
      <c r="E20" s="20">
        <v>4776</v>
      </c>
      <c r="F20" s="21">
        <v>1289872</v>
      </c>
      <c r="G20" s="21">
        <v>270.07</v>
      </c>
      <c r="H20" s="20">
        <v>186</v>
      </c>
      <c r="I20" s="21">
        <v>1070950</v>
      </c>
      <c r="J20" s="21">
        <v>5757.8</v>
      </c>
      <c r="K20" s="20">
        <v>6401</v>
      </c>
      <c r="L20" s="21">
        <v>13686099</v>
      </c>
      <c r="M20" s="21">
        <v>2138.12</v>
      </c>
      <c r="N20" s="20">
        <v>139</v>
      </c>
      <c r="O20" s="21">
        <v>316617</v>
      </c>
      <c r="P20" s="21">
        <v>2277.8200000000002</v>
      </c>
      <c r="Q20" s="20">
        <v>194</v>
      </c>
      <c r="R20" s="21">
        <v>2498611</v>
      </c>
      <c r="S20" s="21">
        <v>12879.44</v>
      </c>
      <c r="T20" s="20">
        <v>3239</v>
      </c>
      <c r="U20" s="21">
        <v>13520563</v>
      </c>
      <c r="V20" s="21">
        <v>4174.3</v>
      </c>
      <c r="W20" s="20">
        <v>1906</v>
      </c>
      <c r="X20" s="21">
        <v>817151</v>
      </c>
      <c r="Y20" s="21">
        <v>428.73</v>
      </c>
      <c r="Z20" s="20">
        <v>371</v>
      </c>
      <c r="AA20" s="21">
        <v>3904310</v>
      </c>
      <c r="AB20" s="21">
        <v>10523.75</v>
      </c>
      <c r="AC20" s="20">
        <v>4450</v>
      </c>
      <c r="AD20" s="21">
        <v>19389679</v>
      </c>
      <c r="AE20" s="21">
        <v>4357.2299999999996</v>
      </c>
      <c r="AF20" s="20">
        <v>14208</v>
      </c>
      <c r="AG20" s="21">
        <v>8343503</v>
      </c>
      <c r="AH20" s="21">
        <v>587.24</v>
      </c>
      <c r="AI20" s="20">
        <v>22933</v>
      </c>
      <c r="AJ20" s="21">
        <v>31370534</v>
      </c>
      <c r="AK20" s="21">
        <v>1367.92</v>
      </c>
      <c r="AL20" s="20">
        <v>49870</v>
      </c>
      <c r="AM20" s="21">
        <v>96211523</v>
      </c>
      <c r="AN20" s="21">
        <v>1929.25</v>
      </c>
      <c r="AO20" s="20">
        <v>34231</v>
      </c>
      <c r="AP20" s="21">
        <v>83161227</v>
      </c>
      <c r="AQ20" s="21">
        <v>2429.41</v>
      </c>
    </row>
    <row r="21" spans="1:43" ht="15" customHeight="1" x14ac:dyDescent="0.2">
      <c r="A21" s="19" t="s">
        <v>114</v>
      </c>
      <c r="B21" s="20">
        <v>165090</v>
      </c>
      <c r="C21" s="21">
        <v>14420239680</v>
      </c>
      <c r="D21" s="21">
        <v>87347.75</v>
      </c>
      <c r="E21" s="20">
        <v>4510</v>
      </c>
      <c r="F21" s="21">
        <v>1262096</v>
      </c>
      <c r="G21" s="21">
        <v>279.83999999999997</v>
      </c>
      <c r="H21" s="20">
        <v>183</v>
      </c>
      <c r="I21" s="21">
        <v>926785</v>
      </c>
      <c r="J21" s="21">
        <v>5064.3999999999996</v>
      </c>
      <c r="K21" s="20">
        <v>5698</v>
      </c>
      <c r="L21" s="21">
        <v>15123609</v>
      </c>
      <c r="M21" s="21">
        <v>2654.2</v>
      </c>
      <c r="N21" s="20">
        <v>84</v>
      </c>
      <c r="O21" s="21">
        <v>328764</v>
      </c>
      <c r="P21" s="21">
        <v>3913.86</v>
      </c>
      <c r="Q21" s="20">
        <v>213</v>
      </c>
      <c r="R21" s="21">
        <v>2566620</v>
      </c>
      <c r="S21" s="21">
        <v>12049.86</v>
      </c>
      <c r="T21" s="20">
        <v>3001</v>
      </c>
      <c r="U21" s="21">
        <v>16118121</v>
      </c>
      <c r="V21" s="21">
        <v>5370.92</v>
      </c>
      <c r="W21" s="20">
        <v>1840</v>
      </c>
      <c r="X21" s="21">
        <v>798574</v>
      </c>
      <c r="Y21" s="21">
        <v>434.01</v>
      </c>
      <c r="Z21" s="20">
        <v>410</v>
      </c>
      <c r="AA21" s="21">
        <v>5490700</v>
      </c>
      <c r="AB21" s="21">
        <v>13391.95</v>
      </c>
      <c r="AC21" s="20">
        <v>3193</v>
      </c>
      <c r="AD21" s="21">
        <v>16242671</v>
      </c>
      <c r="AE21" s="21">
        <v>5086.96</v>
      </c>
      <c r="AF21" s="20">
        <v>10998</v>
      </c>
      <c r="AG21" s="21">
        <v>5599646</v>
      </c>
      <c r="AH21" s="21">
        <v>509.15</v>
      </c>
      <c r="AI21" s="20">
        <v>19253</v>
      </c>
      <c r="AJ21" s="21">
        <v>26122107</v>
      </c>
      <c r="AK21" s="21">
        <v>1356.78</v>
      </c>
      <c r="AL21" s="20">
        <v>40904</v>
      </c>
      <c r="AM21" s="21">
        <v>90581360</v>
      </c>
      <c r="AN21" s="21">
        <v>2214.4899999999998</v>
      </c>
      <c r="AO21" s="20">
        <v>31921</v>
      </c>
      <c r="AP21" s="21">
        <v>97543458</v>
      </c>
      <c r="AQ21" s="21">
        <v>3055.78</v>
      </c>
    </row>
    <row r="22" spans="1:43" ht="15" customHeight="1" x14ac:dyDescent="0.2">
      <c r="A22" s="19" t="s">
        <v>115</v>
      </c>
      <c r="B22" s="20">
        <v>342875</v>
      </c>
      <c r="C22" s="21">
        <v>51168182260</v>
      </c>
      <c r="D22" s="21">
        <v>149232.76</v>
      </c>
      <c r="E22" s="20">
        <v>14374</v>
      </c>
      <c r="F22" s="21">
        <v>4419251</v>
      </c>
      <c r="G22" s="21">
        <v>307.45</v>
      </c>
      <c r="H22" s="20">
        <v>460</v>
      </c>
      <c r="I22" s="21">
        <v>1847717</v>
      </c>
      <c r="J22" s="21">
        <v>4016.78</v>
      </c>
      <c r="K22" s="20">
        <v>16178</v>
      </c>
      <c r="L22" s="21">
        <v>55150040</v>
      </c>
      <c r="M22" s="21">
        <v>3408.95</v>
      </c>
      <c r="N22" s="20">
        <v>137</v>
      </c>
      <c r="O22" s="21">
        <v>510084</v>
      </c>
      <c r="P22" s="21">
        <v>3723.24</v>
      </c>
      <c r="Q22" s="20">
        <v>1405</v>
      </c>
      <c r="R22" s="21">
        <v>26864668</v>
      </c>
      <c r="S22" s="21">
        <v>19120.759999999998</v>
      </c>
      <c r="T22" s="20">
        <v>9784</v>
      </c>
      <c r="U22" s="21">
        <v>81021384</v>
      </c>
      <c r="V22" s="21">
        <v>8281.01</v>
      </c>
      <c r="W22" s="20">
        <v>4715</v>
      </c>
      <c r="X22" s="21">
        <v>2607766</v>
      </c>
      <c r="Y22" s="21">
        <v>553.08000000000004</v>
      </c>
      <c r="Z22" s="20">
        <v>1442</v>
      </c>
      <c r="AA22" s="21">
        <v>24079170</v>
      </c>
      <c r="AB22" s="21">
        <v>16698.45</v>
      </c>
      <c r="AC22" s="20">
        <v>8241</v>
      </c>
      <c r="AD22" s="21">
        <v>52294122</v>
      </c>
      <c r="AE22" s="21">
        <v>6345.6</v>
      </c>
      <c r="AF22" s="20">
        <v>23189</v>
      </c>
      <c r="AG22" s="21">
        <v>14613706</v>
      </c>
      <c r="AH22" s="21">
        <v>630.20000000000005</v>
      </c>
      <c r="AI22" s="20">
        <v>48418</v>
      </c>
      <c r="AJ22" s="21">
        <v>81593266</v>
      </c>
      <c r="AK22" s="21">
        <v>1685.18</v>
      </c>
      <c r="AL22" s="20">
        <v>102685</v>
      </c>
      <c r="AM22" s="21">
        <v>345007618</v>
      </c>
      <c r="AN22" s="21">
        <v>3359.86</v>
      </c>
      <c r="AO22" s="20">
        <v>95954</v>
      </c>
      <c r="AP22" s="21">
        <v>523519890</v>
      </c>
      <c r="AQ22" s="21">
        <v>5455.95</v>
      </c>
    </row>
    <row r="23" spans="1:43" ht="15" customHeight="1" x14ac:dyDescent="0.2">
      <c r="A23" s="19" t="s">
        <v>449</v>
      </c>
      <c r="B23" s="20">
        <v>53551</v>
      </c>
      <c r="C23" s="21">
        <v>18043851617</v>
      </c>
      <c r="D23" s="21">
        <v>336947.05</v>
      </c>
      <c r="E23" s="20">
        <v>1331</v>
      </c>
      <c r="F23" s="21">
        <v>390645</v>
      </c>
      <c r="G23" s="21">
        <v>293.5</v>
      </c>
      <c r="H23" s="20">
        <v>60</v>
      </c>
      <c r="I23" s="21">
        <v>289201</v>
      </c>
      <c r="J23" s="21">
        <v>4820.0200000000004</v>
      </c>
      <c r="K23" s="20">
        <v>4408</v>
      </c>
      <c r="L23" s="21">
        <v>22361609</v>
      </c>
      <c r="M23" s="21">
        <v>5072.96</v>
      </c>
      <c r="N23" s="54" t="s">
        <v>603</v>
      </c>
      <c r="O23" s="54" t="s">
        <v>603</v>
      </c>
      <c r="P23" s="54" t="s">
        <v>603</v>
      </c>
      <c r="Q23" s="20">
        <v>1247</v>
      </c>
      <c r="R23" s="21">
        <v>42181340</v>
      </c>
      <c r="S23" s="21">
        <v>33826.26</v>
      </c>
      <c r="T23" s="20">
        <v>4768</v>
      </c>
      <c r="U23" s="21">
        <v>63540399</v>
      </c>
      <c r="V23" s="21">
        <v>13326.43</v>
      </c>
      <c r="W23" s="20">
        <v>809</v>
      </c>
      <c r="X23" s="21">
        <v>793915</v>
      </c>
      <c r="Y23" s="21">
        <v>981.35</v>
      </c>
      <c r="Z23" s="20">
        <v>397</v>
      </c>
      <c r="AA23" s="21">
        <v>12564414</v>
      </c>
      <c r="AB23" s="21">
        <v>31648.400000000001</v>
      </c>
      <c r="AC23" s="20">
        <v>1115</v>
      </c>
      <c r="AD23" s="21">
        <v>12534121</v>
      </c>
      <c r="AE23" s="21">
        <v>11241.36</v>
      </c>
      <c r="AF23" s="20">
        <v>0</v>
      </c>
      <c r="AG23" s="27" t="s">
        <v>488</v>
      </c>
      <c r="AH23" s="27" t="s">
        <v>488</v>
      </c>
      <c r="AI23" s="20">
        <v>10991</v>
      </c>
      <c r="AJ23" s="21">
        <v>34881293</v>
      </c>
      <c r="AK23" s="21">
        <v>3173.62</v>
      </c>
      <c r="AL23" s="20">
        <v>18249</v>
      </c>
      <c r="AM23" s="21">
        <v>189640259</v>
      </c>
      <c r="AN23" s="21">
        <v>10391.82</v>
      </c>
      <c r="AO23" s="20">
        <v>28189</v>
      </c>
      <c r="AP23" s="21">
        <v>464324839</v>
      </c>
      <c r="AQ23" s="21">
        <v>16471.849999999999</v>
      </c>
    </row>
    <row r="24" spans="1:43" ht="15" customHeight="1" x14ac:dyDescent="0.2">
      <c r="A24" s="19" t="s">
        <v>450</v>
      </c>
      <c r="B24" s="20">
        <v>13882</v>
      </c>
      <c r="C24" s="21">
        <v>9403112191</v>
      </c>
      <c r="D24" s="21">
        <v>677360.05</v>
      </c>
      <c r="E24" s="20">
        <v>127</v>
      </c>
      <c r="F24" s="21">
        <v>37585</v>
      </c>
      <c r="G24" s="21">
        <v>295.94</v>
      </c>
      <c r="H24" s="54" t="s">
        <v>603</v>
      </c>
      <c r="I24" s="54" t="s">
        <v>603</v>
      </c>
      <c r="J24" s="54" t="s">
        <v>603</v>
      </c>
      <c r="K24" s="20">
        <v>1617</v>
      </c>
      <c r="L24" s="21">
        <v>9704103</v>
      </c>
      <c r="M24" s="21">
        <v>6001.3</v>
      </c>
      <c r="N24" s="54" t="s">
        <v>603</v>
      </c>
      <c r="O24" s="54" t="s">
        <v>603</v>
      </c>
      <c r="P24" s="54" t="s">
        <v>603</v>
      </c>
      <c r="Q24" s="20">
        <v>666</v>
      </c>
      <c r="R24" s="21">
        <v>30407835</v>
      </c>
      <c r="S24" s="21">
        <v>45657.41</v>
      </c>
      <c r="T24" s="20">
        <v>2113</v>
      </c>
      <c r="U24" s="21">
        <v>32497834</v>
      </c>
      <c r="V24" s="21">
        <v>15379.95</v>
      </c>
      <c r="W24" s="20">
        <v>206</v>
      </c>
      <c r="X24" s="21">
        <v>234927</v>
      </c>
      <c r="Y24" s="21">
        <v>1140.42</v>
      </c>
      <c r="Z24" s="20">
        <v>153</v>
      </c>
      <c r="AA24" s="21">
        <v>9268029</v>
      </c>
      <c r="AB24" s="21">
        <v>60575.35</v>
      </c>
      <c r="AC24" s="20">
        <v>369</v>
      </c>
      <c r="AD24" s="21">
        <v>4328876</v>
      </c>
      <c r="AE24" s="21">
        <v>11731.37</v>
      </c>
      <c r="AF24" s="20">
        <v>0</v>
      </c>
      <c r="AG24" s="27" t="s">
        <v>488</v>
      </c>
      <c r="AH24" s="27" t="s">
        <v>488</v>
      </c>
      <c r="AI24" s="20">
        <v>3791</v>
      </c>
      <c r="AJ24" s="21">
        <v>17244635</v>
      </c>
      <c r="AK24" s="21">
        <v>4548.84</v>
      </c>
      <c r="AL24" s="20">
        <v>6011</v>
      </c>
      <c r="AM24" s="21">
        <v>103744167</v>
      </c>
      <c r="AN24" s="21">
        <v>17259.05</v>
      </c>
      <c r="AO24" s="20">
        <v>8801</v>
      </c>
      <c r="AP24" s="21">
        <v>287927739</v>
      </c>
      <c r="AQ24" s="21">
        <v>32715.34</v>
      </c>
    </row>
    <row r="25" spans="1:43" ht="15" customHeight="1" x14ac:dyDescent="0.2">
      <c r="A25" s="19" t="s">
        <v>451</v>
      </c>
      <c r="B25" s="20">
        <v>7122</v>
      </c>
      <c r="C25" s="21">
        <v>23406336800</v>
      </c>
      <c r="D25" s="21">
        <v>3286483.68</v>
      </c>
      <c r="E25" s="20">
        <v>26</v>
      </c>
      <c r="F25" s="21">
        <v>7326</v>
      </c>
      <c r="G25" s="21">
        <v>281.77</v>
      </c>
      <c r="H25" s="54" t="s">
        <v>603</v>
      </c>
      <c r="I25" s="54" t="s">
        <v>603</v>
      </c>
      <c r="J25" s="54" t="s">
        <v>603</v>
      </c>
      <c r="K25" s="20">
        <v>928</v>
      </c>
      <c r="L25" s="21">
        <v>5725455</v>
      </c>
      <c r="M25" s="21">
        <v>6169.67</v>
      </c>
      <c r="N25" s="20">
        <v>0</v>
      </c>
      <c r="O25" s="27" t="s">
        <v>488</v>
      </c>
      <c r="P25" s="27" t="s">
        <v>488</v>
      </c>
      <c r="Q25" s="20">
        <v>464</v>
      </c>
      <c r="R25" s="21">
        <v>28565679</v>
      </c>
      <c r="S25" s="21">
        <v>61563.96</v>
      </c>
      <c r="T25" s="20">
        <v>1486</v>
      </c>
      <c r="U25" s="21">
        <v>24744607</v>
      </c>
      <c r="V25" s="21">
        <v>16651.82</v>
      </c>
      <c r="W25" s="20">
        <v>114</v>
      </c>
      <c r="X25" s="21">
        <v>275357</v>
      </c>
      <c r="Y25" s="21">
        <v>2415.41</v>
      </c>
      <c r="Z25" s="20">
        <v>94</v>
      </c>
      <c r="AA25" s="21">
        <v>8660093</v>
      </c>
      <c r="AB25" s="21">
        <v>92128.65</v>
      </c>
      <c r="AC25" s="20">
        <v>187</v>
      </c>
      <c r="AD25" s="21">
        <v>2187744</v>
      </c>
      <c r="AE25" s="21">
        <v>11699.17</v>
      </c>
      <c r="AF25" s="20">
        <v>0</v>
      </c>
      <c r="AG25" s="27" t="s">
        <v>488</v>
      </c>
      <c r="AH25" s="27" t="s">
        <v>488</v>
      </c>
      <c r="AI25" s="20">
        <v>2415</v>
      </c>
      <c r="AJ25" s="21">
        <v>29069976</v>
      </c>
      <c r="AK25" s="21">
        <v>12037.26</v>
      </c>
      <c r="AL25" s="20">
        <v>3661</v>
      </c>
      <c r="AM25" s="21">
        <v>99248897</v>
      </c>
      <c r="AN25" s="21">
        <v>27109.78</v>
      </c>
      <c r="AO25" s="20">
        <v>5244</v>
      </c>
      <c r="AP25" s="21">
        <v>1110499202</v>
      </c>
      <c r="AQ25" s="21">
        <v>211765.68</v>
      </c>
    </row>
    <row r="26" spans="1:43" ht="15" customHeight="1" x14ac:dyDescent="0.2">
      <c r="A26" s="19" t="s">
        <v>117</v>
      </c>
      <c r="B26" s="20">
        <v>1523397</v>
      </c>
      <c r="C26" s="21">
        <v>146685938418</v>
      </c>
      <c r="D26" s="21">
        <v>96288.71</v>
      </c>
      <c r="E26" s="20">
        <v>28230</v>
      </c>
      <c r="F26" s="21">
        <v>8187509</v>
      </c>
      <c r="G26" s="21">
        <v>290.02999999999997</v>
      </c>
      <c r="H26" s="20">
        <v>1256</v>
      </c>
      <c r="I26" s="21">
        <v>6610093</v>
      </c>
      <c r="J26" s="21">
        <v>5262.81</v>
      </c>
      <c r="K26" s="20">
        <v>42010</v>
      </c>
      <c r="L26" s="21">
        <v>135134803</v>
      </c>
      <c r="M26" s="21">
        <v>3216.73</v>
      </c>
      <c r="N26" s="20">
        <v>650</v>
      </c>
      <c r="O26" s="21">
        <v>1939327</v>
      </c>
      <c r="P26" s="21">
        <v>2983.58</v>
      </c>
      <c r="Q26" s="20">
        <v>4427</v>
      </c>
      <c r="R26" s="21">
        <v>135537743</v>
      </c>
      <c r="S26" s="21">
        <v>30616.16</v>
      </c>
      <c r="T26" s="20">
        <v>31223</v>
      </c>
      <c r="U26" s="21">
        <v>252728475</v>
      </c>
      <c r="V26" s="21">
        <v>8094.3</v>
      </c>
      <c r="W26" s="20">
        <v>13112</v>
      </c>
      <c r="X26" s="21">
        <v>6950116</v>
      </c>
      <c r="Y26" s="21">
        <v>530.05999999999995</v>
      </c>
      <c r="Z26" s="20">
        <v>3351</v>
      </c>
      <c r="AA26" s="21">
        <v>71056712</v>
      </c>
      <c r="AB26" s="21">
        <v>21204.63</v>
      </c>
      <c r="AC26" s="20">
        <v>22860</v>
      </c>
      <c r="AD26" s="21">
        <v>125254653</v>
      </c>
      <c r="AE26" s="21">
        <v>5479.21</v>
      </c>
      <c r="AF26" s="20">
        <v>63995</v>
      </c>
      <c r="AG26" s="21">
        <v>37720473</v>
      </c>
      <c r="AH26" s="21">
        <v>589.42999999999995</v>
      </c>
      <c r="AI26" s="20">
        <v>188805</v>
      </c>
      <c r="AJ26" s="21">
        <v>297024835</v>
      </c>
      <c r="AK26" s="21">
        <v>1573.18</v>
      </c>
      <c r="AL26" s="20">
        <v>332748</v>
      </c>
      <c r="AM26" s="21">
        <v>1078163431</v>
      </c>
      <c r="AN26" s="21">
        <v>3240.18</v>
      </c>
      <c r="AO26" s="20">
        <v>255837</v>
      </c>
      <c r="AP26" s="21">
        <v>2631348722</v>
      </c>
      <c r="AQ26" s="21">
        <v>10285.25</v>
      </c>
    </row>
    <row r="27" spans="1:43" ht="12.95" customHeight="1" x14ac:dyDescent="0.2">
      <c r="B27" s="55"/>
      <c r="T27" s="55"/>
    </row>
    <row r="28" spans="1:43" ht="15" customHeight="1" x14ac:dyDescent="0.2">
      <c r="A28" s="59" t="s">
        <v>66</v>
      </c>
      <c r="B28" s="60"/>
      <c r="C28" s="60"/>
      <c r="D28" s="60"/>
      <c r="E28" s="60"/>
      <c r="F28" s="60"/>
      <c r="G28" s="60"/>
      <c r="H28" s="60"/>
      <c r="I28" s="60"/>
      <c r="J28" s="60"/>
      <c r="K28" s="60"/>
      <c r="L28" s="60"/>
      <c r="M28" s="60"/>
      <c r="N28" s="60"/>
      <c r="O28" s="60"/>
      <c r="P28" s="60"/>
      <c r="Q28" s="60"/>
      <c r="R28" s="60"/>
      <c r="S28" s="60"/>
      <c r="T28" s="60"/>
      <c r="U28" s="60"/>
      <c r="V28" s="60"/>
      <c r="W28" s="60"/>
      <c r="X28" s="60"/>
      <c r="Y28" s="60"/>
      <c r="Z28" s="60"/>
      <c r="AA28" s="60"/>
      <c r="AB28" s="60"/>
      <c r="AC28" s="60"/>
      <c r="AD28" s="60"/>
      <c r="AE28" s="60"/>
      <c r="AF28" s="60"/>
      <c r="AG28" s="60"/>
      <c r="AH28" s="60"/>
      <c r="AI28" s="60"/>
      <c r="AJ28" s="60"/>
      <c r="AK28" s="60"/>
      <c r="AL28" s="60"/>
      <c r="AM28" s="60"/>
      <c r="AN28" s="60"/>
      <c r="AO28" s="60"/>
      <c r="AP28" s="60"/>
      <c r="AQ28" s="60"/>
    </row>
    <row r="29" spans="1:43" ht="15" customHeight="1" x14ac:dyDescent="0.3">
      <c r="A29" s="62" t="s">
        <v>1</v>
      </c>
      <c r="B29" s="60"/>
      <c r="C29" s="60"/>
      <c r="D29" s="60"/>
      <c r="E29" s="60"/>
      <c r="F29" s="60"/>
      <c r="G29" s="60"/>
      <c r="H29" s="60"/>
      <c r="I29" s="60"/>
      <c r="J29" s="60"/>
      <c r="K29" s="60"/>
      <c r="L29" s="60"/>
      <c r="M29" s="60"/>
      <c r="N29" s="60"/>
      <c r="O29" s="60"/>
      <c r="P29" s="60"/>
      <c r="Q29" s="60"/>
      <c r="R29" s="60"/>
      <c r="S29" s="60"/>
      <c r="T29" s="60"/>
      <c r="U29" s="60"/>
      <c r="V29" s="60"/>
      <c r="W29" s="60"/>
      <c r="X29" s="60"/>
      <c r="Y29" s="60"/>
      <c r="Z29" s="60"/>
      <c r="AA29" s="60"/>
      <c r="AB29" s="60"/>
      <c r="AC29" s="60"/>
      <c r="AD29" s="60"/>
      <c r="AE29" s="60"/>
      <c r="AF29" s="60"/>
      <c r="AG29" s="60"/>
      <c r="AH29" s="60"/>
      <c r="AI29" s="60"/>
      <c r="AJ29" s="60"/>
      <c r="AK29" s="60"/>
      <c r="AL29" s="60"/>
      <c r="AM29" s="60"/>
      <c r="AN29" s="60"/>
      <c r="AO29" s="60"/>
      <c r="AP29" s="60"/>
      <c r="AQ29" s="60"/>
    </row>
    <row r="30" spans="1:43" ht="15" customHeight="1" x14ac:dyDescent="0.2">
      <c r="A30" s="59" t="s">
        <v>97</v>
      </c>
      <c r="B30" s="60"/>
      <c r="C30" s="60"/>
      <c r="D30" s="60"/>
      <c r="E30" s="60"/>
      <c r="F30" s="60"/>
      <c r="G30" s="60"/>
      <c r="H30" s="60"/>
      <c r="I30" s="60"/>
      <c r="J30" s="60"/>
      <c r="K30" s="60"/>
      <c r="L30" s="60"/>
      <c r="M30" s="60"/>
      <c r="N30" s="60"/>
      <c r="O30" s="60"/>
      <c r="P30" s="60"/>
      <c r="Q30" s="60"/>
      <c r="R30" s="60"/>
      <c r="S30" s="60"/>
      <c r="T30" s="60"/>
      <c r="U30" s="60"/>
      <c r="V30" s="60"/>
      <c r="W30" s="60"/>
      <c r="X30" s="60"/>
      <c r="Y30" s="60"/>
      <c r="Z30" s="60"/>
      <c r="AA30" s="60"/>
      <c r="AB30" s="60"/>
      <c r="AC30" s="60"/>
      <c r="AD30" s="60"/>
      <c r="AE30" s="60"/>
      <c r="AF30" s="60"/>
      <c r="AG30" s="60"/>
      <c r="AH30" s="60"/>
      <c r="AI30" s="60"/>
      <c r="AJ30" s="60"/>
      <c r="AK30" s="60"/>
      <c r="AL30" s="60"/>
      <c r="AM30" s="60"/>
      <c r="AN30" s="60"/>
      <c r="AO30" s="60"/>
      <c r="AP30" s="60"/>
      <c r="AQ30" s="60"/>
    </row>
  </sheetData>
  <mergeCells count="23">
    <mergeCell ref="W7:Y7"/>
    <mergeCell ref="Z7:AB7"/>
    <mergeCell ref="A7:A8"/>
    <mergeCell ref="B7:D7"/>
    <mergeCell ref="E7:G7"/>
    <mergeCell ref="H7:J7"/>
    <mergeCell ref="K7:M7"/>
    <mergeCell ref="A28:AQ28"/>
    <mergeCell ref="A29:AQ29"/>
    <mergeCell ref="A30:AQ30"/>
    <mergeCell ref="A1:AQ1"/>
    <mergeCell ref="A2:AQ2"/>
    <mergeCell ref="A3:AQ3"/>
    <mergeCell ref="A4:AQ4"/>
    <mergeCell ref="A5:AQ5"/>
    <mergeCell ref="AC7:AE7"/>
    <mergeCell ref="AF7:AH7"/>
    <mergeCell ref="AI7:AK7"/>
    <mergeCell ref="AL7:AN7"/>
    <mergeCell ref="AO7:AQ7"/>
    <mergeCell ref="N7:P7"/>
    <mergeCell ref="Q7:S7"/>
    <mergeCell ref="T7:V7"/>
  </mergeCells>
  <hyperlinks>
    <hyperlink ref="A1" location="'CONTENTS'!A1" display="#'CONTENTS'!A1" xr:uid="{00000000-0004-0000-1500-000000000000}"/>
  </hyperlinks>
  <printOptions horizontalCentered="1"/>
  <pageMargins left="0.5" right="0.5" top="0.5" bottom="0.5" header="0" footer="0"/>
  <pageSetup fitToHeight="10" orientation="landscape" horizontalDpi="300" verticalDpi="30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A1:AB32"/>
  <sheetViews>
    <sheetView zoomScaleNormal="100" workbookViewId="0">
      <pane ySplit="8" topLeftCell="A9" activePane="bottomLeft" state="frozen"/>
      <selection pane="bottomLeft" sqref="A1:AB1"/>
    </sheetView>
  </sheetViews>
  <sheetFormatPr defaultColWidth="12" defaultRowHeight="12.95" customHeight="1" x14ac:dyDescent="0.2"/>
  <cols>
    <col min="1" max="1" width="25.6640625" bestFit="1" customWidth="1"/>
    <col min="2" max="28" width="17.6640625" bestFit="1" customWidth="1"/>
  </cols>
  <sheetData>
    <row r="1" spans="1:28" ht="17.100000000000001" customHeight="1" x14ac:dyDescent="0.25">
      <c r="A1" s="67" t="s">
        <v>67</v>
      </c>
      <c r="B1" s="60"/>
      <c r="C1" s="60"/>
      <c r="D1" s="60"/>
      <c r="E1" s="60"/>
      <c r="F1" s="60"/>
      <c r="G1" s="60"/>
      <c r="H1" s="60"/>
      <c r="I1" s="60"/>
      <c r="J1" s="60"/>
      <c r="K1" s="60"/>
      <c r="L1" s="60"/>
      <c r="M1" s="60"/>
      <c r="N1" s="60"/>
      <c r="O1" s="60"/>
      <c r="P1" s="60"/>
      <c r="Q1" s="60"/>
      <c r="R1" s="60"/>
      <c r="S1" s="60"/>
      <c r="T1" s="60"/>
      <c r="U1" s="60"/>
      <c r="V1" s="60"/>
      <c r="W1" s="60"/>
      <c r="X1" s="60"/>
      <c r="Y1" s="60"/>
      <c r="Z1" s="60"/>
      <c r="AA1" s="60"/>
      <c r="AB1" s="60"/>
    </row>
    <row r="2" spans="1:28" ht="17.100000000000001" customHeight="1" x14ac:dyDescent="0.3">
      <c r="A2" s="62" t="s">
        <v>1</v>
      </c>
      <c r="B2" s="60"/>
      <c r="C2" s="60"/>
      <c r="D2" s="60"/>
      <c r="E2" s="60"/>
      <c r="F2" s="60"/>
      <c r="G2" s="60"/>
      <c r="H2" s="60"/>
      <c r="I2" s="60"/>
      <c r="J2" s="60"/>
      <c r="K2" s="60"/>
      <c r="L2" s="60"/>
      <c r="M2" s="60"/>
      <c r="N2" s="60"/>
      <c r="O2" s="60"/>
      <c r="P2" s="60"/>
      <c r="Q2" s="60"/>
      <c r="R2" s="60"/>
      <c r="S2" s="60"/>
      <c r="T2" s="60"/>
      <c r="U2" s="60"/>
      <c r="V2" s="60"/>
      <c r="W2" s="60"/>
      <c r="X2" s="60"/>
      <c r="Y2" s="60"/>
      <c r="Z2" s="60"/>
      <c r="AA2" s="60"/>
      <c r="AB2" s="60"/>
    </row>
    <row r="3" spans="1:28" ht="17.100000000000001" customHeight="1" x14ac:dyDescent="0.3">
      <c r="A3" s="61" t="s">
        <v>70</v>
      </c>
      <c r="B3" s="60"/>
      <c r="C3" s="60"/>
      <c r="D3" s="60"/>
      <c r="E3" s="60"/>
      <c r="F3" s="60"/>
      <c r="G3" s="60"/>
      <c r="H3" s="60"/>
      <c r="I3" s="60"/>
      <c r="J3" s="60"/>
      <c r="K3" s="60"/>
      <c r="L3" s="60"/>
      <c r="M3" s="60"/>
      <c r="N3" s="60"/>
      <c r="O3" s="60"/>
      <c r="P3" s="60"/>
      <c r="Q3" s="60"/>
      <c r="R3" s="60"/>
      <c r="S3" s="60"/>
      <c r="T3" s="60"/>
      <c r="U3" s="60"/>
      <c r="V3" s="60"/>
      <c r="W3" s="60"/>
      <c r="X3" s="60"/>
      <c r="Y3" s="60"/>
      <c r="Z3" s="60"/>
      <c r="AA3" s="60"/>
      <c r="AB3" s="60"/>
    </row>
    <row r="4" spans="1:28" ht="17.100000000000001" customHeight="1" x14ac:dyDescent="0.3">
      <c r="A4" s="62" t="s">
        <v>1</v>
      </c>
      <c r="B4" s="60"/>
      <c r="C4" s="60"/>
      <c r="D4" s="60"/>
      <c r="E4" s="60"/>
      <c r="F4" s="60"/>
      <c r="G4" s="60"/>
      <c r="H4" s="60"/>
      <c r="I4" s="60"/>
      <c r="J4" s="60"/>
      <c r="K4" s="60"/>
      <c r="L4" s="60"/>
      <c r="M4" s="60"/>
      <c r="N4" s="60"/>
      <c r="O4" s="60"/>
      <c r="P4" s="60"/>
      <c r="Q4" s="60"/>
      <c r="R4" s="60"/>
      <c r="S4" s="60"/>
      <c r="T4" s="60"/>
      <c r="U4" s="60"/>
      <c r="V4" s="60"/>
      <c r="W4" s="60"/>
      <c r="X4" s="60"/>
      <c r="Y4" s="60"/>
      <c r="Z4" s="60"/>
      <c r="AA4" s="60"/>
      <c r="AB4" s="60"/>
    </row>
    <row r="5" spans="1:28" ht="17.100000000000001" customHeight="1" x14ac:dyDescent="0.3">
      <c r="A5" s="68" t="s">
        <v>47</v>
      </c>
      <c r="B5" s="60"/>
      <c r="C5" s="60"/>
      <c r="D5" s="60"/>
      <c r="E5" s="60"/>
      <c r="F5" s="60"/>
      <c r="G5" s="60"/>
      <c r="H5" s="60"/>
      <c r="I5" s="60"/>
      <c r="J5" s="60"/>
      <c r="K5" s="60"/>
      <c r="L5" s="60"/>
      <c r="M5" s="60"/>
      <c r="N5" s="60"/>
      <c r="O5" s="60"/>
      <c r="P5" s="60"/>
      <c r="Q5" s="60"/>
      <c r="R5" s="60"/>
      <c r="S5" s="60"/>
      <c r="T5" s="60"/>
      <c r="U5" s="60"/>
      <c r="V5" s="60"/>
      <c r="W5" s="60"/>
      <c r="X5" s="60"/>
      <c r="Y5" s="60"/>
      <c r="Z5" s="60"/>
      <c r="AA5" s="60"/>
      <c r="AB5" s="60"/>
    </row>
    <row r="7" spans="1:28" ht="30" customHeight="1" x14ac:dyDescent="0.2">
      <c r="A7" s="72" t="s">
        <v>71</v>
      </c>
      <c r="B7" s="9" t="s">
        <v>488</v>
      </c>
      <c r="C7" s="72" t="s">
        <v>489</v>
      </c>
      <c r="D7" s="72"/>
      <c r="E7" s="72" t="s">
        <v>490</v>
      </c>
      <c r="F7" s="72"/>
      <c r="G7" s="72"/>
      <c r="H7" s="72" t="s">
        <v>491</v>
      </c>
      <c r="I7" s="72"/>
      <c r="J7" s="72"/>
      <c r="K7" s="72" t="s">
        <v>492</v>
      </c>
      <c r="L7" s="72"/>
      <c r="M7" s="72"/>
      <c r="N7" s="72" t="s">
        <v>493</v>
      </c>
      <c r="O7" s="72"/>
      <c r="P7" s="72"/>
      <c r="Q7" s="72" t="s">
        <v>494</v>
      </c>
      <c r="R7" s="72"/>
      <c r="S7" s="72"/>
      <c r="T7" s="72" t="s">
        <v>495</v>
      </c>
      <c r="U7" s="72"/>
      <c r="V7" s="72"/>
      <c r="W7" s="72" t="s">
        <v>496</v>
      </c>
      <c r="X7" s="72"/>
      <c r="Y7" s="72"/>
      <c r="Z7" s="72" t="s">
        <v>497</v>
      </c>
      <c r="AA7" s="72"/>
      <c r="AB7" s="72"/>
    </row>
    <row r="8" spans="1:28" ht="30" customHeight="1" x14ac:dyDescent="0.2">
      <c r="A8" s="74"/>
      <c r="B8" s="9" t="s">
        <v>72</v>
      </c>
      <c r="C8" s="9" t="s">
        <v>96</v>
      </c>
      <c r="D8" s="9" t="s">
        <v>468</v>
      </c>
      <c r="E8" s="9" t="s">
        <v>467</v>
      </c>
      <c r="F8" s="9" t="s">
        <v>96</v>
      </c>
      <c r="G8" s="9" t="s">
        <v>468</v>
      </c>
      <c r="H8" s="9" t="s">
        <v>467</v>
      </c>
      <c r="I8" s="9" t="s">
        <v>96</v>
      </c>
      <c r="J8" s="9" t="s">
        <v>468</v>
      </c>
      <c r="K8" s="9" t="s">
        <v>467</v>
      </c>
      <c r="L8" s="9" t="s">
        <v>96</v>
      </c>
      <c r="M8" s="9" t="s">
        <v>468</v>
      </c>
      <c r="N8" s="9" t="s">
        <v>467</v>
      </c>
      <c r="O8" s="9" t="s">
        <v>96</v>
      </c>
      <c r="P8" s="9" t="s">
        <v>468</v>
      </c>
      <c r="Q8" s="9" t="s">
        <v>467</v>
      </c>
      <c r="R8" s="9" t="s">
        <v>96</v>
      </c>
      <c r="S8" s="9" t="s">
        <v>468</v>
      </c>
      <c r="T8" s="9" t="s">
        <v>467</v>
      </c>
      <c r="U8" s="9" t="s">
        <v>96</v>
      </c>
      <c r="V8" s="9" t="s">
        <v>468</v>
      </c>
      <c r="W8" s="9" t="s">
        <v>467</v>
      </c>
      <c r="X8" s="9" t="s">
        <v>96</v>
      </c>
      <c r="Y8" s="9" t="s">
        <v>468</v>
      </c>
      <c r="Z8" s="9" t="s">
        <v>467</v>
      </c>
      <c r="AA8" s="9" t="s">
        <v>96</v>
      </c>
      <c r="AB8" s="9" t="s">
        <v>468</v>
      </c>
    </row>
    <row r="9" spans="1:28" ht="15" customHeight="1" x14ac:dyDescent="0.2">
      <c r="A9" s="18" t="s">
        <v>435</v>
      </c>
      <c r="B9" s="20">
        <v>1599</v>
      </c>
      <c r="C9" s="21">
        <v>-425454117</v>
      </c>
      <c r="D9" s="21">
        <v>-296897.5</v>
      </c>
      <c r="E9" s="20">
        <v>842</v>
      </c>
      <c r="F9" s="21">
        <v>13035985</v>
      </c>
      <c r="G9" s="21">
        <v>15482.17</v>
      </c>
      <c r="H9" s="20">
        <v>1410</v>
      </c>
      <c r="I9" s="21">
        <v>9858476</v>
      </c>
      <c r="J9" s="21">
        <v>6991.83</v>
      </c>
      <c r="K9" s="20">
        <v>1175</v>
      </c>
      <c r="L9" s="21">
        <v>26108930</v>
      </c>
      <c r="M9" s="21">
        <v>22220.37</v>
      </c>
      <c r="N9" s="20">
        <v>0</v>
      </c>
      <c r="O9" s="27" t="s">
        <v>488</v>
      </c>
      <c r="P9" s="27" t="s">
        <v>488</v>
      </c>
      <c r="Q9" s="54" t="s">
        <v>603</v>
      </c>
      <c r="R9" s="58" t="s">
        <v>603</v>
      </c>
      <c r="S9" s="58" t="s">
        <v>603</v>
      </c>
      <c r="T9" s="20">
        <v>93</v>
      </c>
      <c r="U9" s="21">
        <v>6573875</v>
      </c>
      <c r="V9" s="21">
        <v>70686.83</v>
      </c>
      <c r="W9" s="20">
        <v>1599</v>
      </c>
      <c r="X9" s="21">
        <v>55642627</v>
      </c>
      <c r="Y9" s="21">
        <v>34798.39</v>
      </c>
      <c r="Z9" s="20">
        <v>1599</v>
      </c>
      <c r="AA9" s="21">
        <v>78476481</v>
      </c>
      <c r="AB9" s="21">
        <v>49078.47</v>
      </c>
    </row>
    <row r="10" spans="1:28" ht="15" customHeight="1" x14ac:dyDescent="0.2">
      <c r="A10" s="18" t="s">
        <v>439</v>
      </c>
      <c r="B10" s="20">
        <v>1000</v>
      </c>
      <c r="C10" s="21">
        <v>2457691</v>
      </c>
      <c r="D10" s="21">
        <v>2457.69</v>
      </c>
      <c r="E10" s="20">
        <v>353</v>
      </c>
      <c r="F10" s="21">
        <v>4680738</v>
      </c>
      <c r="G10" s="21">
        <v>13259.88</v>
      </c>
      <c r="H10" s="20">
        <v>519</v>
      </c>
      <c r="I10" s="21">
        <v>2054356</v>
      </c>
      <c r="J10" s="21">
        <v>3958.3</v>
      </c>
      <c r="K10" s="20">
        <v>304</v>
      </c>
      <c r="L10" s="21">
        <v>4450534</v>
      </c>
      <c r="M10" s="21">
        <v>14639.91</v>
      </c>
      <c r="N10" s="20">
        <v>374</v>
      </c>
      <c r="O10" s="21">
        <v>342871</v>
      </c>
      <c r="P10" s="21">
        <v>916.77</v>
      </c>
      <c r="Q10" s="54" t="s">
        <v>603</v>
      </c>
      <c r="R10" s="58" t="s">
        <v>603</v>
      </c>
      <c r="S10" s="58" t="s">
        <v>603</v>
      </c>
      <c r="T10" s="20">
        <v>117</v>
      </c>
      <c r="U10" s="21">
        <v>1298236</v>
      </c>
      <c r="V10" s="21">
        <v>11096.03</v>
      </c>
      <c r="W10" s="20">
        <v>1000</v>
      </c>
      <c r="X10" s="21">
        <v>12892929</v>
      </c>
      <c r="Y10" s="21">
        <v>12892.93</v>
      </c>
      <c r="Z10" s="20">
        <v>1000</v>
      </c>
      <c r="AA10" s="21">
        <v>14311296</v>
      </c>
      <c r="AB10" s="21">
        <v>14311.3</v>
      </c>
    </row>
    <row r="11" spans="1:28" ht="15" customHeight="1" x14ac:dyDescent="0.2">
      <c r="A11" s="18" t="s">
        <v>440</v>
      </c>
      <c r="B11" s="20">
        <v>970</v>
      </c>
      <c r="C11" s="21">
        <v>7314880</v>
      </c>
      <c r="D11" s="21">
        <v>7541.11</v>
      </c>
      <c r="E11" s="20">
        <v>393</v>
      </c>
      <c r="F11" s="21">
        <v>13431247</v>
      </c>
      <c r="G11" s="21">
        <v>34176.199999999997</v>
      </c>
      <c r="H11" s="20">
        <v>591</v>
      </c>
      <c r="I11" s="21">
        <v>2269830</v>
      </c>
      <c r="J11" s="21">
        <v>3840.66</v>
      </c>
      <c r="K11" s="20">
        <v>358</v>
      </c>
      <c r="L11" s="21">
        <v>4625079</v>
      </c>
      <c r="M11" s="21">
        <v>12919.22</v>
      </c>
      <c r="N11" s="20">
        <v>435</v>
      </c>
      <c r="O11" s="21">
        <v>1051559</v>
      </c>
      <c r="P11" s="21">
        <v>2417.38</v>
      </c>
      <c r="Q11" s="54" t="s">
        <v>603</v>
      </c>
      <c r="R11" s="58" t="s">
        <v>603</v>
      </c>
      <c r="S11" s="58" t="s">
        <v>603</v>
      </c>
      <c r="T11" s="20">
        <v>83</v>
      </c>
      <c r="U11" s="21">
        <v>1308259</v>
      </c>
      <c r="V11" s="21">
        <v>15762.16</v>
      </c>
      <c r="W11" s="20">
        <v>970</v>
      </c>
      <c r="X11" s="21">
        <v>22784544</v>
      </c>
      <c r="Y11" s="21">
        <v>23489.22</v>
      </c>
      <c r="Z11" s="20">
        <v>970</v>
      </c>
      <c r="AA11" s="21">
        <v>23630420</v>
      </c>
      <c r="AB11" s="21">
        <v>24361.26</v>
      </c>
    </row>
    <row r="12" spans="1:28" ht="15" customHeight="1" x14ac:dyDescent="0.2">
      <c r="A12" s="18" t="s">
        <v>441</v>
      </c>
      <c r="B12" s="20">
        <v>1079</v>
      </c>
      <c r="C12" s="21">
        <v>13534313</v>
      </c>
      <c r="D12" s="21">
        <v>12543.39</v>
      </c>
      <c r="E12" s="20">
        <v>499</v>
      </c>
      <c r="F12" s="21">
        <v>9500750</v>
      </c>
      <c r="G12" s="21">
        <v>19039.580000000002</v>
      </c>
      <c r="H12" s="20">
        <v>782</v>
      </c>
      <c r="I12" s="21">
        <v>3169328</v>
      </c>
      <c r="J12" s="21">
        <v>4052.85</v>
      </c>
      <c r="K12" s="20">
        <v>490</v>
      </c>
      <c r="L12" s="21">
        <v>7765351</v>
      </c>
      <c r="M12" s="21">
        <v>15847.66</v>
      </c>
      <c r="N12" s="20">
        <v>599</v>
      </c>
      <c r="O12" s="21">
        <v>2174074</v>
      </c>
      <c r="P12" s="21">
        <v>3629.51</v>
      </c>
      <c r="Q12" s="54" t="s">
        <v>603</v>
      </c>
      <c r="R12" s="58" t="s">
        <v>603</v>
      </c>
      <c r="S12" s="58" t="s">
        <v>603</v>
      </c>
      <c r="T12" s="20">
        <v>73</v>
      </c>
      <c r="U12" s="21">
        <v>918781</v>
      </c>
      <c r="V12" s="21">
        <v>12586.04</v>
      </c>
      <c r="W12" s="20">
        <v>1079</v>
      </c>
      <c r="X12" s="21">
        <v>23664192</v>
      </c>
      <c r="Y12" s="21">
        <v>21931.599999999999</v>
      </c>
      <c r="Z12" s="20">
        <v>1078</v>
      </c>
      <c r="AA12" s="21">
        <v>25394107</v>
      </c>
      <c r="AB12" s="21">
        <v>23556.69</v>
      </c>
    </row>
    <row r="13" spans="1:28" ht="15" customHeight="1" x14ac:dyDescent="0.2">
      <c r="A13" s="18" t="s">
        <v>442</v>
      </c>
      <c r="B13" s="20">
        <v>1223</v>
      </c>
      <c r="C13" s="21">
        <v>21527249</v>
      </c>
      <c r="D13" s="21">
        <v>17602</v>
      </c>
      <c r="E13" s="20">
        <v>598</v>
      </c>
      <c r="F13" s="21">
        <v>9043579</v>
      </c>
      <c r="G13" s="21">
        <v>15123.04</v>
      </c>
      <c r="H13" s="20">
        <v>963</v>
      </c>
      <c r="I13" s="21">
        <v>3870936</v>
      </c>
      <c r="J13" s="21">
        <v>4019.66</v>
      </c>
      <c r="K13" s="20">
        <v>621</v>
      </c>
      <c r="L13" s="21">
        <v>18058790</v>
      </c>
      <c r="M13" s="21">
        <v>29080.18</v>
      </c>
      <c r="N13" s="20">
        <v>711</v>
      </c>
      <c r="O13" s="21">
        <v>3177694</v>
      </c>
      <c r="P13" s="21">
        <v>4469.33</v>
      </c>
      <c r="Q13" s="54" t="s">
        <v>603</v>
      </c>
      <c r="R13" s="58" t="s">
        <v>603</v>
      </c>
      <c r="S13" s="58" t="s">
        <v>603</v>
      </c>
      <c r="T13" s="20">
        <v>83</v>
      </c>
      <c r="U13" s="21">
        <v>1591052</v>
      </c>
      <c r="V13" s="21">
        <v>19169.3</v>
      </c>
      <c r="W13" s="20">
        <v>1223</v>
      </c>
      <c r="X13" s="21">
        <v>35904473</v>
      </c>
      <c r="Y13" s="21">
        <v>29357.7</v>
      </c>
      <c r="Z13" s="20">
        <v>1221</v>
      </c>
      <c r="AA13" s="21">
        <v>37897387</v>
      </c>
      <c r="AB13" s="21">
        <v>31037.99</v>
      </c>
    </row>
    <row r="14" spans="1:28" ht="15" customHeight="1" x14ac:dyDescent="0.2">
      <c r="A14" s="18" t="s">
        <v>443</v>
      </c>
      <c r="B14" s="20">
        <v>1378</v>
      </c>
      <c r="C14" s="21">
        <v>31075257</v>
      </c>
      <c r="D14" s="21">
        <v>22550.98</v>
      </c>
      <c r="E14" s="20">
        <v>731</v>
      </c>
      <c r="F14" s="21">
        <v>11312720</v>
      </c>
      <c r="G14" s="21">
        <v>15475.68</v>
      </c>
      <c r="H14" s="20">
        <v>1157</v>
      </c>
      <c r="I14" s="21">
        <v>4769924</v>
      </c>
      <c r="J14" s="21">
        <v>4122.67</v>
      </c>
      <c r="K14" s="20">
        <v>758</v>
      </c>
      <c r="L14" s="21">
        <v>12061857</v>
      </c>
      <c r="M14" s="21">
        <v>15912.74</v>
      </c>
      <c r="N14" s="20">
        <v>846</v>
      </c>
      <c r="O14" s="21">
        <v>4723962</v>
      </c>
      <c r="P14" s="21">
        <v>5583.88</v>
      </c>
      <c r="Q14" s="54" t="s">
        <v>603</v>
      </c>
      <c r="R14" s="58" t="s">
        <v>603</v>
      </c>
      <c r="S14" s="58" t="s">
        <v>603</v>
      </c>
      <c r="T14" s="20">
        <v>88</v>
      </c>
      <c r="U14" s="21">
        <v>1164354</v>
      </c>
      <c r="V14" s="21">
        <v>13231.3</v>
      </c>
      <c r="W14" s="20">
        <v>1378</v>
      </c>
      <c r="X14" s="21">
        <v>34196881</v>
      </c>
      <c r="Y14" s="21">
        <v>24816.31</v>
      </c>
      <c r="Z14" s="20">
        <v>1377</v>
      </c>
      <c r="AA14" s="21">
        <v>36292930</v>
      </c>
      <c r="AB14" s="21">
        <v>26356.52</v>
      </c>
    </row>
    <row r="15" spans="1:28" ht="15" customHeight="1" x14ac:dyDescent="0.2">
      <c r="A15" s="18" t="s">
        <v>444</v>
      </c>
      <c r="B15" s="20">
        <v>1535</v>
      </c>
      <c r="C15" s="21">
        <v>42240177</v>
      </c>
      <c r="D15" s="21">
        <v>27518.03</v>
      </c>
      <c r="E15" s="20">
        <v>742</v>
      </c>
      <c r="F15" s="21">
        <v>11458722</v>
      </c>
      <c r="G15" s="21">
        <v>15443.02</v>
      </c>
      <c r="H15" s="20">
        <v>1348</v>
      </c>
      <c r="I15" s="21">
        <v>5849979</v>
      </c>
      <c r="J15" s="21">
        <v>4339.75</v>
      </c>
      <c r="K15" s="20">
        <v>921</v>
      </c>
      <c r="L15" s="21">
        <v>13292266</v>
      </c>
      <c r="M15" s="21">
        <v>14432.43</v>
      </c>
      <c r="N15" s="20">
        <v>971</v>
      </c>
      <c r="O15" s="21">
        <v>6298243</v>
      </c>
      <c r="P15" s="21">
        <v>6486.35</v>
      </c>
      <c r="Q15" s="54" t="s">
        <v>603</v>
      </c>
      <c r="R15" s="58" t="s">
        <v>603</v>
      </c>
      <c r="S15" s="58" t="s">
        <v>603</v>
      </c>
      <c r="T15" s="20">
        <v>87</v>
      </c>
      <c r="U15" s="21">
        <v>1039568</v>
      </c>
      <c r="V15" s="21">
        <v>11949.06</v>
      </c>
      <c r="W15" s="20">
        <v>1535</v>
      </c>
      <c r="X15" s="21">
        <v>38106742</v>
      </c>
      <c r="Y15" s="21">
        <v>24825.24</v>
      </c>
      <c r="Z15" s="20">
        <v>1534</v>
      </c>
      <c r="AA15" s="21">
        <v>40857024</v>
      </c>
      <c r="AB15" s="21">
        <v>26634.31</v>
      </c>
    </row>
    <row r="16" spans="1:28" ht="15" customHeight="1" x14ac:dyDescent="0.2">
      <c r="A16" s="18" t="s">
        <v>445</v>
      </c>
      <c r="B16" s="20">
        <v>1715</v>
      </c>
      <c r="C16" s="21">
        <v>55822091</v>
      </c>
      <c r="D16" s="21">
        <v>32549.32</v>
      </c>
      <c r="E16" s="20">
        <v>773</v>
      </c>
      <c r="F16" s="21">
        <v>15334890</v>
      </c>
      <c r="G16" s="21">
        <v>19838.150000000001</v>
      </c>
      <c r="H16" s="20">
        <v>1508</v>
      </c>
      <c r="I16" s="21">
        <v>6610904</v>
      </c>
      <c r="J16" s="21">
        <v>4383.8900000000003</v>
      </c>
      <c r="K16" s="20">
        <v>1044</v>
      </c>
      <c r="L16" s="21">
        <v>15604935</v>
      </c>
      <c r="M16" s="21">
        <v>14947.26</v>
      </c>
      <c r="N16" s="20">
        <v>1062</v>
      </c>
      <c r="O16" s="21">
        <v>7817839</v>
      </c>
      <c r="P16" s="21">
        <v>7361.43</v>
      </c>
      <c r="Q16" s="54" t="s">
        <v>603</v>
      </c>
      <c r="R16" s="58" t="s">
        <v>603</v>
      </c>
      <c r="S16" s="58" t="s">
        <v>603</v>
      </c>
      <c r="T16" s="20">
        <v>121</v>
      </c>
      <c r="U16" s="21">
        <v>1755771</v>
      </c>
      <c r="V16" s="21">
        <v>14510.5</v>
      </c>
      <c r="W16" s="20">
        <v>1715</v>
      </c>
      <c r="X16" s="21">
        <v>47326295</v>
      </c>
      <c r="Y16" s="21">
        <v>27595.51</v>
      </c>
      <c r="Z16" s="20">
        <v>1715</v>
      </c>
      <c r="AA16" s="21">
        <v>53962280</v>
      </c>
      <c r="AB16" s="21">
        <v>31464.89</v>
      </c>
    </row>
    <row r="17" spans="1:28" ht="15" customHeight="1" x14ac:dyDescent="0.2">
      <c r="A17" s="18" t="s">
        <v>446</v>
      </c>
      <c r="B17" s="20">
        <v>2005</v>
      </c>
      <c r="C17" s="21">
        <v>75329125</v>
      </c>
      <c r="D17" s="21">
        <v>37570.639999999999</v>
      </c>
      <c r="E17" s="20">
        <v>900</v>
      </c>
      <c r="F17" s="21">
        <v>14750201</v>
      </c>
      <c r="G17" s="21">
        <v>16389.11</v>
      </c>
      <c r="H17" s="20">
        <v>1903</v>
      </c>
      <c r="I17" s="21">
        <v>8836691</v>
      </c>
      <c r="J17" s="21">
        <v>4643.5600000000004</v>
      </c>
      <c r="K17" s="20">
        <v>1380</v>
      </c>
      <c r="L17" s="21">
        <v>19278233</v>
      </c>
      <c r="M17" s="21">
        <v>13969.73</v>
      </c>
      <c r="N17" s="20">
        <v>1301</v>
      </c>
      <c r="O17" s="21">
        <v>9510934</v>
      </c>
      <c r="P17" s="21">
        <v>7310.48</v>
      </c>
      <c r="Q17" s="54" t="s">
        <v>603</v>
      </c>
      <c r="R17" s="58" t="s">
        <v>603</v>
      </c>
      <c r="S17" s="58" t="s">
        <v>603</v>
      </c>
      <c r="T17" s="20">
        <v>85</v>
      </c>
      <c r="U17" s="21">
        <v>1338871</v>
      </c>
      <c r="V17" s="21">
        <v>15751.42</v>
      </c>
      <c r="W17" s="20">
        <v>2004</v>
      </c>
      <c r="X17" s="21">
        <v>53813669</v>
      </c>
      <c r="Y17" s="21">
        <v>26853.13</v>
      </c>
      <c r="Z17" s="20">
        <v>2004</v>
      </c>
      <c r="AA17" s="21">
        <v>60695251</v>
      </c>
      <c r="AB17" s="21">
        <v>30287.05</v>
      </c>
    </row>
    <row r="18" spans="1:28" ht="15" customHeight="1" x14ac:dyDescent="0.2">
      <c r="A18" s="18" t="s">
        <v>447</v>
      </c>
      <c r="B18" s="20">
        <v>2153</v>
      </c>
      <c r="C18" s="21">
        <v>91674359</v>
      </c>
      <c r="D18" s="21">
        <v>42579.82</v>
      </c>
      <c r="E18" s="20">
        <v>874</v>
      </c>
      <c r="F18" s="21">
        <v>13804777</v>
      </c>
      <c r="G18" s="21">
        <v>15794.94</v>
      </c>
      <c r="H18" s="20">
        <v>2064</v>
      </c>
      <c r="I18" s="21">
        <v>9668080</v>
      </c>
      <c r="J18" s="21">
        <v>4684.1499999999996</v>
      </c>
      <c r="K18" s="20">
        <v>1549</v>
      </c>
      <c r="L18" s="21">
        <v>20696673</v>
      </c>
      <c r="M18" s="21">
        <v>13361.31</v>
      </c>
      <c r="N18" s="20">
        <v>1414</v>
      </c>
      <c r="O18" s="21">
        <v>10623689</v>
      </c>
      <c r="P18" s="21">
        <v>7513.22</v>
      </c>
      <c r="Q18" s="54" t="s">
        <v>603</v>
      </c>
      <c r="R18" s="58" t="s">
        <v>603</v>
      </c>
      <c r="S18" s="58" t="s">
        <v>603</v>
      </c>
      <c r="T18" s="20">
        <v>97</v>
      </c>
      <c r="U18" s="21">
        <v>1539054</v>
      </c>
      <c r="V18" s="21">
        <v>15866.54</v>
      </c>
      <c r="W18" s="20">
        <v>2153</v>
      </c>
      <c r="X18" s="21">
        <v>56392731</v>
      </c>
      <c r="Y18" s="21">
        <v>26192.63</v>
      </c>
      <c r="Z18" s="20">
        <v>2153</v>
      </c>
      <c r="AA18" s="21">
        <v>61543648</v>
      </c>
      <c r="AB18" s="21">
        <v>28585.07</v>
      </c>
    </row>
    <row r="19" spans="1:28" ht="15" customHeight="1" x14ac:dyDescent="0.2">
      <c r="A19" s="18" t="s">
        <v>448</v>
      </c>
      <c r="B19" s="20">
        <v>2502</v>
      </c>
      <c r="C19" s="21">
        <v>118820178</v>
      </c>
      <c r="D19" s="21">
        <v>47490.080000000002</v>
      </c>
      <c r="E19" s="20">
        <v>975</v>
      </c>
      <c r="F19" s="21">
        <v>15959408</v>
      </c>
      <c r="G19" s="21">
        <v>16368.62</v>
      </c>
      <c r="H19" s="20">
        <v>2453</v>
      </c>
      <c r="I19" s="21">
        <v>12239264</v>
      </c>
      <c r="J19" s="21">
        <v>4989.51</v>
      </c>
      <c r="K19" s="20">
        <v>1888</v>
      </c>
      <c r="L19" s="21">
        <v>27816470</v>
      </c>
      <c r="M19" s="21">
        <v>14733.3</v>
      </c>
      <c r="N19" s="20">
        <v>1666</v>
      </c>
      <c r="O19" s="21">
        <v>12899190</v>
      </c>
      <c r="P19" s="21">
        <v>7742.61</v>
      </c>
      <c r="Q19" s="54" t="s">
        <v>603</v>
      </c>
      <c r="R19" s="58" t="s">
        <v>603</v>
      </c>
      <c r="S19" s="58" t="s">
        <v>603</v>
      </c>
      <c r="T19" s="20">
        <v>94</v>
      </c>
      <c r="U19" s="21">
        <v>1622865</v>
      </c>
      <c r="V19" s="21">
        <v>17264.52</v>
      </c>
      <c r="W19" s="20">
        <v>2501</v>
      </c>
      <c r="X19" s="21">
        <v>69549163</v>
      </c>
      <c r="Y19" s="21">
        <v>27808.54</v>
      </c>
      <c r="Z19" s="20">
        <v>2501</v>
      </c>
      <c r="AA19" s="21">
        <v>82178760</v>
      </c>
      <c r="AB19" s="21">
        <v>32858.36</v>
      </c>
    </row>
    <row r="20" spans="1:28" ht="15" customHeight="1" x14ac:dyDescent="0.2">
      <c r="A20" s="18" t="s">
        <v>113</v>
      </c>
      <c r="B20" s="20">
        <v>18385</v>
      </c>
      <c r="C20" s="21">
        <v>1169794255</v>
      </c>
      <c r="D20" s="21">
        <v>63627.65</v>
      </c>
      <c r="E20" s="20">
        <v>5444</v>
      </c>
      <c r="F20" s="21">
        <v>86173191</v>
      </c>
      <c r="G20" s="21">
        <v>15829.02</v>
      </c>
      <c r="H20" s="20">
        <v>18134</v>
      </c>
      <c r="I20" s="21">
        <v>101710654</v>
      </c>
      <c r="J20" s="21">
        <v>5608.84</v>
      </c>
      <c r="K20" s="20">
        <v>14750</v>
      </c>
      <c r="L20" s="21">
        <v>221257592</v>
      </c>
      <c r="M20" s="21">
        <v>15000.51</v>
      </c>
      <c r="N20" s="20">
        <v>12741</v>
      </c>
      <c r="O20" s="21">
        <v>101440844</v>
      </c>
      <c r="P20" s="21">
        <v>7961.76</v>
      </c>
      <c r="Q20" s="54" t="s">
        <v>603</v>
      </c>
      <c r="R20" s="58" t="s">
        <v>603</v>
      </c>
      <c r="S20" s="58" t="s">
        <v>603</v>
      </c>
      <c r="T20" s="20">
        <v>582</v>
      </c>
      <c r="U20" s="21">
        <v>8565286</v>
      </c>
      <c r="V20" s="21">
        <v>14716.99</v>
      </c>
      <c r="W20" s="20">
        <v>18385</v>
      </c>
      <c r="X20" s="21">
        <v>519902922</v>
      </c>
      <c r="Y20" s="21">
        <v>28278.65</v>
      </c>
      <c r="Z20" s="20">
        <v>18384</v>
      </c>
      <c r="AA20" s="21">
        <v>567449330</v>
      </c>
      <c r="AB20" s="21">
        <v>30866.48</v>
      </c>
    </row>
    <row r="21" spans="1:28" ht="15" customHeight="1" x14ac:dyDescent="0.2">
      <c r="A21" s="18" t="s">
        <v>114</v>
      </c>
      <c r="B21" s="20">
        <v>22909</v>
      </c>
      <c r="C21" s="21">
        <v>2005495646</v>
      </c>
      <c r="D21" s="21">
        <v>87541.82</v>
      </c>
      <c r="E21" s="20">
        <v>4961</v>
      </c>
      <c r="F21" s="21">
        <v>80289095</v>
      </c>
      <c r="G21" s="21">
        <v>16184.05</v>
      </c>
      <c r="H21" s="20">
        <v>22768</v>
      </c>
      <c r="I21" s="21">
        <v>153039140</v>
      </c>
      <c r="J21" s="21">
        <v>6721.68</v>
      </c>
      <c r="K21" s="20">
        <v>18993</v>
      </c>
      <c r="L21" s="21">
        <v>259719583</v>
      </c>
      <c r="M21" s="21">
        <v>13674.49</v>
      </c>
      <c r="N21" s="20">
        <v>17290</v>
      </c>
      <c r="O21" s="21">
        <v>160953835</v>
      </c>
      <c r="P21" s="21">
        <v>9309.07</v>
      </c>
      <c r="Q21" s="54" t="s">
        <v>603</v>
      </c>
      <c r="R21" s="58" t="s">
        <v>603</v>
      </c>
      <c r="S21" s="58" t="s">
        <v>603</v>
      </c>
      <c r="T21" s="20">
        <v>588</v>
      </c>
      <c r="U21" s="21">
        <v>9210084</v>
      </c>
      <c r="V21" s="21">
        <v>15663.41</v>
      </c>
      <c r="W21" s="20">
        <v>22909</v>
      </c>
      <c r="X21" s="21">
        <v>663177349</v>
      </c>
      <c r="Y21" s="21">
        <v>28948.33</v>
      </c>
      <c r="Z21" s="20">
        <v>22909</v>
      </c>
      <c r="AA21" s="21">
        <v>731265583</v>
      </c>
      <c r="AB21" s="21">
        <v>31920.45</v>
      </c>
    </row>
    <row r="22" spans="1:28" ht="15" customHeight="1" x14ac:dyDescent="0.2">
      <c r="A22" s="18" t="s">
        <v>115</v>
      </c>
      <c r="B22" s="20">
        <v>104268</v>
      </c>
      <c r="C22" s="21">
        <v>16797200158</v>
      </c>
      <c r="D22" s="21">
        <v>161096.41</v>
      </c>
      <c r="E22" s="20">
        <v>11019</v>
      </c>
      <c r="F22" s="21">
        <v>177910878</v>
      </c>
      <c r="G22" s="21">
        <v>16145.83</v>
      </c>
      <c r="H22" s="20">
        <v>104120</v>
      </c>
      <c r="I22" s="21">
        <v>946116565</v>
      </c>
      <c r="J22" s="21">
        <v>9086.7900000000009</v>
      </c>
      <c r="K22" s="20">
        <v>91407</v>
      </c>
      <c r="L22" s="21">
        <v>1263437852</v>
      </c>
      <c r="M22" s="21">
        <v>13822.11</v>
      </c>
      <c r="N22" s="20">
        <v>91058</v>
      </c>
      <c r="O22" s="21">
        <v>1409616225</v>
      </c>
      <c r="P22" s="21">
        <v>15480.42</v>
      </c>
      <c r="Q22" s="54" t="s">
        <v>603</v>
      </c>
      <c r="R22" s="58" t="s">
        <v>603</v>
      </c>
      <c r="S22" s="58" t="s">
        <v>603</v>
      </c>
      <c r="T22" s="20">
        <v>2190</v>
      </c>
      <c r="U22" s="21">
        <v>51424055</v>
      </c>
      <c r="V22" s="21">
        <v>23481.3</v>
      </c>
      <c r="W22" s="20">
        <v>104268</v>
      </c>
      <c r="X22" s="21">
        <v>3848864205</v>
      </c>
      <c r="Y22" s="21">
        <v>36913.19</v>
      </c>
      <c r="Z22" s="20">
        <v>104268</v>
      </c>
      <c r="AA22" s="21">
        <v>4307239170</v>
      </c>
      <c r="AB22" s="21">
        <v>41309.31</v>
      </c>
    </row>
    <row r="23" spans="1:28" ht="15" customHeight="1" x14ac:dyDescent="0.2">
      <c r="A23" s="18" t="s">
        <v>449</v>
      </c>
      <c r="B23" s="20">
        <v>30365</v>
      </c>
      <c r="C23" s="21">
        <v>10269129993</v>
      </c>
      <c r="D23" s="21">
        <v>338189.69</v>
      </c>
      <c r="E23" s="20">
        <v>921</v>
      </c>
      <c r="F23" s="21">
        <v>23684576</v>
      </c>
      <c r="G23" s="21">
        <v>25716.15</v>
      </c>
      <c r="H23" s="20">
        <v>30344</v>
      </c>
      <c r="I23" s="21">
        <v>297391290</v>
      </c>
      <c r="J23" s="21">
        <v>9800.66</v>
      </c>
      <c r="K23" s="20">
        <v>25518</v>
      </c>
      <c r="L23" s="21">
        <v>445725322</v>
      </c>
      <c r="M23" s="21">
        <v>17467.09</v>
      </c>
      <c r="N23" s="20">
        <v>27833</v>
      </c>
      <c r="O23" s="21">
        <v>775703576</v>
      </c>
      <c r="P23" s="21">
        <v>27869.919999999998</v>
      </c>
      <c r="Q23" s="54" t="s">
        <v>603</v>
      </c>
      <c r="R23" s="58" t="s">
        <v>603</v>
      </c>
      <c r="S23" s="58" t="s">
        <v>603</v>
      </c>
      <c r="T23" s="20">
        <v>1064</v>
      </c>
      <c r="U23" s="21">
        <v>51143546</v>
      </c>
      <c r="V23" s="21">
        <v>48067.24</v>
      </c>
      <c r="W23" s="20">
        <v>30365</v>
      </c>
      <c r="X23" s="21">
        <v>1594240063</v>
      </c>
      <c r="Y23" s="21">
        <v>52502.55</v>
      </c>
      <c r="Z23" s="20">
        <v>30365</v>
      </c>
      <c r="AA23" s="21">
        <v>2038280977</v>
      </c>
      <c r="AB23" s="21">
        <v>67126</v>
      </c>
    </row>
    <row r="24" spans="1:28" ht="15" customHeight="1" x14ac:dyDescent="0.2">
      <c r="A24" s="18" t="s">
        <v>450</v>
      </c>
      <c r="B24" s="20">
        <v>9620</v>
      </c>
      <c r="C24" s="21">
        <v>6469728558</v>
      </c>
      <c r="D24" s="21">
        <v>672528.96</v>
      </c>
      <c r="E24" s="20">
        <v>96</v>
      </c>
      <c r="F24" s="21">
        <v>9728529</v>
      </c>
      <c r="G24" s="21">
        <v>101338.84</v>
      </c>
      <c r="H24" s="20">
        <v>9617</v>
      </c>
      <c r="I24" s="21">
        <v>94772102</v>
      </c>
      <c r="J24" s="21">
        <v>9854.64</v>
      </c>
      <c r="K24" s="20">
        <v>7752</v>
      </c>
      <c r="L24" s="21">
        <v>170872251</v>
      </c>
      <c r="M24" s="21">
        <v>22042.34</v>
      </c>
      <c r="N24" s="20">
        <v>8930</v>
      </c>
      <c r="O24" s="21">
        <v>463649554</v>
      </c>
      <c r="P24" s="21">
        <v>51920.44</v>
      </c>
      <c r="Q24" s="54" t="s">
        <v>603</v>
      </c>
      <c r="R24" s="58" t="s">
        <v>603</v>
      </c>
      <c r="S24" s="58" t="s">
        <v>603</v>
      </c>
      <c r="T24" s="20">
        <v>592</v>
      </c>
      <c r="U24" s="21">
        <v>37397472</v>
      </c>
      <c r="V24" s="21">
        <v>63171.41</v>
      </c>
      <c r="W24" s="20">
        <v>9620</v>
      </c>
      <c r="X24" s="21">
        <v>777435678</v>
      </c>
      <c r="Y24" s="21">
        <v>80814.52</v>
      </c>
      <c r="Z24" s="20">
        <v>9620</v>
      </c>
      <c r="AA24" s="21">
        <v>1139035865</v>
      </c>
      <c r="AB24" s="21">
        <v>118402.9</v>
      </c>
    </row>
    <row r="25" spans="1:28" ht="15" customHeight="1" x14ac:dyDescent="0.2">
      <c r="A25" s="18" t="s">
        <v>451</v>
      </c>
      <c r="B25" s="20">
        <v>5669</v>
      </c>
      <c r="C25" s="21">
        <v>19997180092</v>
      </c>
      <c r="D25" s="21">
        <v>3527461.65</v>
      </c>
      <c r="E25" s="54" t="s">
        <v>603</v>
      </c>
      <c r="F25" s="58" t="s">
        <v>603</v>
      </c>
      <c r="G25" s="58" t="s">
        <v>603</v>
      </c>
      <c r="H25" s="20">
        <v>5666</v>
      </c>
      <c r="I25" s="21">
        <v>58078103</v>
      </c>
      <c r="J25" s="21">
        <v>10250.280000000001</v>
      </c>
      <c r="K25" s="20">
        <v>4311</v>
      </c>
      <c r="L25" s="21">
        <v>189900385</v>
      </c>
      <c r="M25" s="21">
        <v>44050.19</v>
      </c>
      <c r="N25" s="20">
        <v>5400</v>
      </c>
      <c r="O25" s="21">
        <v>1498244191</v>
      </c>
      <c r="P25" s="21">
        <v>277452.63</v>
      </c>
      <c r="Q25" s="54" t="s">
        <v>603</v>
      </c>
      <c r="R25" s="58" t="s">
        <v>603</v>
      </c>
      <c r="S25" s="58" t="s">
        <v>603</v>
      </c>
      <c r="T25" s="20">
        <v>825</v>
      </c>
      <c r="U25" s="21">
        <v>103046417</v>
      </c>
      <c r="V25" s="21">
        <v>124904.75</v>
      </c>
      <c r="W25" s="20">
        <v>5669</v>
      </c>
      <c r="X25" s="21">
        <v>1849528261</v>
      </c>
      <c r="Y25" s="21">
        <v>326253</v>
      </c>
      <c r="Z25" s="20">
        <v>5669</v>
      </c>
      <c r="AA25" s="21">
        <v>2884148139</v>
      </c>
      <c r="AB25" s="21">
        <v>508757.83</v>
      </c>
    </row>
    <row r="26" spans="1:28" ht="15" customHeight="1" x14ac:dyDescent="0.2">
      <c r="A26" s="19" t="s">
        <v>117</v>
      </c>
      <c r="B26" s="20">
        <v>208375</v>
      </c>
      <c r="C26" s="21">
        <v>56742869905</v>
      </c>
      <c r="D26" s="21">
        <v>272528.42</v>
      </c>
      <c r="E26" s="20">
        <v>30121</v>
      </c>
      <c r="F26" s="21">
        <v>510099286</v>
      </c>
      <c r="G26" s="21">
        <v>16935.005013113776</v>
      </c>
      <c r="H26" s="20">
        <v>205347</v>
      </c>
      <c r="I26" s="21">
        <v>1720305622</v>
      </c>
      <c r="J26" s="21">
        <v>8377.5499999999993</v>
      </c>
      <c r="K26" s="20">
        <v>173219</v>
      </c>
      <c r="L26" s="21">
        <v>2720672103</v>
      </c>
      <c r="M26" s="21">
        <v>15706.55</v>
      </c>
      <c r="N26" s="20">
        <v>172631</v>
      </c>
      <c r="O26" s="21">
        <v>4468228280</v>
      </c>
      <c r="P26" s="21">
        <v>25883.119999999999</v>
      </c>
      <c r="Q26" s="54" t="s">
        <v>603</v>
      </c>
      <c r="R26" s="58" t="s">
        <v>603</v>
      </c>
      <c r="S26" s="58" t="s">
        <v>603</v>
      </c>
      <c r="T26" s="20">
        <v>6862</v>
      </c>
      <c r="U26" s="21">
        <v>280937546</v>
      </c>
      <c r="V26" s="21">
        <v>40941.06</v>
      </c>
      <c r="W26" s="20">
        <v>208373</v>
      </c>
      <c r="X26" s="21">
        <v>9703422724</v>
      </c>
      <c r="Y26" s="21">
        <v>46567.56</v>
      </c>
      <c r="Z26" s="20">
        <v>208367</v>
      </c>
      <c r="AA26" s="21">
        <v>12182658648</v>
      </c>
      <c r="AB26" s="21">
        <v>58467.31</v>
      </c>
    </row>
    <row r="27" spans="1:28" ht="12.95" customHeight="1" x14ac:dyDescent="0.2">
      <c r="B27" s="55"/>
    </row>
    <row r="28" spans="1:28" ht="15" customHeight="1" x14ac:dyDescent="0.2">
      <c r="A28" s="59" t="s">
        <v>66</v>
      </c>
      <c r="B28" s="60"/>
      <c r="C28" s="60"/>
      <c r="D28" s="60"/>
      <c r="E28" s="60"/>
      <c r="F28" s="60"/>
      <c r="G28" s="60"/>
      <c r="H28" s="60"/>
      <c r="I28" s="60"/>
      <c r="J28" s="60"/>
      <c r="K28" s="60"/>
      <c r="L28" s="60"/>
      <c r="M28" s="60"/>
      <c r="N28" s="60"/>
      <c r="O28" s="60"/>
      <c r="P28" s="60"/>
      <c r="Q28" s="60"/>
      <c r="R28" s="60"/>
      <c r="S28" s="60"/>
      <c r="T28" s="60"/>
      <c r="U28" s="60"/>
      <c r="V28" s="60"/>
      <c r="W28" s="60"/>
      <c r="X28" s="60"/>
      <c r="Y28" s="60"/>
      <c r="Z28" s="60"/>
      <c r="AA28" s="60"/>
      <c r="AB28" s="60"/>
    </row>
    <row r="29" spans="1:28" ht="15" customHeight="1" x14ac:dyDescent="0.3">
      <c r="A29" s="62" t="s">
        <v>1</v>
      </c>
      <c r="B29" s="60"/>
      <c r="C29" s="60"/>
      <c r="D29" s="60"/>
      <c r="E29" s="60"/>
      <c r="F29" s="60"/>
      <c r="G29" s="60"/>
      <c r="H29" s="60"/>
      <c r="I29" s="60"/>
      <c r="J29" s="60"/>
      <c r="K29" s="60"/>
      <c r="L29" s="60"/>
      <c r="M29" s="60"/>
      <c r="N29" s="60"/>
      <c r="O29" s="60"/>
      <c r="P29" s="60"/>
      <c r="Q29" s="60"/>
      <c r="R29" s="60"/>
      <c r="S29" s="60"/>
      <c r="T29" s="60"/>
      <c r="U29" s="60"/>
      <c r="V29" s="60"/>
      <c r="W29" s="60"/>
      <c r="X29" s="60"/>
      <c r="Y29" s="60"/>
      <c r="Z29" s="60"/>
      <c r="AA29" s="60"/>
      <c r="AB29" s="60"/>
    </row>
    <row r="30" spans="1:28" ht="15" customHeight="1" x14ac:dyDescent="0.2">
      <c r="A30" s="59" t="s">
        <v>498</v>
      </c>
      <c r="B30" s="60"/>
      <c r="C30" s="60"/>
      <c r="D30" s="60"/>
      <c r="E30" s="60"/>
      <c r="F30" s="60"/>
      <c r="G30" s="60"/>
      <c r="H30" s="60"/>
      <c r="I30" s="60"/>
      <c r="J30" s="60"/>
      <c r="K30" s="60"/>
      <c r="L30" s="60"/>
      <c r="M30" s="60"/>
      <c r="N30" s="60"/>
      <c r="O30" s="60"/>
      <c r="P30" s="60"/>
      <c r="Q30" s="60"/>
      <c r="R30" s="60"/>
      <c r="S30" s="60"/>
      <c r="T30" s="60"/>
      <c r="U30" s="60"/>
      <c r="V30" s="60"/>
      <c r="W30" s="60"/>
      <c r="X30" s="60"/>
      <c r="Y30" s="60"/>
      <c r="Z30" s="60"/>
      <c r="AA30" s="60"/>
      <c r="AB30" s="60"/>
    </row>
    <row r="31" spans="1:28" ht="15" customHeight="1" x14ac:dyDescent="0.2">
      <c r="A31" s="59" t="s">
        <v>499</v>
      </c>
      <c r="B31" s="60"/>
      <c r="C31" s="60"/>
      <c r="D31" s="60"/>
      <c r="E31" s="60"/>
      <c r="F31" s="60"/>
      <c r="G31" s="60"/>
      <c r="H31" s="60"/>
      <c r="I31" s="60"/>
      <c r="J31" s="60"/>
      <c r="K31" s="60"/>
      <c r="L31" s="60"/>
      <c r="M31" s="60"/>
      <c r="N31" s="60"/>
      <c r="O31" s="60"/>
      <c r="P31" s="60"/>
      <c r="Q31" s="60"/>
      <c r="R31" s="60"/>
      <c r="S31" s="60"/>
      <c r="T31" s="60"/>
      <c r="U31" s="60"/>
      <c r="V31" s="60"/>
      <c r="W31" s="60"/>
      <c r="X31" s="60"/>
      <c r="Y31" s="60"/>
      <c r="Z31" s="60"/>
      <c r="AA31" s="60"/>
      <c r="AB31" s="60"/>
    </row>
    <row r="32" spans="1:28" ht="15" customHeight="1" x14ac:dyDescent="0.2">
      <c r="A32" s="59" t="s">
        <v>97</v>
      </c>
      <c r="B32" s="60"/>
      <c r="C32" s="60"/>
      <c r="D32" s="60"/>
      <c r="E32" s="60"/>
      <c r="F32" s="60"/>
      <c r="G32" s="60"/>
      <c r="H32" s="60"/>
      <c r="I32" s="60"/>
      <c r="J32" s="60"/>
      <c r="K32" s="60"/>
      <c r="L32" s="60"/>
      <c r="M32" s="60"/>
      <c r="N32" s="60"/>
      <c r="O32" s="60"/>
      <c r="P32" s="60"/>
      <c r="Q32" s="60"/>
      <c r="R32" s="60"/>
      <c r="S32" s="60"/>
      <c r="T32" s="60"/>
      <c r="U32" s="60"/>
      <c r="V32" s="60"/>
      <c r="W32" s="60"/>
      <c r="X32" s="60"/>
      <c r="Y32" s="60"/>
      <c r="Z32" s="60"/>
      <c r="AA32" s="60"/>
      <c r="AB32" s="60"/>
    </row>
  </sheetData>
  <mergeCells count="20">
    <mergeCell ref="A7:A8"/>
    <mergeCell ref="C7:D7"/>
    <mergeCell ref="E7:G7"/>
    <mergeCell ref="H7:J7"/>
    <mergeCell ref="K7:M7"/>
    <mergeCell ref="N7:P7"/>
    <mergeCell ref="Q7:S7"/>
    <mergeCell ref="T7:V7"/>
    <mergeCell ref="W7:Y7"/>
    <mergeCell ref="Z7:AB7"/>
    <mergeCell ref="A1:AB1"/>
    <mergeCell ref="A2:AB2"/>
    <mergeCell ref="A3:AB3"/>
    <mergeCell ref="A4:AB4"/>
    <mergeCell ref="A5:AB5"/>
    <mergeCell ref="A28:AB28"/>
    <mergeCell ref="A29:AB29"/>
    <mergeCell ref="A30:AB30"/>
    <mergeCell ref="A31:AB31"/>
    <mergeCell ref="A32:AB32"/>
  </mergeCells>
  <hyperlinks>
    <hyperlink ref="A1" location="'CONTENTS'!A1" display="#'CONTENTS'!A1" xr:uid="{00000000-0004-0000-1600-000000000000}"/>
  </hyperlinks>
  <printOptions horizontalCentered="1"/>
  <pageMargins left="0.5" right="0.5" top="0.5" bottom="0.5" header="0" footer="0"/>
  <pageSetup fitToHeight="10" orientation="landscape" horizontalDpi="300" verticalDpi="30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fitToPage="1"/>
  </sheetPr>
  <dimension ref="A1:AL31"/>
  <sheetViews>
    <sheetView zoomScaleNormal="100" workbookViewId="0">
      <pane ySplit="8" topLeftCell="A9" activePane="bottomLeft" state="frozen"/>
      <selection pane="bottomLeft" sqref="A1:AL1"/>
    </sheetView>
  </sheetViews>
  <sheetFormatPr defaultColWidth="12" defaultRowHeight="12.95" customHeight="1" x14ac:dyDescent="0.2"/>
  <cols>
    <col min="1" max="1" width="25.6640625" bestFit="1" customWidth="1"/>
    <col min="2" max="38" width="17.6640625" bestFit="1" customWidth="1"/>
  </cols>
  <sheetData>
    <row r="1" spans="1:38" ht="17.100000000000001" customHeight="1" x14ac:dyDescent="0.25">
      <c r="A1" s="67" t="s">
        <v>67</v>
      </c>
      <c r="B1" s="60"/>
      <c r="C1" s="60"/>
      <c r="D1" s="60"/>
      <c r="E1" s="60"/>
      <c r="F1" s="60"/>
      <c r="G1" s="60"/>
      <c r="H1" s="60"/>
      <c r="I1" s="60"/>
      <c r="J1" s="60"/>
      <c r="K1" s="60"/>
      <c r="L1" s="60"/>
      <c r="M1" s="60"/>
      <c r="N1" s="60"/>
      <c r="O1" s="60"/>
      <c r="P1" s="60"/>
      <c r="Q1" s="60"/>
      <c r="R1" s="60"/>
      <c r="S1" s="60"/>
      <c r="T1" s="60"/>
      <c r="U1" s="60"/>
      <c r="V1" s="60"/>
      <c r="W1" s="60"/>
      <c r="X1" s="60"/>
      <c r="Y1" s="60"/>
      <c r="Z1" s="60"/>
      <c r="AA1" s="60"/>
      <c r="AB1" s="60"/>
      <c r="AC1" s="60"/>
      <c r="AD1" s="60"/>
      <c r="AE1" s="60"/>
      <c r="AF1" s="60"/>
      <c r="AG1" s="60"/>
      <c r="AH1" s="60"/>
      <c r="AI1" s="60"/>
      <c r="AJ1" s="60"/>
      <c r="AK1" s="60"/>
      <c r="AL1" s="60"/>
    </row>
    <row r="2" spans="1:38" ht="17.100000000000001" customHeight="1" x14ac:dyDescent="0.3">
      <c r="A2" s="62" t="s">
        <v>1</v>
      </c>
      <c r="B2" s="60"/>
      <c r="C2" s="60"/>
      <c r="D2" s="60"/>
      <c r="E2" s="60"/>
      <c r="F2" s="60"/>
      <c r="G2" s="60"/>
      <c r="H2" s="60"/>
      <c r="I2" s="60"/>
      <c r="J2" s="60"/>
      <c r="K2" s="60"/>
      <c r="L2" s="60"/>
      <c r="M2" s="60"/>
      <c r="N2" s="60"/>
      <c r="O2" s="60"/>
      <c r="P2" s="60"/>
      <c r="Q2" s="60"/>
      <c r="R2" s="60"/>
      <c r="S2" s="60"/>
      <c r="T2" s="60"/>
      <c r="U2" s="60"/>
      <c r="V2" s="60"/>
      <c r="W2" s="60"/>
      <c r="X2" s="60"/>
      <c r="Y2" s="60"/>
      <c r="Z2" s="60"/>
      <c r="AA2" s="60"/>
      <c r="AB2" s="60"/>
      <c r="AC2" s="60"/>
      <c r="AD2" s="60"/>
      <c r="AE2" s="60"/>
      <c r="AF2" s="60"/>
      <c r="AG2" s="60"/>
      <c r="AH2" s="60"/>
      <c r="AI2" s="60"/>
      <c r="AJ2" s="60"/>
      <c r="AK2" s="60"/>
      <c r="AL2" s="60"/>
    </row>
    <row r="3" spans="1:38" ht="17.100000000000001" customHeight="1" x14ac:dyDescent="0.3">
      <c r="A3" s="61" t="s">
        <v>70</v>
      </c>
      <c r="B3" s="60"/>
      <c r="C3" s="60"/>
      <c r="D3" s="60"/>
      <c r="E3" s="60"/>
      <c r="F3" s="60"/>
      <c r="G3" s="60"/>
      <c r="H3" s="60"/>
      <c r="I3" s="60"/>
      <c r="J3" s="60"/>
      <c r="K3" s="60"/>
      <c r="L3" s="60"/>
      <c r="M3" s="60"/>
      <c r="N3" s="60"/>
      <c r="O3" s="60"/>
      <c r="P3" s="60"/>
      <c r="Q3" s="60"/>
      <c r="R3" s="60"/>
      <c r="S3" s="60"/>
      <c r="T3" s="60"/>
      <c r="U3" s="60"/>
      <c r="V3" s="60"/>
      <c r="W3" s="60"/>
      <c r="X3" s="60"/>
      <c r="Y3" s="60"/>
      <c r="Z3" s="60"/>
      <c r="AA3" s="60"/>
      <c r="AB3" s="60"/>
      <c r="AC3" s="60"/>
      <c r="AD3" s="60"/>
      <c r="AE3" s="60"/>
      <c r="AF3" s="60"/>
      <c r="AG3" s="60"/>
      <c r="AH3" s="60"/>
      <c r="AI3" s="60"/>
      <c r="AJ3" s="60"/>
      <c r="AK3" s="60"/>
      <c r="AL3" s="60"/>
    </row>
    <row r="4" spans="1:38" ht="17.100000000000001" customHeight="1" x14ac:dyDescent="0.3">
      <c r="A4" s="62" t="s">
        <v>1</v>
      </c>
      <c r="B4" s="60"/>
      <c r="C4" s="60"/>
      <c r="D4" s="60"/>
      <c r="E4" s="60"/>
      <c r="F4" s="60"/>
      <c r="G4" s="60"/>
      <c r="H4" s="60"/>
      <c r="I4" s="60"/>
      <c r="J4" s="60"/>
      <c r="K4" s="60"/>
      <c r="L4" s="60"/>
      <c r="M4" s="60"/>
      <c r="N4" s="60"/>
      <c r="O4" s="60"/>
      <c r="P4" s="60"/>
      <c r="Q4" s="60"/>
      <c r="R4" s="60"/>
      <c r="S4" s="60"/>
      <c r="T4" s="60"/>
      <c r="U4" s="60"/>
      <c r="V4" s="60"/>
      <c r="W4" s="60"/>
      <c r="X4" s="60"/>
      <c r="Y4" s="60"/>
      <c r="Z4" s="60"/>
      <c r="AA4" s="60"/>
      <c r="AB4" s="60"/>
      <c r="AC4" s="60"/>
      <c r="AD4" s="60"/>
      <c r="AE4" s="60"/>
      <c r="AF4" s="60"/>
      <c r="AG4" s="60"/>
      <c r="AH4" s="60"/>
      <c r="AI4" s="60"/>
      <c r="AJ4" s="60"/>
      <c r="AK4" s="60"/>
      <c r="AL4" s="60"/>
    </row>
    <row r="5" spans="1:38" ht="17.100000000000001" customHeight="1" x14ac:dyDescent="0.3">
      <c r="A5" s="68" t="s">
        <v>49</v>
      </c>
      <c r="B5" s="60"/>
      <c r="C5" s="60"/>
      <c r="D5" s="60"/>
      <c r="E5" s="60"/>
      <c r="F5" s="60"/>
      <c r="G5" s="60"/>
      <c r="H5" s="60"/>
      <c r="I5" s="60"/>
      <c r="J5" s="60"/>
      <c r="K5" s="60"/>
      <c r="L5" s="60"/>
      <c r="M5" s="60"/>
      <c r="N5" s="60"/>
      <c r="O5" s="60"/>
      <c r="P5" s="60"/>
      <c r="Q5" s="60"/>
      <c r="R5" s="60"/>
      <c r="S5" s="60"/>
      <c r="T5" s="60"/>
      <c r="U5" s="60"/>
      <c r="V5" s="60"/>
      <c r="W5" s="60"/>
      <c r="X5" s="60"/>
      <c r="Y5" s="60"/>
      <c r="Z5" s="60"/>
      <c r="AA5" s="60"/>
      <c r="AB5" s="60"/>
      <c r="AC5" s="60"/>
      <c r="AD5" s="60"/>
      <c r="AE5" s="60"/>
      <c r="AF5" s="60"/>
      <c r="AG5" s="60"/>
      <c r="AH5" s="60"/>
      <c r="AI5" s="60"/>
      <c r="AJ5" s="60"/>
      <c r="AK5" s="60"/>
      <c r="AL5" s="60"/>
    </row>
    <row r="7" spans="1:38" ht="30" customHeight="1" x14ac:dyDescent="0.2">
      <c r="A7" s="72" t="s">
        <v>71</v>
      </c>
      <c r="B7" s="9" t="s">
        <v>488</v>
      </c>
      <c r="C7" s="72" t="s">
        <v>500</v>
      </c>
      <c r="D7" s="72"/>
      <c r="E7" s="72"/>
      <c r="F7" s="72" t="s">
        <v>501</v>
      </c>
      <c r="G7" s="72"/>
      <c r="H7" s="72"/>
      <c r="I7" s="72" t="s">
        <v>502</v>
      </c>
      <c r="J7" s="72"/>
      <c r="K7" s="72"/>
      <c r="L7" s="72" t="s">
        <v>503</v>
      </c>
      <c r="M7" s="72"/>
      <c r="N7" s="72"/>
      <c r="O7" s="72" t="s">
        <v>504</v>
      </c>
      <c r="P7" s="72"/>
      <c r="Q7" s="72"/>
      <c r="R7" s="72" t="s">
        <v>505</v>
      </c>
      <c r="S7" s="72"/>
      <c r="T7" s="72"/>
      <c r="U7" s="72" t="s">
        <v>506</v>
      </c>
      <c r="V7" s="72"/>
      <c r="W7" s="72"/>
      <c r="X7" s="72" t="s">
        <v>507</v>
      </c>
      <c r="Y7" s="72"/>
      <c r="Z7" s="72"/>
      <c r="AA7" s="72" t="s">
        <v>508</v>
      </c>
      <c r="AB7" s="72"/>
      <c r="AC7" s="72"/>
      <c r="AD7" s="72" t="s">
        <v>509</v>
      </c>
      <c r="AE7" s="72"/>
      <c r="AF7" s="72"/>
      <c r="AG7" s="72" t="s">
        <v>510</v>
      </c>
      <c r="AH7" s="72"/>
      <c r="AI7" s="72"/>
      <c r="AJ7" s="72" t="s">
        <v>511</v>
      </c>
      <c r="AK7" s="72"/>
      <c r="AL7" s="72"/>
    </row>
    <row r="8" spans="1:38" ht="30" customHeight="1" x14ac:dyDescent="0.2">
      <c r="A8" s="74"/>
      <c r="B8" s="9" t="s">
        <v>72</v>
      </c>
      <c r="C8" s="9" t="s">
        <v>467</v>
      </c>
      <c r="D8" s="9" t="s">
        <v>96</v>
      </c>
      <c r="E8" s="9" t="s">
        <v>468</v>
      </c>
      <c r="F8" s="9" t="s">
        <v>467</v>
      </c>
      <c r="G8" s="9" t="s">
        <v>96</v>
      </c>
      <c r="H8" s="9" t="s">
        <v>468</v>
      </c>
      <c r="I8" s="9" t="s">
        <v>467</v>
      </c>
      <c r="J8" s="9" t="s">
        <v>96</v>
      </c>
      <c r="K8" s="9" t="s">
        <v>468</v>
      </c>
      <c r="L8" s="9" t="s">
        <v>467</v>
      </c>
      <c r="M8" s="9" t="s">
        <v>96</v>
      </c>
      <c r="N8" s="9" t="s">
        <v>468</v>
      </c>
      <c r="O8" s="9" t="s">
        <v>467</v>
      </c>
      <c r="P8" s="9" t="s">
        <v>96</v>
      </c>
      <c r="Q8" s="9" t="s">
        <v>468</v>
      </c>
      <c r="R8" s="9" t="s">
        <v>467</v>
      </c>
      <c r="S8" s="9" t="s">
        <v>96</v>
      </c>
      <c r="T8" s="9" t="s">
        <v>468</v>
      </c>
      <c r="U8" s="9" t="s">
        <v>467</v>
      </c>
      <c r="V8" s="9" t="s">
        <v>96</v>
      </c>
      <c r="W8" s="9" t="s">
        <v>468</v>
      </c>
      <c r="X8" s="9" t="s">
        <v>467</v>
      </c>
      <c r="Y8" s="9" t="s">
        <v>96</v>
      </c>
      <c r="Z8" s="9" t="s">
        <v>468</v>
      </c>
      <c r="AA8" s="9" t="s">
        <v>467</v>
      </c>
      <c r="AB8" s="9" t="s">
        <v>96</v>
      </c>
      <c r="AC8" s="9" t="s">
        <v>468</v>
      </c>
      <c r="AD8" s="9" t="s">
        <v>467</v>
      </c>
      <c r="AE8" s="9" t="s">
        <v>96</v>
      </c>
      <c r="AF8" s="9" t="s">
        <v>468</v>
      </c>
      <c r="AG8" s="9" t="s">
        <v>467</v>
      </c>
      <c r="AH8" s="9" t="s">
        <v>96</v>
      </c>
      <c r="AI8" s="9" t="s">
        <v>468</v>
      </c>
      <c r="AJ8" s="9" t="s">
        <v>467</v>
      </c>
      <c r="AK8" s="9" t="s">
        <v>96</v>
      </c>
      <c r="AL8" s="9" t="s">
        <v>468</v>
      </c>
    </row>
    <row r="9" spans="1:38" ht="15" customHeight="1" x14ac:dyDescent="0.2">
      <c r="A9" s="18" t="s">
        <v>435</v>
      </c>
      <c r="B9" s="20">
        <v>1599</v>
      </c>
      <c r="C9" s="20">
        <v>843</v>
      </c>
      <c r="D9" s="21">
        <v>13044771</v>
      </c>
      <c r="E9" s="21">
        <v>15474.22</v>
      </c>
      <c r="F9" s="20">
        <v>1304</v>
      </c>
      <c r="G9" s="21">
        <v>19662244</v>
      </c>
      <c r="H9" s="21">
        <v>15078.41</v>
      </c>
      <c r="I9" s="20">
        <v>1198</v>
      </c>
      <c r="J9" s="21">
        <v>12827334</v>
      </c>
      <c r="K9" s="21">
        <v>10707.29</v>
      </c>
      <c r="L9" s="20">
        <v>161</v>
      </c>
      <c r="M9" s="21">
        <v>172025</v>
      </c>
      <c r="N9" s="21">
        <v>1068.48</v>
      </c>
      <c r="O9" s="20">
        <v>31</v>
      </c>
      <c r="P9" s="21">
        <v>87302</v>
      </c>
      <c r="Q9" s="21">
        <v>2816.19</v>
      </c>
      <c r="R9" s="20">
        <v>1104</v>
      </c>
      <c r="S9" s="21">
        <v>21837328</v>
      </c>
      <c r="T9" s="21">
        <v>19780.189999999999</v>
      </c>
      <c r="U9" s="20">
        <v>29</v>
      </c>
      <c r="V9" s="21">
        <v>485400</v>
      </c>
      <c r="W9" s="21">
        <v>16737.93</v>
      </c>
      <c r="X9" s="20">
        <v>57</v>
      </c>
      <c r="Y9" s="21">
        <v>28018</v>
      </c>
      <c r="Z9" s="21">
        <v>491.54</v>
      </c>
      <c r="AA9" s="20">
        <v>213</v>
      </c>
      <c r="AB9" s="21">
        <v>3759416</v>
      </c>
      <c r="AC9" s="21">
        <v>17649.84</v>
      </c>
      <c r="AD9" s="54" t="s">
        <v>603</v>
      </c>
      <c r="AE9" s="58" t="s">
        <v>603</v>
      </c>
      <c r="AF9" s="58" t="s">
        <v>603</v>
      </c>
      <c r="AG9" s="54" t="s">
        <v>603</v>
      </c>
      <c r="AH9" s="58" t="s">
        <v>603</v>
      </c>
      <c r="AI9" s="58" t="s">
        <v>603</v>
      </c>
      <c r="AJ9" s="20">
        <v>93</v>
      </c>
      <c r="AK9" s="21">
        <v>6573875</v>
      </c>
      <c r="AL9" s="21">
        <v>70686.83</v>
      </c>
    </row>
    <row r="10" spans="1:38" ht="15" customHeight="1" x14ac:dyDescent="0.2">
      <c r="A10" s="18" t="s">
        <v>439</v>
      </c>
      <c r="B10" s="20">
        <v>1000</v>
      </c>
      <c r="C10" s="20">
        <v>355</v>
      </c>
      <c r="D10" s="21">
        <v>4740102</v>
      </c>
      <c r="E10" s="21">
        <v>13352.4</v>
      </c>
      <c r="F10" s="20">
        <v>792</v>
      </c>
      <c r="G10" s="21">
        <v>2116665</v>
      </c>
      <c r="H10" s="21">
        <v>2672.56</v>
      </c>
      <c r="I10" s="20">
        <v>314</v>
      </c>
      <c r="J10" s="21">
        <v>1320345</v>
      </c>
      <c r="K10" s="21">
        <v>4204.92</v>
      </c>
      <c r="L10" s="20">
        <v>70</v>
      </c>
      <c r="M10" s="21">
        <v>39671</v>
      </c>
      <c r="N10" s="21">
        <v>566.73</v>
      </c>
      <c r="O10" s="54" t="s">
        <v>603</v>
      </c>
      <c r="P10" s="58" t="s">
        <v>603</v>
      </c>
      <c r="Q10" s="58" t="s">
        <v>603</v>
      </c>
      <c r="R10" s="20">
        <v>285</v>
      </c>
      <c r="S10" s="21">
        <v>4313589</v>
      </c>
      <c r="T10" s="21">
        <v>15135.4</v>
      </c>
      <c r="U10" s="54" t="s">
        <v>603</v>
      </c>
      <c r="V10" s="58" t="s">
        <v>603</v>
      </c>
      <c r="W10" s="58" t="s">
        <v>603</v>
      </c>
      <c r="X10" s="54" t="s">
        <v>603</v>
      </c>
      <c r="Y10" s="58" t="s">
        <v>603</v>
      </c>
      <c r="Z10" s="58" t="s">
        <v>603</v>
      </c>
      <c r="AA10" s="20">
        <v>28</v>
      </c>
      <c r="AB10" s="21">
        <v>112735</v>
      </c>
      <c r="AC10" s="21">
        <v>4026.25</v>
      </c>
      <c r="AD10" s="20">
        <v>77</v>
      </c>
      <c r="AE10" s="21">
        <v>34343</v>
      </c>
      <c r="AF10" s="21">
        <v>446.01</v>
      </c>
      <c r="AG10" s="20">
        <v>20</v>
      </c>
      <c r="AH10" s="21">
        <v>9271</v>
      </c>
      <c r="AI10" s="21">
        <v>463.55</v>
      </c>
      <c r="AJ10" s="20">
        <v>117</v>
      </c>
      <c r="AK10" s="21">
        <v>1298236</v>
      </c>
      <c r="AL10" s="21">
        <v>11096.03</v>
      </c>
    </row>
    <row r="11" spans="1:38" ht="15" customHeight="1" x14ac:dyDescent="0.2">
      <c r="A11" s="19" t="s">
        <v>440</v>
      </c>
      <c r="B11" s="20">
        <v>970</v>
      </c>
      <c r="C11" s="20">
        <v>397</v>
      </c>
      <c r="D11" s="21">
        <v>13659859</v>
      </c>
      <c r="E11" s="21">
        <v>34407.71</v>
      </c>
      <c r="F11" s="20">
        <v>798</v>
      </c>
      <c r="G11" s="21">
        <v>1335531</v>
      </c>
      <c r="H11" s="21">
        <v>1673.6</v>
      </c>
      <c r="I11" s="20">
        <v>401</v>
      </c>
      <c r="J11" s="21">
        <v>1562177</v>
      </c>
      <c r="K11" s="21">
        <v>3895.7</v>
      </c>
      <c r="L11" s="20">
        <v>95</v>
      </c>
      <c r="M11" s="21">
        <v>60472</v>
      </c>
      <c r="N11" s="21">
        <v>636.54999999999995</v>
      </c>
      <c r="O11" s="54" t="s">
        <v>603</v>
      </c>
      <c r="P11" s="58" t="s">
        <v>603</v>
      </c>
      <c r="Q11" s="58" t="s">
        <v>603</v>
      </c>
      <c r="R11" s="20">
        <v>346</v>
      </c>
      <c r="S11" s="21">
        <v>4461545</v>
      </c>
      <c r="T11" s="21">
        <v>12894.64</v>
      </c>
      <c r="U11" s="54" t="s">
        <v>603</v>
      </c>
      <c r="V11" s="58" t="s">
        <v>603</v>
      </c>
      <c r="W11" s="58" t="s">
        <v>603</v>
      </c>
      <c r="X11" s="20">
        <v>20</v>
      </c>
      <c r="Y11" s="21">
        <v>4784</v>
      </c>
      <c r="Z11" s="21">
        <v>239.2</v>
      </c>
      <c r="AA11" s="20">
        <v>23</v>
      </c>
      <c r="AB11" s="21">
        <v>98747</v>
      </c>
      <c r="AC11" s="21">
        <v>4293.3500000000004</v>
      </c>
      <c r="AD11" s="20">
        <v>106</v>
      </c>
      <c r="AE11" s="21">
        <v>77714</v>
      </c>
      <c r="AF11" s="21">
        <v>733.15</v>
      </c>
      <c r="AG11" s="20">
        <v>34</v>
      </c>
      <c r="AH11" s="21">
        <v>54323</v>
      </c>
      <c r="AI11" s="21">
        <v>1597.74</v>
      </c>
      <c r="AJ11" s="20">
        <v>83</v>
      </c>
      <c r="AK11" s="21">
        <v>1308259</v>
      </c>
      <c r="AL11" s="21">
        <v>15762.16</v>
      </c>
    </row>
    <row r="12" spans="1:38" ht="15" customHeight="1" x14ac:dyDescent="0.2">
      <c r="A12" s="19" t="s">
        <v>441</v>
      </c>
      <c r="B12" s="20">
        <v>1079</v>
      </c>
      <c r="C12" s="20">
        <v>528</v>
      </c>
      <c r="D12" s="21">
        <v>9994452</v>
      </c>
      <c r="E12" s="21">
        <v>18928.89</v>
      </c>
      <c r="F12" s="20">
        <v>923</v>
      </c>
      <c r="G12" s="21">
        <v>2083266</v>
      </c>
      <c r="H12" s="21">
        <v>2257.06</v>
      </c>
      <c r="I12" s="20">
        <v>548</v>
      </c>
      <c r="J12" s="21">
        <v>2360265</v>
      </c>
      <c r="K12" s="21">
        <v>4307.05</v>
      </c>
      <c r="L12" s="20">
        <v>104</v>
      </c>
      <c r="M12" s="21">
        <v>81668</v>
      </c>
      <c r="N12" s="21">
        <v>785.27</v>
      </c>
      <c r="O12" s="54" t="s">
        <v>603</v>
      </c>
      <c r="P12" s="58" t="s">
        <v>603</v>
      </c>
      <c r="Q12" s="58" t="s">
        <v>603</v>
      </c>
      <c r="R12" s="20">
        <v>467</v>
      </c>
      <c r="S12" s="21">
        <v>7412057</v>
      </c>
      <c r="T12" s="21">
        <v>15871.64</v>
      </c>
      <c r="U12" s="54" t="s">
        <v>603</v>
      </c>
      <c r="V12" s="58" t="s">
        <v>603</v>
      </c>
      <c r="W12" s="58" t="s">
        <v>603</v>
      </c>
      <c r="X12" s="54" t="s">
        <v>603</v>
      </c>
      <c r="Y12" s="58" t="s">
        <v>603</v>
      </c>
      <c r="Z12" s="58" t="s">
        <v>603</v>
      </c>
      <c r="AA12" s="20">
        <v>36</v>
      </c>
      <c r="AB12" s="21">
        <v>249472</v>
      </c>
      <c r="AC12" s="21">
        <v>6929.78</v>
      </c>
      <c r="AD12" s="20">
        <v>182</v>
      </c>
      <c r="AE12" s="21">
        <v>170844</v>
      </c>
      <c r="AF12" s="21">
        <v>938.7</v>
      </c>
      <c r="AG12" s="20">
        <v>52</v>
      </c>
      <c r="AH12" s="21">
        <v>130124</v>
      </c>
      <c r="AI12" s="21">
        <v>2502.38</v>
      </c>
      <c r="AJ12" s="20">
        <v>73</v>
      </c>
      <c r="AK12" s="21">
        <v>918781</v>
      </c>
      <c r="AL12" s="21">
        <v>12586.04</v>
      </c>
    </row>
    <row r="13" spans="1:38" ht="15" customHeight="1" x14ac:dyDescent="0.2">
      <c r="A13" s="19" t="s">
        <v>442</v>
      </c>
      <c r="B13" s="20">
        <v>1223</v>
      </c>
      <c r="C13" s="20">
        <v>637</v>
      </c>
      <c r="D13" s="21">
        <v>9854928</v>
      </c>
      <c r="E13" s="21">
        <v>15470.84</v>
      </c>
      <c r="F13" s="20">
        <v>1073</v>
      </c>
      <c r="G13" s="21">
        <v>2496933</v>
      </c>
      <c r="H13" s="21">
        <v>2327.06</v>
      </c>
      <c r="I13" s="20">
        <v>699</v>
      </c>
      <c r="J13" s="21">
        <v>2633930</v>
      </c>
      <c r="K13" s="21">
        <v>3768.14</v>
      </c>
      <c r="L13" s="20">
        <v>151</v>
      </c>
      <c r="M13" s="21">
        <v>76638</v>
      </c>
      <c r="N13" s="21">
        <v>507.54</v>
      </c>
      <c r="O13" s="54" t="s">
        <v>603</v>
      </c>
      <c r="P13" s="58" t="s">
        <v>603</v>
      </c>
      <c r="Q13" s="58" t="s">
        <v>603</v>
      </c>
      <c r="R13" s="20">
        <v>605</v>
      </c>
      <c r="S13" s="21">
        <v>17860522</v>
      </c>
      <c r="T13" s="21">
        <v>29521.52</v>
      </c>
      <c r="U13" s="54" t="s">
        <v>603</v>
      </c>
      <c r="V13" s="58" t="s">
        <v>603</v>
      </c>
      <c r="W13" s="58" t="s">
        <v>603</v>
      </c>
      <c r="X13" s="20">
        <v>30</v>
      </c>
      <c r="Y13" s="21">
        <v>21898</v>
      </c>
      <c r="Z13" s="21">
        <v>729.93</v>
      </c>
      <c r="AA13" s="20">
        <v>31</v>
      </c>
      <c r="AB13" s="21">
        <v>98742</v>
      </c>
      <c r="AC13" s="21">
        <v>3185.23</v>
      </c>
      <c r="AD13" s="20">
        <v>240</v>
      </c>
      <c r="AE13" s="21">
        <v>284467</v>
      </c>
      <c r="AF13" s="21">
        <v>1185.28</v>
      </c>
      <c r="AG13" s="20">
        <v>57</v>
      </c>
      <c r="AH13" s="21">
        <v>175784</v>
      </c>
      <c r="AI13" s="21">
        <v>3083.93</v>
      </c>
      <c r="AJ13" s="20">
        <v>83</v>
      </c>
      <c r="AK13" s="21">
        <v>1591052</v>
      </c>
      <c r="AL13" s="21">
        <v>19169.3</v>
      </c>
    </row>
    <row r="14" spans="1:38" ht="15" customHeight="1" x14ac:dyDescent="0.2">
      <c r="A14" s="19" t="s">
        <v>443</v>
      </c>
      <c r="B14" s="20">
        <v>1378</v>
      </c>
      <c r="C14" s="20">
        <v>796</v>
      </c>
      <c r="D14" s="21">
        <v>12592459</v>
      </c>
      <c r="E14" s="21">
        <v>15819.67</v>
      </c>
      <c r="F14" s="20">
        <v>1246</v>
      </c>
      <c r="G14" s="21">
        <v>2581072</v>
      </c>
      <c r="H14" s="21">
        <v>2071.4899999999998</v>
      </c>
      <c r="I14" s="20">
        <v>862</v>
      </c>
      <c r="J14" s="21">
        <v>2976590</v>
      </c>
      <c r="K14" s="21">
        <v>3453.12</v>
      </c>
      <c r="L14" s="20">
        <v>225</v>
      </c>
      <c r="M14" s="21">
        <v>145602</v>
      </c>
      <c r="N14" s="21">
        <v>647.12</v>
      </c>
      <c r="O14" s="20">
        <v>30</v>
      </c>
      <c r="P14" s="21">
        <v>47034</v>
      </c>
      <c r="Q14" s="21">
        <v>1567.8</v>
      </c>
      <c r="R14" s="20">
        <v>730</v>
      </c>
      <c r="S14" s="21">
        <v>11701304</v>
      </c>
      <c r="T14" s="21">
        <v>16029.18</v>
      </c>
      <c r="U14" s="20">
        <v>23</v>
      </c>
      <c r="V14" s="21">
        <v>228024</v>
      </c>
      <c r="W14" s="21">
        <v>9914.09</v>
      </c>
      <c r="X14" s="20">
        <v>33</v>
      </c>
      <c r="Y14" s="21">
        <v>40015</v>
      </c>
      <c r="Z14" s="21">
        <v>1212.58</v>
      </c>
      <c r="AA14" s="20">
        <v>34</v>
      </c>
      <c r="AB14" s="21">
        <v>104548</v>
      </c>
      <c r="AC14" s="21">
        <v>3074.94</v>
      </c>
      <c r="AD14" s="20">
        <v>357</v>
      </c>
      <c r="AE14" s="21">
        <v>404305</v>
      </c>
      <c r="AF14" s="21">
        <v>1132.51</v>
      </c>
      <c r="AG14" s="20">
        <v>95</v>
      </c>
      <c r="AH14" s="21">
        <v>425158</v>
      </c>
      <c r="AI14" s="21">
        <v>4475.3500000000004</v>
      </c>
      <c r="AJ14" s="20">
        <v>88</v>
      </c>
      <c r="AK14" s="21">
        <v>1164354</v>
      </c>
      <c r="AL14" s="21">
        <v>13231.3</v>
      </c>
    </row>
    <row r="15" spans="1:38" ht="15" customHeight="1" x14ac:dyDescent="0.2">
      <c r="A15" s="19" t="s">
        <v>444</v>
      </c>
      <c r="B15" s="20">
        <v>1535</v>
      </c>
      <c r="C15" s="20">
        <v>864</v>
      </c>
      <c r="D15" s="21">
        <v>13133189</v>
      </c>
      <c r="E15" s="21">
        <v>15200.45</v>
      </c>
      <c r="F15" s="20">
        <v>1413</v>
      </c>
      <c r="G15" s="21">
        <v>3315645</v>
      </c>
      <c r="H15" s="21">
        <v>2346.5300000000002</v>
      </c>
      <c r="I15" s="20">
        <v>1040</v>
      </c>
      <c r="J15" s="21">
        <v>3535315</v>
      </c>
      <c r="K15" s="21">
        <v>3399.34</v>
      </c>
      <c r="L15" s="20">
        <v>291</v>
      </c>
      <c r="M15" s="21">
        <v>189330</v>
      </c>
      <c r="N15" s="21">
        <v>650.62</v>
      </c>
      <c r="O15" s="20">
        <v>33</v>
      </c>
      <c r="P15" s="21">
        <v>53468</v>
      </c>
      <c r="Q15" s="21">
        <v>1620.24</v>
      </c>
      <c r="R15" s="20">
        <v>898</v>
      </c>
      <c r="S15" s="21">
        <v>12882242</v>
      </c>
      <c r="T15" s="21">
        <v>14345.48</v>
      </c>
      <c r="U15" s="54" t="s">
        <v>603</v>
      </c>
      <c r="V15" s="58" t="s">
        <v>603</v>
      </c>
      <c r="W15" s="58" t="s">
        <v>603</v>
      </c>
      <c r="X15" s="20">
        <v>39</v>
      </c>
      <c r="Y15" s="21">
        <v>81892</v>
      </c>
      <c r="Z15" s="21">
        <v>2099.79</v>
      </c>
      <c r="AA15" s="20">
        <v>32</v>
      </c>
      <c r="AB15" s="21">
        <v>170508</v>
      </c>
      <c r="AC15" s="21">
        <v>5328.38</v>
      </c>
      <c r="AD15" s="20">
        <v>443</v>
      </c>
      <c r="AE15" s="21">
        <v>586396</v>
      </c>
      <c r="AF15" s="21">
        <v>1323.69</v>
      </c>
      <c r="AG15" s="20">
        <v>102</v>
      </c>
      <c r="AH15" s="21">
        <v>572417</v>
      </c>
      <c r="AI15" s="21">
        <v>5611.93</v>
      </c>
      <c r="AJ15" s="20">
        <v>87</v>
      </c>
      <c r="AK15" s="21">
        <v>1039568</v>
      </c>
      <c r="AL15" s="21">
        <v>11949.06</v>
      </c>
    </row>
    <row r="16" spans="1:38" ht="15" customHeight="1" x14ac:dyDescent="0.2">
      <c r="A16" s="19" t="s">
        <v>445</v>
      </c>
      <c r="B16" s="20">
        <v>1715</v>
      </c>
      <c r="C16" s="20">
        <v>915</v>
      </c>
      <c r="D16" s="21">
        <v>17412402</v>
      </c>
      <c r="E16" s="21">
        <v>19029.95</v>
      </c>
      <c r="F16" s="20">
        <v>1576</v>
      </c>
      <c r="G16" s="21">
        <v>4077936</v>
      </c>
      <c r="H16" s="21">
        <v>2587.52</v>
      </c>
      <c r="I16" s="20">
        <v>1130</v>
      </c>
      <c r="J16" s="21">
        <v>7009401</v>
      </c>
      <c r="K16" s="21">
        <v>6203.01</v>
      </c>
      <c r="L16" s="20">
        <v>313</v>
      </c>
      <c r="M16" s="21">
        <v>232728</v>
      </c>
      <c r="N16" s="21">
        <v>743.54</v>
      </c>
      <c r="O16" s="20">
        <v>31</v>
      </c>
      <c r="P16" s="21">
        <v>51268</v>
      </c>
      <c r="Q16" s="21">
        <v>1653.81</v>
      </c>
      <c r="R16" s="20">
        <v>1005</v>
      </c>
      <c r="S16" s="21">
        <v>14984031</v>
      </c>
      <c r="T16" s="21">
        <v>14909.48</v>
      </c>
      <c r="U16" s="20">
        <v>29</v>
      </c>
      <c r="V16" s="21">
        <v>386730</v>
      </c>
      <c r="W16" s="21">
        <v>13335.52</v>
      </c>
      <c r="X16" s="20">
        <v>48</v>
      </c>
      <c r="Y16" s="21">
        <v>56997</v>
      </c>
      <c r="Z16" s="21">
        <v>1187.44</v>
      </c>
      <c r="AA16" s="20">
        <v>38</v>
      </c>
      <c r="AB16" s="21">
        <v>189982</v>
      </c>
      <c r="AC16" s="21">
        <v>4999.53</v>
      </c>
      <c r="AD16" s="20">
        <v>499</v>
      </c>
      <c r="AE16" s="21">
        <v>693916</v>
      </c>
      <c r="AF16" s="21">
        <v>1390.61</v>
      </c>
      <c r="AG16" s="20">
        <v>107</v>
      </c>
      <c r="AH16" s="21">
        <v>784016</v>
      </c>
      <c r="AI16" s="21">
        <v>7327.25</v>
      </c>
      <c r="AJ16" s="20">
        <v>121</v>
      </c>
      <c r="AK16" s="21">
        <v>1755771</v>
      </c>
      <c r="AL16" s="21">
        <v>14510.5</v>
      </c>
    </row>
    <row r="17" spans="1:38" ht="15" customHeight="1" x14ac:dyDescent="0.2">
      <c r="A17" s="19" t="s">
        <v>446</v>
      </c>
      <c r="B17" s="20">
        <v>2005</v>
      </c>
      <c r="C17" s="20">
        <v>1081</v>
      </c>
      <c r="D17" s="21">
        <v>17537342</v>
      </c>
      <c r="E17" s="21">
        <v>16223.26</v>
      </c>
      <c r="F17" s="20">
        <v>1902</v>
      </c>
      <c r="G17" s="21">
        <v>7482270</v>
      </c>
      <c r="H17" s="21">
        <v>3933.9</v>
      </c>
      <c r="I17" s="20">
        <v>1507</v>
      </c>
      <c r="J17" s="21">
        <v>5194142</v>
      </c>
      <c r="K17" s="21">
        <v>3446.68</v>
      </c>
      <c r="L17" s="20">
        <v>414</v>
      </c>
      <c r="M17" s="21">
        <v>292658</v>
      </c>
      <c r="N17" s="21">
        <v>706.9</v>
      </c>
      <c r="O17" s="20">
        <v>44</v>
      </c>
      <c r="P17" s="21">
        <v>60801</v>
      </c>
      <c r="Q17" s="21">
        <v>1381.84</v>
      </c>
      <c r="R17" s="20">
        <v>1342</v>
      </c>
      <c r="S17" s="21">
        <v>18468567</v>
      </c>
      <c r="T17" s="21">
        <v>13761.97</v>
      </c>
      <c r="U17" s="20">
        <v>38</v>
      </c>
      <c r="V17" s="21">
        <v>464852</v>
      </c>
      <c r="W17" s="21">
        <v>12232.95</v>
      </c>
      <c r="X17" s="20">
        <v>57</v>
      </c>
      <c r="Y17" s="21">
        <v>84863</v>
      </c>
      <c r="Z17" s="21">
        <v>1488.82</v>
      </c>
      <c r="AA17" s="20">
        <v>36</v>
      </c>
      <c r="AB17" s="21">
        <v>259951</v>
      </c>
      <c r="AC17" s="21">
        <v>7220.86</v>
      </c>
      <c r="AD17" s="20">
        <v>623</v>
      </c>
      <c r="AE17" s="21">
        <v>995118</v>
      </c>
      <c r="AF17" s="21">
        <v>1597.3</v>
      </c>
      <c r="AG17" s="20">
        <v>95</v>
      </c>
      <c r="AH17" s="21">
        <v>727316</v>
      </c>
      <c r="AI17" s="21">
        <v>7655.96</v>
      </c>
      <c r="AJ17" s="20">
        <v>85</v>
      </c>
      <c r="AK17" s="21">
        <v>1338871</v>
      </c>
      <c r="AL17" s="21">
        <v>15751.42</v>
      </c>
    </row>
    <row r="18" spans="1:38" ht="15" customHeight="1" x14ac:dyDescent="0.2">
      <c r="A18" s="19" t="s">
        <v>447</v>
      </c>
      <c r="B18" s="20">
        <v>2153</v>
      </c>
      <c r="C18" s="20">
        <v>1120</v>
      </c>
      <c r="D18" s="21">
        <v>16975991</v>
      </c>
      <c r="E18" s="21">
        <v>15157.13</v>
      </c>
      <c r="F18" s="20">
        <v>2059</v>
      </c>
      <c r="G18" s="21">
        <v>5920459</v>
      </c>
      <c r="H18" s="21">
        <v>2875.41</v>
      </c>
      <c r="I18" s="20">
        <v>1665</v>
      </c>
      <c r="J18" s="21">
        <v>5437875</v>
      </c>
      <c r="K18" s="21">
        <v>3265.99</v>
      </c>
      <c r="L18" s="20">
        <v>472</v>
      </c>
      <c r="M18" s="21">
        <v>286643</v>
      </c>
      <c r="N18" s="21">
        <v>607.29</v>
      </c>
      <c r="O18" s="20">
        <v>48</v>
      </c>
      <c r="P18" s="21">
        <v>63264</v>
      </c>
      <c r="Q18" s="21">
        <v>1318</v>
      </c>
      <c r="R18" s="20">
        <v>1500</v>
      </c>
      <c r="S18" s="21">
        <v>19814453</v>
      </c>
      <c r="T18" s="21">
        <v>13209.64</v>
      </c>
      <c r="U18" s="20">
        <v>45</v>
      </c>
      <c r="V18" s="21">
        <v>512372</v>
      </c>
      <c r="W18" s="21">
        <v>11386.04</v>
      </c>
      <c r="X18" s="20">
        <v>85</v>
      </c>
      <c r="Y18" s="21">
        <v>141579</v>
      </c>
      <c r="Z18" s="21">
        <v>1665.64</v>
      </c>
      <c r="AA18" s="20">
        <v>38</v>
      </c>
      <c r="AB18" s="21">
        <v>220286</v>
      </c>
      <c r="AC18" s="21">
        <v>5797</v>
      </c>
      <c r="AD18" s="20">
        <v>677</v>
      </c>
      <c r="AE18" s="21">
        <v>949879</v>
      </c>
      <c r="AF18" s="21">
        <v>1403.07</v>
      </c>
      <c r="AG18" s="20">
        <v>104</v>
      </c>
      <c r="AH18" s="21">
        <v>986174</v>
      </c>
      <c r="AI18" s="21">
        <v>9482.44</v>
      </c>
      <c r="AJ18" s="20">
        <v>97</v>
      </c>
      <c r="AK18" s="21">
        <v>1539054</v>
      </c>
      <c r="AL18" s="21">
        <v>15866.54</v>
      </c>
    </row>
    <row r="19" spans="1:38" ht="15" customHeight="1" x14ac:dyDescent="0.2">
      <c r="A19" s="19" t="s">
        <v>448</v>
      </c>
      <c r="B19" s="20">
        <v>2502</v>
      </c>
      <c r="C19" s="20">
        <v>1245</v>
      </c>
      <c r="D19" s="21">
        <v>19947935</v>
      </c>
      <c r="E19" s="21">
        <v>16022.44</v>
      </c>
      <c r="F19" s="20">
        <v>2425</v>
      </c>
      <c r="G19" s="21">
        <v>7081417</v>
      </c>
      <c r="H19" s="21">
        <v>2920.17</v>
      </c>
      <c r="I19" s="20">
        <v>2029</v>
      </c>
      <c r="J19" s="21">
        <v>12307401</v>
      </c>
      <c r="K19" s="21">
        <v>6065.75</v>
      </c>
      <c r="L19" s="20">
        <v>580</v>
      </c>
      <c r="M19" s="21">
        <v>379355</v>
      </c>
      <c r="N19" s="21">
        <v>654.05999999999995</v>
      </c>
      <c r="O19" s="20">
        <v>67</v>
      </c>
      <c r="P19" s="21">
        <v>99148</v>
      </c>
      <c r="Q19" s="21">
        <v>1479.82</v>
      </c>
      <c r="R19" s="20">
        <v>1835</v>
      </c>
      <c r="S19" s="21">
        <v>25737497</v>
      </c>
      <c r="T19" s="21">
        <v>14025.88</v>
      </c>
      <c r="U19" s="20">
        <v>64</v>
      </c>
      <c r="V19" s="21">
        <v>623608</v>
      </c>
      <c r="W19" s="21">
        <v>9743.8799999999992</v>
      </c>
      <c r="X19" s="20">
        <v>101</v>
      </c>
      <c r="Y19" s="21">
        <v>194108</v>
      </c>
      <c r="Z19" s="21">
        <v>1921.86</v>
      </c>
      <c r="AA19" s="20">
        <v>32</v>
      </c>
      <c r="AB19" s="21">
        <v>172254</v>
      </c>
      <c r="AC19" s="21">
        <v>5382.94</v>
      </c>
      <c r="AD19" s="20">
        <v>809</v>
      </c>
      <c r="AE19" s="21">
        <v>1296935</v>
      </c>
      <c r="AF19" s="21">
        <v>1603.13</v>
      </c>
      <c r="AG19" s="20">
        <v>93</v>
      </c>
      <c r="AH19" s="21">
        <v>901118</v>
      </c>
      <c r="AI19" s="21">
        <v>9689.44</v>
      </c>
      <c r="AJ19" s="20">
        <v>94</v>
      </c>
      <c r="AK19" s="21">
        <v>1622865</v>
      </c>
      <c r="AL19" s="21">
        <v>17264.52</v>
      </c>
    </row>
    <row r="20" spans="1:38" ht="15" customHeight="1" x14ac:dyDescent="0.2">
      <c r="A20" s="19" t="s">
        <v>113</v>
      </c>
      <c r="B20" s="20">
        <v>18385</v>
      </c>
      <c r="C20" s="20">
        <v>7809</v>
      </c>
      <c r="D20" s="21">
        <v>117576554</v>
      </c>
      <c r="E20" s="21">
        <v>15056.54</v>
      </c>
      <c r="F20" s="20">
        <v>18074</v>
      </c>
      <c r="G20" s="21">
        <v>63183824</v>
      </c>
      <c r="H20" s="21">
        <v>3495.84</v>
      </c>
      <c r="I20" s="20">
        <v>15704</v>
      </c>
      <c r="J20" s="21">
        <v>52305779</v>
      </c>
      <c r="K20" s="21">
        <v>3330.73</v>
      </c>
      <c r="L20" s="20">
        <v>4474</v>
      </c>
      <c r="M20" s="21">
        <v>2545060</v>
      </c>
      <c r="N20" s="21">
        <v>568.86</v>
      </c>
      <c r="O20" s="20">
        <v>390</v>
      </c>
      <c r="P20" s="21">
        <v>567547</v>
      </c>
      <c r="Q20" s="21">
        <v>1455.25</v>
      </c>
      <c r="R20" s="20">
        <v>14417</v>
      </c>
      <c r="S20" s="21">
        <v>215056167</v>
      </c>
      <c r="T20" s="21">
        <v>14916.85</v>
      </c>
      <c r="U20" s="20">
        <v>337</v>
      </c>
      <c r="V20" s="21">
        <v>3556550</v>
      </c>
      <c r="W20" s="21">
        <v>10553.56</v>
      </c>
      <c r="X20" s="20">
        <v>649</v>
      </c>
      <c r="Y20" s="21">
        <v>1313171</v>
      </c>
      <c r="Z20" s="21">
        <v>2023.38</v>
      </c>
      <c r="AA20" s="20">
        <v>263</v>
      </c>
      <c r="AB20" s="21">
        <v>1331553</v>
      </c>
      <c r="AC20" s="21">
        <v>5062.9399999999996</v>
      </c>
      <c r="AD20" s="20">
        <v>6562</v>
      </c>
      <c r="AE20" s="21">
        <v>9410764</v>
      </c>
      <c r="AF20" s="21">
        <v>1434.13</v>
      </c>
      <c r="AG20" s="20">
        <v>490</v>
      </c>
      <c r="AH20" s="21">
        <v>6018799</v>
      </c>
      <c r="AI20" s="21">
        <v>12283.26</v>
      </c>
      <c r="AJ20" s="20">
        <v>582</v>
      </c>
      <c r="AK20" s="21">
        <v>8565286</v>
      </c>
      <c r="AL20" s="21">
        <v>14716.99</v>
      </c>
    </row>
    <row r="21" spans="1:38" ht="15" customHeight="1" x14ac:dyDescent="0.2">
      <c r="A21" s="19" t="s">
        <v>114</v>
      </c>
      <c r="B21" s="20">
        <v>22909</v>
      </c>
      <c r="C21" s="20">
        <v>8497</v>
      </c>
      <c r="D21" s="21">
        <v>122564738</v>
      </c>
      <c r="E21" s="21">
        <v>14424.47</v>
      </c>
      <c r="F21" s="20">
        <v>22712</v>
      </c>
      <c r="G21" s="21">
        <v>101156411</v>
      </c>
      <c r="H21" s="21">
        <v>4453.88</v>
      </c>
      <c r="I21" s="20">
        <v>20341</v>
      </c>
      <c r="J21" s="21">
        <v>73285240</v>
      </c>
      <c r="K21" s="21">
        <v>3602.83</v>
      </c>
      <c r="L21" s="20">
        <v>5639</v>
      </c>
      <c r="M21" s="21">
        <v>3179666</v>
      </c>
      <c r="N21" s="21">
        <v>563.87</v>
      </c>
      <c r="O21" s="20">
        <v>448</v>
      </c>
      <c r="P21" s="21">
        <v>1121396</v>
      </c>
      <c r="Q21" s="21">
        <v>2503.12</v>
      </c>
      <c r="R21" s="20">
        <v>18706</v>
      </c>
      <c r="S21" s="21">
        <v>253794755</v>
      </c>
      <c r="T21" s="21">
        <v>13567.56</v>
      </c>
      <c r="U21" s="20">
        <v>317</v>
      </c>
      <c r="V21" s="21">
        <v>2853692</v>
      </c>
      <c r="W21" s="21">
        <v>9002.18</v>
      </c>
      <c r="X21" s="20">
        <v>877</v>
      </c>
      <c r="Y21" s="21">
        <v>1431260</v>
      </c>
      <c r="Z21" s="21">
        <v>1632</v>
      </c>
      <c r="AA21" s="20">
        <v>306</v>
      </c>
      <c r="AB21" s="21">
        <v>1676667</v>
      </c>
      <c r="AC21" s="21">
        <v>5479.3</v>
      </c>
      <c r="AD21" s="20">
        <v>8750</v>
      </c>
      <c r="AE21" s="21">
        <v>13130834</v>
      </c>
      <c r="AF21" s="21">
        <v>1500.67</v>
      </c>
      <c r="AG21" s="20">
        <v>368</v>
      </c>
      <c r="AH21" s="21">
        <v>5920901</v>
      </c>
      <c r="AI21" s="21">
        <v>16089.4</v>
      </c>
      <c r="AJ21" s="20">
        <v>588</v>
      </c>
      <c r="AK21" s="21">
        <v>9210084</v>
      </c>
      <c r="AL21" s="21">
        <v>15663.41</v>
      </c>
    </row>
    <row r="22" spans="1:38" ht="15" customHeight="1" x14ac:dyDescent="0.2">
      <c r="A22" s="19" t="s">
        <v>115</v>
      </c>
      <c r="B22" s="20">
        <v>104268</v>
      </c>
      <c r="C22" s="20">
        <v>26549</v>
      </c>
      <c r="D22" s="21">
        <v>373115929</v>
      </c>
      <c r="E22" s="21">
        <v>14053.86</v>
      </c>
      <c r="F22" s="20">
        <v>103974</v>
      </c>
      <c r="G22" s="21">
        <v>824608404</v>
      </c>
      <c r="H22" s="21">
        <v>7930.91</v>
      </c>
      <c r="I22" s="20">
        <v>97037</v>
      </c>
      <c r="J22" s="21">
        <v>367965765</v>
      </c>
      <c r="K22" s="21">
        <v>3792.02</v>
      </c>
      <c r="L22" s="20">
        <v>23446</v>
      </c>
      <c r="M22" s="21">
        <v>14195647</v>
      </c>
      <c r="N22" s="21">
        <v>605.46</v>
      </c>
      <c r="O22" s="20">
        <v>1909</v>
      </c>
      <c r="P22" s="21">
        <v>2618402</v>
      </c>
      <c r="Q22" s="21">
        <v>1371.61</v>
      </c>
      <c r="R22" s="20">
        <v>90219</v>
      </c>
      <c r="S22" s="21">
        <v>1232300742</v>
      </c>
      <c r="T22" s="21">
        <v>13658.99</v>
      </c>
      <c r="U22" s="20">
        <v>1400</v>
      </c>
      <c r="V22" s="21">
        <v>10136238</v>
      </c>
      <c r="W22" s="21">
        <v>7240.17</v>
      </c>
      <c r="X22" s="20">
        <v>5075</v>
      </c>
      <c r="Y22" s="21">
        <v>6260015</v>
      </c>
      <c r="Z22" s="21">
        <v>1233.5</v>
      </c>
      <c r="AA22" s="20">
        <v>2294</v>
      </c>
      <c r="AB22" s="21">
        <v>14659970</v>
      </c>
      <c r="AC22" s="21">
        <v>6390.57</v>
      </c>
      <c r="AD22" s="20">
        <v>47012</v>
      </c>
      <c r="AE22" s="21">
        <v>103056410</v>
      </c>
      <c r="AF22" s="21">
        <v>2192.13</v>
      </c>
      <c r="AG22" s="20">
        <v>1042</v>
      </c>
      <c r="AH22" s="21">
        <v>24590477</v>
      </c>
      <c r="AI22" s="21">
        <v>23599.31</v>
      </c>
      <c r="AJ22" s="20">
        <v>2190</v>
      </c>
      <c r="AK22" s="21">
        <v>51424055</v>
      </c>
      <c r="AL22" s="21">
        <v>23481.3</v>
      </c>
    </row>
    <row r="23" spans="1:38" ht="15" customHeight="1" x14ac:dyDescent="0.2">
      <c r="A23" s="19" t="s">
        <v>449</v>
      </c>
      <c r="B23" s="20">
        <v>30365</v>
      </c>
      <c r="C23" s="20">
        <v>5899</v>
      </c>
      <c r="D23" s="21">
        <v>87958091</v>
      </c>
      <c r="E23" s="21">
        <v>14910.68</v>
      </c>
      <c r="F23" s="20">
        <v>30296</v>
      </c>
      <c r="G23" s="21">
        <v>516764882</v>
      </c>
      <c r="H23" s="21">
        <v>17057.2</v>
      </c>
      <c r="I23" s="20">
        <v>27735</v>
      </c>
      <c r="J23" s="21">
        <v>155958672</v>
      </c>
      <c r="K23" s="21">
        <v>5623.17</v>
      </c>
      <c r="L23" s="20">
        <v>4895</v>
      </c>
      <c r="M23" s="21">
        <v>3479380</v>
      </c>
      <c r="N23" s="21">
        <v>710.8</v>
      </c>
      <c r="O23" s="20">
        <v>628</v>
      </c>
      <c r="P23" s="21">
        <v>1008345</v>
      </c>
      <c r="Q23" s="21">
        <v>1605.64</v>
      </c>
      <c r="R23" s="20">
        <v>24752</v>
      </c>
      <c r="S23" s="21">
        <v>420196705</v>
      </c>
      <c r="T23" s="21">
        <v>16976.27</v>
      </c>
      <c r="U23" s="20">
        <v>439</v>
      </c>
      <c r="V23" s="21">
        <v>3961988</v>
      </c>
      <c r="W23" s="21">
        <v>9025.0300000000007</v>
      </c>
      <c r="X23" s="20">
        <v>1748</v>
      </c>
      <c r="Y23" s="21">
        <v>1642559</v>
      </c>
      <c r="Z23" s="21">
        <v>939.68</v>
      </c>
      <c r="AA23" s="20">
        <v>2070</v>
      </c>
      <c r="AB23" s="21">
        <v>19923414</v>
      </c>
      <c r="AC23" s="21">
        <v>9624.84</v>
      </c>
      <c r="AD23" s="20">
        <v>15240</v>
      </c>
      <c r="AE23" s="21">
        <v>108531968</v>
      </c>
      <c r="AF23" s="21">
        <v>7121.52</v>
      </c>
      <c r="AG23" s="20">
        <v>397</v>
      </c>
      <c r="AH23" s="21">
        <v>18678332</v>
      </c>
      <c r="AI23" s="21">
        <v>47048.7</v>
      </c>
      <c r="AJ23" s="20">
        <v>1064</v>
      </c>
      <c r="AK23" s="21">
        <v>51143546</v>
      </c>
      <c r="AL23" s="21">
        <v>48067.24</v>
      </c>
    </row>
    <row r="24" spans="1:38" ht="15" customHeight="1" x14ac:dyDescent="0.2">
      <c r="A24" s="19" t="s">
        <v>450</v>
      </c>
      <c r="B24" s="20">
        <v>9620</v>
      </c>
      <c r="C24" s="20">
        <v>1845</v>
      </c>
      <c r="D24" s="21">
        <v>34528845</v>
      </c>
      <c r="E24" s="21">
        <v>18714.82</v>
      </c>
      <c r="F24" s="20">
        <v>9595</v>
      </c>
      <c r="G24" s="21">
        <v>362786752</v>
      </c>
      <c r="H24" s="21">
        <v>37809.980000000003</v>
      </c>
      <c r="I24" s="20">
        <v>8547</v>
      </c>
      <c r="J24" s="21">
        <v>67308341</v>
      </c>
      <c r="K24" s="21">
        <v>7875.08</v>
      </c>
      <c r="L24" s="20">
        <v>986</v>
      </c>
      <c r="M24" s="21">
        <v>1061325</v>
      </c>
      <c r="N24" s="21">
        <v>1076.3900000000001</v>
      </c>
      <c r="O24" s="20">
        <v>237</v>
      </c>
      <c r="P24" s="21">
        <v>670239</v>
      </c>
      <c r="Q24" s="21">
        <v>2828.01</v>
      </c>
      <c r="R24" s="20">
        <v>7192</v>
      </c>
      <c r="S24" s="21">
        <v>140050919</v>
      </c>
      <c r="T24" s="21">
        <v>19473.150000000001</v>
      </c>
      <c r="U24" s="20">
        <v>147</v>
      </c>
      <c r="V24" s="21">
        <v>1943162</v>
      </c>
      <c r="W24" s="21">
        <v>13218.79</v>
      </c>
      <c r="X24" s="20">
        <v>619</v>
      </c>
      <c r="Y24" s="21">
        <v>673977</v>
      </c>
      <c r="Z24" s="21">
        <v>1088.82</v>
      </c>
      <c r="AA24" s="20">
        <v>1522</v>
      </c>
      <c r="AB24" s="21">
        <v>28223604</v>
      </c>
      <c r="AC24" s="21">
        <v>18543.759999999998</v>
      </c>
      <c r="AD24" s="20">
        <v>4693</v>
      </c>
      <c r="AE24" s="21">
        <v>95160467</v>
      </c>
      <c r="AF24" s="21">
        <v>20277.11</v>
      </c>
      <c r="AG24" s="20">
        <v>212</v>
      </c>
      <c r="AH24" s="21">
        <v>21880116</v>
      </c>
      <c r="AI24" s="21">
        <v>103208.09</v>
      </c>
      <c r="AJ24" s="20">
        <v>592</v>
      </c>
      <c r="AK24" s="21">
        <v>37397472</v>
      </c>
      <c r="AL24" s="21">
        <v>63171.41</v>
      </c>
    </row>
    <row r="25" spans="1:38" ht="15" customHeight="1" x14ac:dyDescent="0.2">
      <c r="A25" s="19" t="s">
        <v>451</v>
      </c>
      <c r="B25" s="20">
        <v>5669</v>
      </c>
      <c r="C25" s="20">
        <v>1086</v>
      </c>
      <c r="D25" s="21">
        <v>15642113</v>
      </c>
      <c r="E25" s="21">
        <v>14403.42</v>
      </c>
      <c r="F25" s="20">
        <v>5646</v>
      </c>
      <c r="G25" s="21">
        <v>1005218036</v>
      </c>
      <c r="H25" s="21">
        <v>178040.74</v>
      </c>
      <c r="I25" s="20">
        <v>4702</v>
      </c>
      <c r="J25" s="21">
        <v>68725608</v>
      </c>
      <c r="K25" s="21">
        <v>14616.25</v>
      </c>
      <c r="L25" s="20">
        <v>421</v>
      </c>
      <c r="M25" s="21">
        <v>647268</v>
      </c>
      <c r="N25" s="21">
        <v>1537.45</v>
      </c>
      <c r="O25" s="20">
        <v>122</v>
      </c>
      <c r="P25" s="21">
        <v>2724121</v>
      </c>
      <c r="Q25" s="21">
        <v>22328.86</v>
      </c>
      <c r="R25" s="20">
        <v>3435</v>
      </c>
      <c r="S25" s="21">
        <v>66036084</v>
      </c>
      <c r="T25" s="21">
        <v>19224.48</v>
      </c>
      <c r="U25" s="20">
        <v>94</v>
      </c>
      <c r="V25" s="21">
        <v>1681752</v>
      </c>
      <c r="W25" s="21">
        <v>17890.98</v>
      </c>
      <c r="X25" s="20">
        <v>284</v>
      </c>
      <c r="Y25" s="21">
        <v>253753</v>
      </c>
      <c r="Z25" s="21">
        <v>893.5</v>
      </c>
      <c r="AA25" s="20">
        <v>1842</v>
      </c>
      <c r="AB25" s="21">
        <v>121928741</v>
      </c>
      <c r="AC25" s="21">
        <v>66193.67</v>
      </c>
      <c r="AD25" s="20">
        <v>2660</v>
      </c>
      <c r="AE25" s="21">
        <v>524269608</v>
      </c>
      <c r="AF25" s="21">
        <v>197093.84</v>
      </c>
      <c r="AG25" s="20">
        <v>230</v>
      </c>
      <c r="AH25" s="21">
        <v>111392980</v>
      </c>
      <c r="AI25" s="21">
        <v>484317.3</v>
      </c>
      <c r="AJ25" s="20">
        <v>825</v>
      </c>
      <c r="AK25" s="21">
        <v>103046417</v>
      </c>
      <c r="AL25" s="21">
        <v>124904.75</v>
      </c>
    </row>
    <row r="26" spans="1:38" ht="15" customHeight="1" x14ac:dyDescent="0.2">
      <c r="A26" s="19" t="s">
        <v>117</v>
      </c>
      <c r="B26" s="20">
        <v>208375</v>
      </c>
      <c r="C26" s="20">
        <v>60466</v>
      </c>
      <c r="D26" s="21">
        <v>900279700</v>
      </c>
      <c r="E26" s="21">
        <v>14889.02</v>
      </c>
      <c r="F26" s="20">
        <v>205808</v>
      </c>
      <c r="G26" s="21">
        <v>2931871747</v>
      </c>
      <c r="H26" s="21">
        <v>14245.66</v>
      </c>
      <c r="I26" s="20">
        <v>185459</v>
      </c>
      <c r="J26" s="21">
        <v>842714180</v>
      </c>
      <c r="K26" s="21">
        <v>4543.9399999999996</v>
      </c>
      <c r="L26" s="20">
        <v>42737</v>
      </c>
      <c r="M26" s="21">
        <v>27065136</v>
      </c>
      <c r="N26" s="21">
        <v>633.29999999999995</v>
      </c>
      <c r="O26" s="20">
        <v>4058</v>
      </c>
      <c r="P26" s="21">
        <v>9212513</v>
      </c>
      <c r="Q26" s="21">
        <v>2270.21</v>
      </c>
      <c r="R26" s="20">
        <v>168838</v>
      </c>
      <c r="S26" s="21">
        <v>2486908507</v>
      </c>
      <c r="T26" s="21">
        <v>14729.55</v>
      </c>
      <c r="U26" s="20">
        <v>3002</v>
      </c>
      <c r="V26" s="21">
        <v>27242537</v>
      </c>
      <c r="W26" s="21">
        <v>9074.7999999999993</v>
      </c>
      <c r="X26" s="20">
        <v>9760</v>
      </c>
      <c r="Y26" s="21">
        <v>12255274</v>
      </c>
      <c r="Z26" s="21">
        <v>1255.6600000000001</v>
      </c>
      <c r="AA26" s="20">
        <v>8838</v>
      </c>
      <c r="AB26" s="21">
        <v>193180590</v>
      </c>
      <c r="AC26" s="21">
        <v>21857.95</v>
      </c>
      <c r="AD26" s="20">
        <v>88930</v>
      </c>
      <c r="AE26" s="21">
        <v>859053968</v>
      </c>
      <c r="AF26" s="21">
        <v>9659.889441133475</v>
      </c>
      <c r="AG26" s="20">
        <v>3498</v>
      </c>
      <c r="AH26" s="21">
        <v>193247306</v>
      </c>
      <c r="AI26" s="21">
        <v>55245.084619782734</v>
      </c>
      <c r="AJ26" s="20">
        <v>6862</v>
      </c>
      <c r="AK26" s="21">
        <v>280937546</v>
      </c>
      <c r="AL26" s="21">
        <v>40941.06</v>
      </c>
    </row>
    <row r="27" spans="1:38" ht="12.95" customHeight="1" x14ac:dyDescent="0.2">
      <c r="B27" s="55"/>
      <c r="O27" s="55"/>
      <c r="AD27" s="55"/>
      <c r="AG27" s="55"/>
    </row>
    <row r="28" spans="1:38" ht="15" customHeight="1" x14ac:dyDescent="0.2">
      <c r="A28" s="59" t="s">
        <v>66</v>
      </c>
      <c r="B28" s="60"/>
      <c r="C28" s="60"/>
      <c r="D28" s="60"/>
      <c r="E28" s="60"/>
      <c r="F28" s="60"/>
      <c r="G28" s="60"/>
      <c r="H28" s="60"/>
      <c r="I28" s="60"/>
      <c r="J28" s="60"/>
      <c r="K28" s="60"/>
      <c r="L28" s="60"/>
      <c r="M28" s="60"/>
      <c r="N28" s="60"/>
      <c r="O28" s="60"/>
      <c r="P28" s="60"/>
      <c r="Q28" s="60"/>
      <c r="R28" s="60"/>
      <c r="S28" s="60"/>
      <c r="T28" s="60"/>
      <c r="U28" s="60"/>
      <c r="V28" s="60"/>
      <c r="W28" s="60"/>
      <c r="X28" s="60"/>
      <c r="Y28" s="60"/>
      <c r="Z28" s="60"/>
      <c r="AA28" s="60"/>
      <c r="AB28" s="60"/>
      <c r="AC28" s="60"/>
      <c r="AD28" s="60"/>
      <c r="AE28" s="60"/>
      <c r="AF28" s="60"/>
      <c r="AG28" s="60"/>
      <c r="AH28" s="60"/>
      <c r="AI28" s="60"/>
      <c r="AJ28" s="60"/>
      <c r="AK28" s="60"/>
      <c r="AL28" s="60"/>
    </row>
    <row r="29" spans="1:38" ht="15" customHeight="1" x14ac:dyDescent="0.3">
      <c r="A29" s="62" t="s">
        <v>1</v>
      </c>
      <c r="B29" s="60"/>
      <c r="C29" s="60"/>
      <c r="D29" s="60"/>
      <c r="E29" s="60"/>
      <c r="F29" s="60"/>
      <c r="G29" s="60"/>
      <c r="H29" s="60"/>
      <c r="I29" s="60"/>
      <c r="J29" s="60"/>
      <c r="K29" s="60"/>
      <c r="L29" s="60"/>
      <c r="M29" s="60"/>
      <c r="N29" s="60"/>
      <c r="O29" s="60"/>
      <c r="P29" s="60"/>
      <c r="Q29" s="60"/>
      <c r="R29" s="60"/>
      <c r="S29" s="60"/>
      <c r="T29" s="60"/>
      <c r="U29" s="60"/>
      <c r="V29" s="60"/>
      <c r="W29" s="60"/>
      <c r="X29" s="60"/>
      <c r="Y29" s="60"/>
      <c r="Z29" s="60"/>
      <c r="AA29" s="60"/>
      <c r="AB29" s="60"/>
      <c r="AC29" s="60"/>
      <c r="AD29" s="60"/>
      <c r="AE29" s="60"/>
      <c r="AF29" s="60"/>
      <c r="AG29" s="60"/>
      <c r="AH29" s="60"/>
      <c r="AI29" s="60"/>
      <c r="AJ29" s="60"/>
      <c r="AK29" s="60"/>
      <c r="AL29" s="60"/>
    </row>
    <row r="30" spans="1:38" ht="15" customHeight="1" x14ac:dyDescent="0.2">
      <c r="A30" s="59" t="s">
        <v>512</v>
      </c>
      <c r="B30" s="60"/>
      <c r="C30" s="60"/>
      <c r="D30" s="60"/>
      <c r="E30" s="60"/>
      <c r="F30" s="60"/>
      <c r="G30" s="60"/>
      <c r="H30" s="60"/>
      <c r="I30" s="60"/>
      <c r="J30" s="60"/>
      <c r="K30" s="60"/>
      <c r="L30" s="60"/>
      <c r="M30" s="60"/>
      <c r="N30" s="60"/>
      <c r="O30" s="60"/>
      <c r="P30" s="60"/>
      <c r="Q30" s="60"/>
      <c r="R30" s="60"/>
      <c r="S30" s="60"/>
      <c r="T30" s="60"/>
      <c r="U30" s="60"/>
      <c r="V30" s="60"/>
      <c r="W30" s="60"/>
      <c r="X30" s="60"/>
      <c r="Y30" s="60"/>
      <c r="Z30" s="60"/>
      <c r="AA30" s="60"/>
      <c r="AB30" s="60"/>
      <c r="AC30" s="60"/>
      <c r="AD30" s="60"/>
      <c r="AE30" s="60"/>
      <c r="AF30" s="60"/>
      <c r="AG30" s="60"/>
      <c r="AH30" s="60"/>
      <c r="AI30" s="60"/>
      <c r="AJ30" s="60"/>
      <c r="AK30" s="60"/>
      <c r="AL30" s="60"/>
    </row>
    <row r="31" spans="1:38" ht="15" customHeight="1" x14ac:dyDescent="0.2">
      <c r="A31" s="59" t="s">
        <v>97</v>
      </c>
      <c r="B31" s="60"/>
      <c r="C31" s="60"/>
      <c r="D31" s="60"/>
      <c r="E31" s="60"/>
      <c r="F31" s="60"/>
      <c r="G31" s="60"/>
      <c r="H31" s="60"/>
      <c r="I31" s="60"/>
      <c r="J31" s="60"/>
      <c r="K31" s="60"/>
      <c r="L31" s="60"/>
      <c r="M31" s="60"/>
      <c r="N31" s="60"/>
      <c r="O31" s="60"/>
      <c r="P31" s="60"/>
      <c r="Q31" s="60"/>
      <c r="R31" s="60"/>
      <c r="S31" s="60"/>
      <c r="T31" s="60"/>
      <c r="U31" s="60"/>
      <c r="V31" s="60"/>
      <c r="W31" s="60"/>
      <c r="X31" s="60"/>
      <c r="Y31" s="60"/>
      <c r="Z31" s="60"/>
      <c r="AA31" s="60"/>
      <c r="AB31" s="60"/>
      <c r="AC31" s="60"/>
      <c r="AD31" s="60"/>
      <c r="AE31" s="60"/>
      <c r="AF31" s="60"/>
      <c r="AG31" s="60"/>
      <c r="AH31" s="60"/>
      <c r="AI31" s="60"/>
      <c r="AJ31" s="60"/>
      <c r="AK31" s="60"/>
      <c r="AL31" s="60"/>
    </row>
  </sheetData>
  <mergeCells count="22">
    <mergeCell ref="L7:N7"/>
    <mergeCell ref="A1:AL1"/>
    <mergeCell ref="A2:AL2"/>
    <mergeCell ref="A3:AL3"/>
    <mergeCell ref="A4:AL4"/>
    <mergeCell ref="A5:AL5"/>
    <mergeCell ref="A28:AL28"/>
    <mergeCell ref="A29:AL29"/>
    <mergeCell ref="A30:AL30"/>
    <mergeCell ref="A31:AL31"/>
    <mergeCell ref="AD7:AF7"/>
    <mergeCell ref="AG7:AI7"/>
    <mergeCell ref="AJ7:AL7"/>
    <mergeCell ref="O7:Q7"/>
    <mergeCell ref="R7:T7"/>
    <mergeCell ref="U7:W7"/>
    <mergeCell ref="X7:Z7"/>
    <mergeCell ref="AA7:AC7"/>
    <mergeCell ref="A7:A8"/>
    <mergeCell ref="C7:E7"/>
    <mergeCell ref="F7:H7"/>
    <mergeCell ref="I7:K7"/>
  </mergeCells>
  <hyperlinks>
    <hyperlink ref="A1" location="'CONTENTS'!A1" display="#'CONTENTS'!A1" xr:uid="{00000000-0004-0000-1700-000000000000}"/>
  </hyperlinks>
  <printOptions horizontalCentered="1"/>
  <pageMargins left="0.5" right="0.5" top="0.5" bottom="0.5" header="0" footer="0"/>
  <pageSetup fitToHeight="10" orientation="landscape" horizontalDpi="300" verticalDpi="30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pageSetUpPr fitToPage="1"/>
  </sheetPr>
  <dimension ref="A1:AB30"/>
  <sheetViews>
    <sheetView zoomScaleNormal="100" workbookViewId="0">
      <pane ySplit="8" topLeftCell="A9" activePane="bottomLeft" state="frozen"/>
      <selection pane="bottomLeft" sqref="A1:AB1"/>
    </sheetView>
  </sheetViews>
  <sheetFormatPr defaultColWidth="12" defaultRowHeight="12.95" customHeight="1" x14ac:dyDescent="0.2"/>
  <cols>
    <col min="1" max="1" width="25.6640625" bestFit="1" customWidth="1"/>
    <col min="2" max="28" width="17.6640625" bestFit="1" customWidth="1"/>
  </cols>
  <sheetData>
    <row r="1" spans="1:28" ht="17.100000000000001" customHeight="1" x14ac:dyDescent="0.25">
      <c r="A1" s="67" t="s">
        <v>67</v>
      </c>
      <c r="B1" s="60"/>
      <c r="C1" s="60"/>
      <c r="D1" s="60"/>
      <c r="E1" s="60"/>
      <c r="F1" s="60"/>
      <c r="G1" s="60"/>
      <c r="H1" s="60"/>
      <c r="I1" s="60"/>
      <c r="J1" s="60"/>
      <c r="K1" s="60"/>
      <c r="L1" s="60"/>
      <c r="M1" s="60"/>
      <c r="N1" s="60"/>
      <c r="O1" s="60"/>
      <c r="P1" s="60"/>
      <c r="Q1" s="60"/>
      <c r="R1" s="60"/>
      <c r="S1" s="60"/>
      <c r="T1" s="60"/>
      <c r="U1" s="60"/>
      <c r="V1" s="60"/>
      <c r="W1" s="60"/>
      <c r="X1" s="60"/>
      <c r="Y1" s="60"/>
      <c r="Z1" s="60"/>
      <c r="AA1" s="60"/>
      <c r="AB1" s="60"/>
    </row>
    <row r="2" spans="1:28" ht="17.100000000000001" customHeight="1" x14ac:dyDescent="0.3">
      <c r="A2" s="62" t="s">
        <v>1</v>
      </c>
      <c r="B2" s="60"/>
      <c r="C2" s="60"/>
      <c r="D2" s="60"/>
      <c r="E2" s="60"/>
      <c r="F2" s="60"/>
      <c r="G2" s="60"/>
      <c r="H2" s="60"/>
      <c r="I2" s="60"/>
      <c r="J2" s="60"/>
      <c r="K2" s="60"/>
      <c r="L2" s="60"/>
      <c r="M2" s="60"/>
      <c r="N2" s="60"/>
      <c r="O2" s="60"/>
      <c r="P2" s="60"/>
      <c r="Q2" s="60"/>
      <c r="R2" s="60"/>
      <c r="S2" s="60"/>
      <c r="T2" s="60"/>
      <c r="U2" s="60"/>
      <c r="V2" s="60"/>
      <c r="W2" s="60"/>
      <c r="X2" s="60"/>
      <c r="Y2" s="60"/>
      <c r="Z2" s="60"/>
      <c r="AA2" s="60"/>
      <c r="AB2" s="60"/>
    </row>
    <row r="3" spans="1:28" ht="17.100000000000001" customHeight="1" x14ac:dyDescent="0.3">
      <c r="A3" s="61" t="s">
        <v>70</v>
      </c>
      <c r="B3" s="60"/>
      <c r="C3" s="60"/>
      <c r="D3" s="60"/>
      <c r="E3" s="60"/>
      <c r="F3" s="60"/>
      <c r="G3" s="60"/>
      <c r="H3" s="60"/>
      <c r="I3" s="60"/>
      <c r="J3" s="60"/>
      <c r="K3" s="60"/>
      <c r="L3" s="60"/>
      <c r="M3" s="60"/>
      <c r="N3" s="60"/>
      <c r="O3" s="60"/>
      <c r="P3" s="60"/>
      <c r="Q3" s="60"/>
      <c r="R3" s="60"/>
      <c r="S3" s="60"/>
      <c r="T3" s="60"/>
      <c r="U3" s="60"/>
      <c r="V3" s="60"/>
      <c r="W3" s="60"/>
      <c r="X3" s="60"/>
      <c r="Y3" s="60"/>
      <c r="Z3" s="60"/>
      <c r="AA3" s="60"/>
      <c r="AB3" s="60"/>
    </row>
    <row r="4" spans="1:28" ht="17.100000000000001" customHeight="1" x14ac:dyDescent="0.3">
      <c r="A4" s="62" t="s">
        <v>1</v>
      </c>
      <c r="B4" s="60"/>
      <c r="C4" s="60"/>
      <c r="D4" s="60"/>
      <c r="E4" s="60"/>
      <c r="F4" s="60"/>
      <c r="G4" s="60"/>
      <c r="H4" s="60"/>
      <c r="I4" s="60"/>
      <c r="J4" s="60"/>
      <c r="K4" s="60"/>
      <c r="L4" s="60"/>
      <c r="M4" s="60"/>
      <c r="N4" s="60"/>
      <c r="O4" s="60"/>
      <c r="P4" s="60"/>
      <c r="Q4" s="60"/>
      <c r="R4" s="60"/>
      <c r="S4" s="60"/>
      <c r="T4" s="60"/>
      <c r="U4" s="60"/>
      <c r="V4" s="60"/>
      <c r="W4" s="60"/>
      <c r="X4" s="60"/>
      <c r="Y4" s="60"/>
      <c r="Z4" s="60"/>
      <c r="AA4" s="60"/>
      <c r="AB4" s="60"/>
    </row>
    <row r="5" spans="1:28" ht="17.100000000000001" customHeight="1" x14ac:dyDescent="0.3">
      <c r="A5" s="68" t="s">
        <v>51</v>
      </c>
      <c r="B5" s="60"/>
      <c r="C5" s="60"/>
      <c r="D5" s="60"/>
      <c r="E5" s="60"/>
      <c r="F5" s="60"/>
      <c r="G5" s="60"/>
      <c r="H5" s="60"/>
      <c r="I5" s="60"/>
      <c r="J5" s="60"/>
      <c r="K5" s="60"/>
      <c r="L5" s="60"/>
      <c r="M5" s="60"/>
      <c r="N5" s="60"/>
      <c r="O5" s="60"/>
      <c r="P5" s="60"/>
      <c r="Q5" s="60"/>
      <c r="R5" s="60"/>
      <c r="S5" s="60"/>
      <c r="T5" s="60"/>
      <c r="U5" s="60"/>
      <c r="V5" s="60"/>
      <c r="W5" s="60"/>
      <c r="X5" s="60"/>
      <c r="Y5" s="60"/>
      <c r="Z5" s="60"/>
      <c r="AA5" s="60"/>
      <c r="AB5" s="60"/>
    </row>
    <row r="7" spans="1:28" ht="30" customHeight="1" x14ac:dyDescent="0.2">
      <c r="A7" s="72" t="s">
        <v>71</v>
      </c>
      <c r="B7" s="9" t="s">
        <v>488</v>
      </c>
      <c r="C7" s="72" t="s">
        <v>489</v>
      </c>
      <c r="D7" s="72"/>
      <c r="E7" s="72" t="s">
        <v>513</v>
      </c>
      <c r="F7" s="72"/>
      <c r="G7" s="72"/>
      <c r="H7" s="72" t="s">
        <v>514</v>
      </c>
      <c r="I7" s="72"/>
      <c r="J7" s="72"/>
      <c r="K7" s="72" t="s">
        <v>515</v>
      </c>
      <c r="L7" s="72"/>
      <c r="M7" s="72"/>
      <c r="N7" s="72" t="s">
        <v>516</v>
      </c>
      <c r="O7" s="72"/>
      <c r="P7" s="72"/>
      <c r="Q7" s="72" t="s">
        <v>465</v>
      </c>
      <c r="R7" s="72"/>
      <c r="S7" s="72"/>
      <c r="T7" s="72" t="s">
        <v>517</v>
      </c>
      <c r="U7" s="72"/>
      <c r="V7" s="72"/>
      <c r="W7" s="72" t="s">
        <v>518</v>
      </c>
      <c r="X7" s="72"/>
      <c r="Y7" s="72"/>
      <c r="Z7" s="72" t="s">
        <v>519</v>
      </c>
      <c r="AA7" s="72"/>
      <c r="AB7" s="72"/>
    </row>
    <row r="8" spans="1:28" ht="30" customHeight="1" x14ac:dyDescent="0.2">
      <c r="A8" s="74"/>
      <c r="B8" s="9" t="s">
        <v>72</v>
      </c>
      <c r="C8" s="9" t="s">
        <v>96</v>
      </c>
      <c r="D8" s="9" t="s">
        <v>468</v>
      </c>
      <c r="E8" s="9" t="s">
        <v>467</v>
      </c>
      <c r="F8" s="9" t="s">
        <v>96</v>
      </c>
      <c r="G8" s="9" t="s">
        <v>468</v>
      </c>
      <c r="H8" s="9" t="s">
        <v>467</v>
      </c>
      <c r="I8" s="9" t="s">
        <v>96</v>
      </c>
      <c r="J8" s="9" t="s">
        <v>468</v>
      </c>
      <c r="K8" s="9" t="s">
        <v>467</v>
      </c>
      <c r="L8" s="9" t="s">
        <v>96</v>
      </c>
      <c r="M8" s="9" t="s">
        <v>468</v>
      </c>
      <c r="N8" s="9" t="s">
        <v>467</v>
      </c>
      <c r="O8" s="9" t="s">
        <v>96</v>
      </c>
      <c r="P8" s="9" t="s">
        <v>468</v>
      </c>
      <c r="Q8" s="9" t="s">
        <v>467</v>
      </c>
      <c r="R8" s="9" t="s">
        <v>96</v>
      </c>
      <c r="S8" s="9" t="s">
        <v>468</v>
      </c>
      <c r="T8" s="9" t="s">
        <v>467</v>
      </c>
      <c r="U8" s="9" t="s">
        <v>96</v>
      </c>
      <c r="V8" s="9" t="s">
        <v>468</v>
      </c>
      <c r="W8" s="9" t="s">
        <v>467</v>
      </c>
      <c r="X8" s="9" t="s">
        <v>96</v>
      </c>
      <c r="Y8" s="9" t="s">
        <v>468</v>
      </c>
      <c r="Z8" s="9" t="s">
        <v>467</v>
      </c>
      <c r="AA8" s="9" t="s">
        <v>96</v>
      </c>
      <c r="AB8" s="9" t="s">
        <v>468</v>
      </c>
    </row>
    <row r="9" spans="1:28" ht="15" customHeight="1" x14ac:dyDescent="0.2">
      <c r="A9" s="18" t="s">
        <v>435</v>
      </c>
      <c r="B9" s="20">
        <v>6433</v>
      </c>
      <c r="C9" s="21">
        <v>-507080334</v>
      </c>
      <c r="D9" s="21">
        <v>-81563.509999999995</v>
      </c>
      <c r="E9" s="20">
        <v>6433</v>
      </c>
      <c r="F9" s="21">
        <v>1336609232</v>
      </c>
      <c r="G9" s="21">
        <v>207773.86</v>
      </c>
      <c r="H9" s="20">
        <v>6433</v>
      </c>
      <c r="I9" s="21">
        <v>2617106</v>
      </c>
      <c r="J9" s="21">
        <v>406.83</v>
      </c>
      <c r="K9" s="20">
        <v>6433</v>
      </c>
      <c r="L9" s="21">
        <v>796420818</v>
      </c>
      <c r="M9" s="21">
        <v>123802.4</v>
      </c>
      <c r="N9" s="20">
        <v>6433</v>
      </c>
      <c r="O9" s="21">
        <v>537571308</v>
      </c>
      <c r="P9" s="21">
        <v>83564.639999999999</v>
      </c>
      <c r="Q9" s="20">
        <v>6433</v>
      </c>
      <c r="R9" s="21">
        <v>13215297</v>
      </c>
      <c r="S9" s="21">
        <v>2054.3000000000002</v>
      </c>
      <c r="T9" s="20">
        <v>6433</v>
      </c>
      <c r="U9" s="21">
        <v>550786605</v>
      </c>
      <c r="V9" s="21">
        <v>85618.93</v>
      </c>
      <c r="W9" s="20">
        <v>6433</v>
      </c>
      <c r="X9" s="21">
        <v>687321347</v>
      </c>
      <c r="Y9" s="21">
        <v>106843.05</v>
      </c>
      <c r="Z9" s="20">
        <v>6433</v>
      </c>
      <c r="AA9" s="21">
        <v>-138759756</v>
      </c>
      <c r="AB9" s="21">
        <v>-21569.99</v>
      </c>
    </row>
    <row r="10" spans="1:28" ht="15" customHeight="1" x14ac:dyDescent="0.2">
      <c r="A10" s="18" t="s">
        <v>439</v>
      </c>
      <c r="B10" s="20">
        <v>13738</v>
      </c>
      <c r="C10" s="21">
        <v>27275584</v>
      </c>
      <c r="D10" s="21">
        <v>1985.41</v>
      </c>
      <c r="E10" s="20">
        <v>13738</v>
      </c>
      <c r="F10" s="21">
        <v>275281785</v>
      </c>
      <c r="G10" s="21">
        <v>20037.98</v>
      </c>
      <c r="H10" s="20">
        <v>13738</v>
      </c>
      <c r="I10" s="21">
        <v>662310</v>
      </c>
      <c r="J10" s="21">
        <v>48.21</v>
      </c>
      <c r="K10" s="20">
        <v>13738</v>
      </c>
      <c r="L10" s="21">
        <v>60553245</v>
      </c>
      <c r="M10" s="21">
        <v>4407.72</v>
      </c>
      <c r="N10" s="20">
        <v>13738</v>
      </c>
      <c r="O10" s="21">
        <v>214066230</v>
      </c>
      <c r="P10" s="21">
        <v>15582.05</v>
      </c>
      <c r="Q10" s="20">
        <v>13738</v>
      </c>
      <c r="R10" s="21">
        <v>2958827</v>
      </c>
      <c r="S10" s="21">
        <v>215.38</v>
      </c>
      <c r="T10" s="20">
        <v>13738</v>
      </c>
      <c r="U10" s="21">
        <v>217025057</v>
      </c>
      <c r="V10" s="21">
        <v>15797.43</v>
      </c>
      <c r="W10" s="20">
        <v>13738</v>
      </c>
      <c r="X10" s="21">
        <v>200306787</v>
      </c>
      <c r="Y10" s="21">
        <v>14580.49</v>
      </c>
      <c r="Z10" s="20">
        <v>13738</v>
      </c>
      <c r="AA10" s="21">
        <v>13696326</v>
      </c>
      <c r="AB10" s="21">
        <v>996.97</v>
      </c>
    </row>
    <row r="11" spans="1:28" ht="15" customHeight="1" x14ac:dyDescent="0.2">
      <c r="A11" s="18" t="s">
        <v>440</v>
      </c>
      <c r="B11" s="20">
        <v>10877</v>
      </c>
      <c r="C11" s="21">
        <v>82096216</v>
      </c>
      <c r="D11" s="21">
        <v>7547.69</v>
      </c>
      <c r="E11" s="20">
        <v>10877</v>
      </c>
      <c r="F11" s="21">
        <v>267218115</v>
      </c>
      <c r="G11" s="21">
        <v>24567.26</v>
      </c>
      <c r="H11" s="20">
        <v>10877</v>
      </c>
      <c r="I11" s="21">
        <v>638334</v>
      </c>
      <c r="J11" s="21">
        <v>58.69</v>
      </c>
      <c r="K11" s="20">
        <v>10877</v>
      </c>
      <c r="L11" s="21">
        <v>40261620</v>
      </c>
      <c r="M11" s="21">
        <v>3701.54</v>
      </c>
      <c r="N11" s="20">
        <v>10877</v>
      </c>
      <c r="O11" s="21">
        <v>226318161</v>
      </c>
      <c r="P11" s="21">
        <v>20807.04</v>
      </c>
      <c r="Q11" s="20">
        <v>10877</v>
      </c>
      <c r="R11" s="21">
        <v>2799739</v>
      </c>
      <c r="S11" s="21">
        <v>257.39999999999998</v>
      </c>
      <c r="T11" s="20">
        <v>10877</v>
      </c>
      <c r="U11" s="21">
        <v>229117900</v>
      </c>
      <c r="V11" s="21">
        <v>21064.44</v>
      </c>
      <c r="W11" s="20">
        <v>10877</v>
      </c>
      <c r="X11" s="21">
        <v>187750479</v>
      </c>
      <c r="Y11" s="21">
        <v>17261.240000000002</v>
      </c>
      <c r="Z11" s="20">
        <v>10877</v>
      </c>
      <c r="AA11" s="21">
        <v>38613528</v>
      </c>
      <c r="AB11" s="21">
        <v>3550.02</v>
      </c>
    </row>
    <row r="12" spans="1:28" ht="15" customHeight="1" x14ac:dyDescent="0.2">
      <c r="A12" s="18" t="s">
        <v>441</v>
      </c>
      <c r="B12" s="20">
        <v>14109</v>
      </c>
      <c r="C12" s="21">
        <v>176542275</v>
      </c>
      <c r="D12" s="21">
        <v>12512.74</v>
      </c>
      <c r="E12" s="20">
        <v>14109</v>
      </c>
      <c r="F12" s="21">
        <v>404450524</v>
      </c>
      <c r="G12" s="21">
        <v>28666.14</v>
      </c>
      <c r="H12" s="20">
        <v>14109</v>
      </c>
      <c r="I12" s="21">
        <v>950227</v>
      </c>
      <c r="J12" s="21">
        <v>67.349999999999994</v>
      </c>
      <c r="K12" s="20">
        <v>14109</v>
      </c>
      <c r="L12" s="21">
        <v>75526369</v>
      </c>
      <c r="M12" s="21">
        <v>5353.06</v>
      </c>
      <c r="N12" s="20">
        <v>14109</v>
      </c>
      <c r="O12" s="21">
        <v>327973928</v>
      </c>
      <c r="P12" s="21">
        <v>23245.72</v>
      </c>
      <c r="Q12" s="20">
        <v>14109</v>
      </c>
      <c r="R12" s="21">
        <v>7735949</v>
      </c>
      <c r="S12" s="21">
        <v>548.29999999999995</v>
      </c>
      <c r="T12" s="20">
        <v>14109</v>
      </c>
      <c r="U12" s="21">
        <v>335709877</v>
      </c>
      <c r="V12" s="21">
        <v>23794.02</v>
      </c>
      <c r="W12" s="20">
        <v>14109</v>
      </c>
      <c r="X12" s="21">
        <v>251964185</v>
      </c>
      <c r="Y12" s="21">
        <v>17858.400000000001</v>
      </c>
      <c r="Z12" s="20">
        <v>14109</v>
      </c>
      <c r="AA12" s="21">
        <v>80205244</v>
      </c>
      <c r="AB12" s="21">
        <v>5684.69</v>
      </c>
    </row>
    <row r="13" spans="1:28" ht="15" customHeight="1" x14ac:dyDescent="0.2">
      <c r="A13" s="18" t="s">
        <v>442</v>
      </c>
      <c r="B13" s="20">
        <v>13072</v>
      </c>
      <c r="C13" s="21">
        <v>227794919</v>
      </c>
      <c r="D13" s="21">
        <v>17426.169999999998</v>
      </c>
      <c r="E13" s="20">
        <v>13072</v>
      </c>
      <c r="F13" s="21">
        <v>419657738</v>
      </c>
      <c r="G13" s="21">
        <v>32103.56</v>
      </c>
      <c r="H13" s="20">
        <v>13072</v>
      </c>
      <c r="I13" s="21">
        <v>2290397</v>
      </c>
      <c r="J13" s="21">
        <v>175.21</v>
      </c>
      <c r="K13" s="20">
        <v>13072</v>
      </c>
      <c r="L13" s="21">
        <v>68744793</v>
      </c>
      <c r="M13" s="21">
        <v>5258.93</v>
      </c>
      <c r="N13" s="20">
        <v>13072</v>
      </c>
      <c r="O13" s="21">
        <v>348622548</v>
      </c>
      <c r="P13" s="21">
        <v>26669.41</v>
      </c>
      <c r="Q13" s="20">
        <v>13072</v>
      </c>
      <c r="R13" s="21">
        <v>4640372</v>
      </c>
      <c r="S13" s="21">
        <v>354.99</v>
      </c>
      <c r="T13" s="20">
        <v>13072</v>
      </c>
      <c r="U13" s="21">
        <v>353262920</v>
      </c>
      <c r="V13" s="21">
        <v>27024.400000000001</v>
      </c>
      <c r="W13" s="20">
        <v>13072</v>
      </c>
      <c r="X13" s="21">
        <v>252319403</v>
      </c>
      <c r="Y13" s="21">
        <v>19302.28</v>
      </c>
      <c r="Z13" s="20">
        <v>13072</v>
      </c>
      <c r="AA13" s="21">
        <v>97449628</v>
      </c>
      <c r="AB13" s="21">
        <v>7454.84</v>
      </c>
    </row>
    <row r="14" spans="1:28" ht="15" customHeight="1" x14ac:dyDescent="0.2">
      <c r="A14" s="18" t="s">
        <v>443</v>
      </c>
      <c r="B14" s="20">
        <v>11456</v>
      </c>
      <c r="C14" s="21">
        <v>256805916</v>
      </c>
      <c r="D14" s="21">
        <v>22416.720000000001</v>
      </c>
      <c r="E14" s="20">
        <v>11456</v>
      </c>
      <c r="F14" s="21">
        <v>440254439</v>
      </c>
      <c r="G14" s="21">
        <v>38430.03</v>
      </c>
      <c r="H14" s="20">
        <v>11456</v>
      </c>
      <c r="I14" s="21">
        <v>950487</v>
      </c>
      <c r="J14" s="21">
        <v>82.97</v>
      </c>
      <c r="K14" s="20">
        <v>11456</v>
      </c>
      <c r="L14" s="21">
        <v>96259214</v>
      </c>
      <c r="M14" s="21">
        <v>8402.52</v>
      </c>
      <c r="N14" s="20">
        <v>11456</v>
      </c>
      <c r="O14" s="21">
        <v>343044738</v>
      </c>
      <c r="P14" s="21">
        <v>29944.55</v>
      </c>
      <c r="Q14" s="20">
        <v>11456</v>
      </c>
      <c r="R14" s="21">
        <v>3732636</v>
      </c>
      <c r="S14" s="21">
        <v>325.82</v>
      </c>
      <c r="T14" s="20">
        <v>11456</v>
      </c>
      <c r="U14" s="21">
        <v>346777374</v>
      </c>
      <c r="V14" s="21">
        <v>30270.37</v>
      </c>
      <c r="W14" s="20">
        <v>11456</v>
      </c>
      <c r="X14" s="21">
        <v>261385583</v>
      </c>
      <c r="Y14" s="21">
        <v>22816.48</v>
      </c>
      <c r="Z14" s="20">
        <v>11456</v>
      </c>
      <c r="AA14" s="21">
        <v>81825148</v>
      </c>
      <c r="AB14" s="21">
        <v>7142.56</v>
      </c>
    </row>
    <row r="15" spans="1:28" ht="15" customHeight="1" x14ac:dyDescent="0.2">
      <c r="A15" s="18" t="s">
        <v>444</v>
      </c>
      <c r="B15" s="20">
        <v>10537</v>
      </c>
      <c r="C15" s="21">
        <v>289502233</v>
      </c>
      <c r="D15" s="21">
        <v>27474.83</v>
      </c>
      <c r="E15" s="20">
        <v>10537</v>
      </c>
      <c r="F15" s="21">
        <v>460696081</v>
      </c>
      <c r="G15" s="21">
        <v>43721.75</v>
      </c>
      <c r="H15" s="20">
        <v>10537</v>
      </c>
      <c r="I15" s="21">
        <v>1588304</v>
      </c>
      <c r="J15" s="21">
        <v>150.74</v>
      </c>
      <c r="K15" s="20">
        <v>10537</v>
      </c>
      <c r="L15" s="21">
        <v>113680742</v>
      </c>
      <c r="M15" s="21">
        <v>10788.72</v>
      </c>
      <c r="N15" s="20">
        <v>10537</v>
      </c>
      <c r="O15" s="21">
        <v>345427035</v>
      </c>
      <c r="P15" s="21">
        <v>32782.29</v>
      </c>
      <c r="Q15" s="20">
        <v>10537</v>
      </c>
      <c r="R15" s="21">
        <v>5115513</v>
      </c>
      <c r="S15" s="21">
        <v>485.48</v>
      </c>
      <c r="T15" s="20">
        <v>10537</v>
      </c>
      <c r="U15" s="21">
        <v>350542548</v>
      </c>
      <c r="V15" s="21">
        <v>33267.78</v>
      </c>
      <c r="W15" s="20">
        <v>10537</v>
      </c>
      <c r="X15" s="21">
        <v>272976643</v>
      </c>
      <c r="Y15" s="21">
        <v>25906.49</v>
      </c>
      <c r="Z15" s="20">
        <v>10537</v>
      </c>
      <c r="AA15" s="21">
        <v>73976270</v>
      </c>
      <c r="AB15" s="21">
        <v>7020.62</v>
      </c>
    </row>
    <row r="16" spans="1:28" ht="15" customHeight="1" x14ac:dyDescent="0.2">
      <c r="A16" s="18" t="s">
        <v>445</v>
      </c>
      <c r="B16" s="20">
        <v>9501</v>
      </c>
      <c r="C16" s="21">
        <v>308436051</v>
      </c>
      <c r="D16" s="21">
        <v>32463.54</v>
      </c>
      <c r="E16" s="20">
        <v>9501</v>
      </c>
      <c r="F16" s="21">
        <v>391305911</v>
      </c>
      <c r="G16" s="21">
        <v>41185.760000000002</v>
      </c>
      <c r="H16" s="20">
        <v>9501</v>
      </c>
      <c r="I16" s="21">
        <v>752291</v>
      </c>
      <c r="J16" s="21">
        <v>79.180000000000007</v>
      </c>
      <c r="K16" s="20">
        <v>9501</v>
      </c>
      <c r="L16" s="21">
        <v>81152055</v>
      </c>
      <c r="M16" s="21">
        <v>8541.42</v>
      </c>
      <c r="N16" s="20">
        <v>9501</v>
      </c>
      <c r="O16" s="21">
        <v>309401565</v>
      </c>
      <c r="P16" s="21">
        <v>32565.16</v>
      </c>
      <c r="Q16" s="20">
        <v>9501</v>
      </c>
      <c r="R16" s="21">
        <v>3903057</v>
      </c>
      <c r="S16" s="21">
        <v>410.8</v>
      </c>
      <c r="T16" s="20">
        <v>9501</v>
      </c>
      <c r="U16" s="21">
        <v>313304622</v>
      </c>
      <c r="V16" s="21">
        <v>32975.96</v>
      </c>
      <c r="W16" s="20">
        <v>9501</v>
      </c>
      <c r="X16" s="21">
        <v>242809987</v>
      </c>
      <c r="Y16" s="21">
        <v>25556.26</v>
      </c>
      <c r="Z16" s="20">
        <v>9501</v>
      </c>
      <c r="AA16" s="21">
        <v>67022569</v>
      </c>
      <c r="AB16" s="21">
        <v>7054.26</v>
      </c>
    </row>
    <row r="17" spans="1:28" ht="15" customHeight="1" x14ac:dyDescent="0.2">
      <c r="A17" s="18" t="s">
        <v>446</v>
      </c>
      <c r="B17" s="20">
        <v>9079</v>
      </c>
      <c r="C17" s="21">
        <v>340298287</v>
      </c>
      <c r="D17" s="21">
        <v>37481.910000000003</v>
      </c>
      <c r="E17" s="20">
        <v>9079</v>
      </c>
      <c r="F17" s="21">
        <v>369968228</v>
      </c>
      <c r="G17" s="21">
        <v>40749.89</v>
      </c>
      <c r="H17" s="20">
        <v>9079</v>
      </c>
      <c r="I17" s="21">
        <v>850823</v>
      </c>
      <c r="J17" s="21">
        <v>93.71</v>
      </c>
      <c r="K17" s="20">
        <v>9079</v>
      </c>
      <c r="L17" s="21">
        <v>78048196</v>
      </c>
      <c r="M17" s="21">
        <v>8596.56</v>
      </c>
      <c r="N17" s="20">
        <v>9079</v>
      </c>
      <c r="O17" s="21">
        <v>291069209</v>
      </c>
      <c r="P17" s="21">
        <v>32059.61</v>
      </c>
      <c r="Q17" s="20">
        <v>9079</v>
      </c>
      <c r="R17" s="21">
        <v>3179647</v>
      </c>
      <c r="S17" s="21">
        <v>350.22</v>
      </c>
      <c r="T17" s="20">
        <v>9079</v>
      </c>
      <c r="U17" s="21">
        <v>294248856</v>
      </c>
      <c r="V17" s="21">
        <v>32409.83</v>
      </c>
      <c r="W17" s="20">
        <v>9079</v>
      </c>
      <c r="X17" s="21">
        <v>227283129</v>
      </c>
      <c r="Y17" s="21">
        <v>25033.94</v>
      </c>
      <c r="Z17" s="20">
        <v>9079</v>
      </c>
      <c r="AA17" s="21">
        <v>63873074</v>
      </c>
      <c r="AB17" s="21">
        <v>7035.25</v>
      </c>
    </row>
    <row r="18" spans="1:28" ht="15" customHeight="1" x14ac:dyDescent="0.2">
      <c r="A18" s="18" t="s">
        <v>447</v>
      </c>
      <c r="B18" s="20">
        <v>8664</v>
      </c>
      <c r="C18" s="21">
        <v>368064216</v>
      </c>
      <c r="D18" s="21">
        <v>42482.02</v>
      </c>
      <c r="E18" s="20">
        <v>8664</v>
      </c>
      <c r="F18" s="21">
        <v>365634773</v>
      </c>
      <c r="G18" s="21">
        <v>42201.61</v>
      </c>
      <c r="H18" s="20">
        <v>8664</v>
      </c>
      <c r="I18" s="21">
        <v>617420</v>
      </c>
      <c r="J18" s="21">
        <v>71.260000000000005</v>
      </c>
      <c r="K18" s="20">
        <v>8664</v>
      </c>
      <c r="L18" s="21">
        <v>78605942</v>
      </c>
      <c r="M18" s="21">
        <v>9072.7099999999991</v>
      </c>
      <c r="N18" s="20">
        <v>8664</v>
      </c>
      <c r="O18" s="21">
        <v>286411411</v>
      </c>
      <c r="P18" s="21">
        <v>33057.64</v>
      </c>
      <c r="Q18" s="20">
        <v>8664</v>
      </c>
      <c r="R18" s="21">
        <v>3244684</v>
      </c>
      <c r="S18" s="21">
        <v>374.5</v>
      </c>
      <c r="T18" s="20">
        <v>8664</v>
      </c>
      <c r="U18" s="21">
        <v>289656095</v>
      </c>
      <c r="V18" s="21">
        <v>33432.14</v>
      </c>
      <c r="W18" s="20">
        <v>8664</v>
      </c>
      <c r="X18" s="21">
        <v>226388768</v>
      </c>
      <c r="Y18" s="21">
        <v>26129.82</v>
      </c>
      <c r="Z18" s="20">
        <v>8664</v>
      </c>
      <c r="AA18" s="21">
        <v>60074668</v>
      </c>
      <c r="AB18" s="21">
        <v>6933.83</v>
      </c>
    </row>
    <row r="19" spans="1:28" ht="15" customHeight="1" x14ac:dyDescent="0.2">
      <c r="A19" s="18" t="s">
        <v>448</v>
      </c>
      <c r="B19" s="20">
        <v>8131</v>
      </c>
      <c r="C19" s="21">
        <v>385993022</v>
      </c>
      <c r="D19" s="21">
        <v>47471.78</v>
      </c>
      <c r="E19" s="20">
        <v>8131</v>
      </c>
      <c r="F19" s="21">
        <v>340560711</v>
      </c>
      <c r="G19" s="21">
        <v>41884.230000000003</v>
      </c>
      <c r="H19" s="20">
        <v>8131</v>
      </c>
      <c r="I19" s="21">
        <v>721404</v>
      </c>
      <c r="J19" s="21">
        <v>88.72</v>
      </c>
      <c r="K19" s="20">
        <v>8131</v>
      </c>
      <c r="L19" s="21">
        <v>74779057</v>
      </c>
      <c r="M19" s="21">
        <v>9196.7800000000007</v>
      </c>
      <c r="N19" s="20">
        <v>8131</v>
      </c>
      <c r="O19" s="21">
        <v>265060250</v>
      </c>
      <c r="P19" s="21">
        <v>32598.73</v>
      </c>
      <c r="Q19" s="20">
        <v>8131</v>
      </c>
      <c r="R19" s="21">
        <v>1100678</v>
      </c>
      <c r="S19" s="21">
        <v>135.37</v>
      </c>
      <c r="T19" s="20">
        <v>8131</v>
      </c>
      <c r="U19" s="21">
        <v>266160928</v>
      </c>
      <c r="V19" s="21">
        <v>32734.1</v>
      </c>
      <c r="W19" s="20">
        <v>8131</v>
      </c>
      <c r="X19" s="21">
        <v>209593870</v>
      </c>
      <c r="Y19" s="21">
        <v>25777.13</v>
      </c>
      <c r="Z19" s="20">
        <v>8131</v>
      </c>
      <c r="AA19" s="21">
        <v>53327114</v>
      </c>
      <c r="AB19" s="21">
        <v>6558.49</v>
      </c>
    </row>
    <row r="20" spans="1:28" ht="15" customHeight="1" x14ac:dyDescent="0.2">
      <c r="A20" s="18" t="s">
        <v>113</v>
      </c>
      <c r="B20" s="20">
        <v>35924</v>
      </c>
      <c r="C20" s="21">
        <v>2232299231</v>
      </c>
      <c r="D20" s="21">
        <v>62139.5</v>
      </c>
      <c r="E20" s="20">
        <v>35924</v>
      </c>
      <c r="F20" s="21">
        <v>1499771649</v>
      </c>
      <c r="G20" s="21">
        <v>41748.46</v>
      </c>
      <c r="H20" s="20">
        <v>35924</v>
      </c>
      <c r="I20" s="21">
        <v>4489370</v>
      </c>
      <c r="J20" s="21">
        <v>124.97</v>
      </c>
      <c r="K20" s="20">
        <v>35924</v>
      </c>
      <c r="L20" s="21">
        <v>353898023</v>
      </c>
      <c r="M20" s="21">
        <v>9851.2999999999993</v>
      </c>
      <c r="N20" s="20">
        <v>35924</v>
      </c>
      <c r="O20" s="21">
        <v>1141384256</v>
      </c>
      <c r="P20" s="21">
        <v>31772.19</v>
      </c>
      <c r="Q20" s="20">
        <v>35924</v>
      </c>
      <c r="R20" s="21">
        <v>15928517</v>
      </c>
      <c r="S20" s="21">
        <v>443.39</v>
      </c>
      <c r="T20" s="20">
        <v>35924</v>
      </c>
      <c r="U20" s="21">
        <v>1157312773</v>
      </c>
      <c r="V20" s="21">
        <v>32215.59</v>
      </c>
      <c r="W20" s="20">
        <v>35924</v>
      </c>
      <c r="X20" s="21">
        <v>907579711</v>
      </c>
      <c r="Y20" s="21">
        <v>25263.88</v>
      </c>
      <c r="Z20" s="20">
        <v>35924</v>
      </c>
      <c r="AA20" s="21">
        <v>234517176</v>
      </c>
      <c r="AB20" s="21">
        <v>6528.15</v>
      </c>
    </row>
    <row r="21" spans="1:28" ht="15" customHeight="1" x14ac:dyDescent="0.2">
      <c r="A21" s="18" t="s">
        <v>114</v>
      </c>
      <c r="B21" s="20">
        <v>30059</v>
      </c>
      <c r="C21" s="21">
        <v>2618772334</v>
      </c>
      <c r="D21" s="21">
        <v>87121.07</v>
      </c>
      <c r="E21" s="20">
        <v>30059</v>
      </c>
      <c r="F21" s="21">
        <v>1098543660</v>
      </c>
      <c r="G21" s="21">
        <v>36546.25</v>
      </c>
      <c r="H21" s="20">
        <v>30059</v>
      </c>
      <c r="I21" s="21">
        <v>4074762</v>
      </c>
      <c r="J21" s="21">
        <v>135.56</v>
      </c>
      <c r="K21" s="20">
        <v>30059</v>
      </c>
      <c r="L21" s="21">
        <v>201833608</v>
      </c>
      <c r="M21" s="21">
        <v>6714.58</v>
      </c>
      <c r="N21" s="20">
        <v>30059</v>
      </c>
      <c r="O21" s="21">
        <v>892635290</v>
      </c>
      <c r="P21" s="21">
        <v>29696.11</v>
      </c>
      <c r="Q21" s="20">
        <v>30059</v>
      </c>
      <c r="R21" s="21">
        <v>11864278</v>
      </c>
      <c r="S21" s="21">
        <v>394.7</v>
      </c>
      <c r="T21" s="20">
        <v>30059</v>
      </c>
      <c r="U21" s="21">
        <v>904499568</v>
      </c>
      <c r="V21" s="21">
        <v>30090.81</v>
      </c>
      <c r="W21" s="20">
        <v>30059</v>
      </c>
      <c r="X21" s="21">
        <v>690551049</v>
      </c>
      <c r="Y21" s="21">
        <v>22973.19</v>
      </c>
      <c r="Z21" s="20">
        <v>30059</v>
      </c>
      <c r="AA21" s="21">
        <v>199673908</v>
      </c>
      <c r="AB21" s="21">
        <v>6642.73</v>
      </c>
    </row>
    <row r="22" spans="1:28" ht="15" customHeight="1" x14ac:dyDescent="0.2">
      <c r="A22" s="18" t="s">
        <v>115</v>
      </c>
      <c r="B22" s="20">
        <v>74513</v>
      </c>
      <c r="C22" s="21">
        <v>11219822958</v>
      </c>
      <c r="D22" s="21">
        <v>150575.38</v>
      </c>
      <c r="E22" s="20">
        <v>74513</v>
      </c>
      <c r="F22" s="21">
        <v>3395729573</v>
      </c>
      <c r="G22" s="21">
        <v>45572.31</v>
      </c>
      <c r="H22" s="20">
        <v>74513</v>
      </c>
      <c r="I22" s="21">
        <v>10002050</v>
      </c>
      <c r="J22" s="21">
        <v>134.22999999999999</v>
      </c>
      <c r="K22" s="20">
        <v>74513</v>
      </c>
      <c r="L22" s="21">
        <v>829902189</v>
      </c>
      <c r="M22" s="21">
        <v>11137.68</v>
      </c>
      <c r="N22" s="20">
        <v>74513</v>
      </c>
      <c r="O22" s="21">
        <v>2555825334</v>
      </c>
      <c r="P22" s="21">
        <v>34300.400000000001</v>
      </c>
      <c r="Q22" s="20">
        <v>74513</v>
      </c>
      <c r="R22" s="21">
        <v>32171565</v>
      </c>
      <c r="S22" s="21">
        <v>431.76</v>
      </c>
      <c r="T22" s="20">
        <v>74513</v>
      </c>
      <c r="U22" s="21">
        <v>2587996899</v>
      </c>
      <c r="V22" s="21">
        <v>34732.15</v>
      </c>
      <c r="W22" s="20">
        <v>74513</v>
      </c>
      <c r="X22" s="21">
        <v>1888438450</v>
      </c>
      <c r="Y22" s="21">
        <v>25343.74</v>
      </c>
      <c r="Z22" s="20">
        <v>74513</v>
      </c>
      <c r="AA22" s="21">
        <v>663574525</v>
      </c>
      <c r="AB22" s="21">
        <v>8905.49</v>
      </c>
    </row>
    <row r="23" spans="1:28" ht="15" customHeight="1" x14ac:dyDescent="0.2">
      <c r="A23" s="18" t="s">
        <v>449</v>
      </c>
      <c r="B23" s="20">
        <v>14122</v>
      </c>
      <c r="C23" s="21">
        <v>4739609758</v>
      </c>
      <c r="D23" s="21">
        <v>335618.88</v>
      </c>
      <c r="E23" s="20">
        <v>14122</v>
      </c>
      <c r="F23" s="21">
        <v>1390858226</v>
      </c>
      <c r="G23" s="21">
        <v>98488.76</v>
      </c>
      <c r="H23" s="20">
        <v>14122</v>
      </c>
      <c r="I23" s="21">
        <v>4098634</v>
      </c>
      <c r="J23" s="21">
        <v>290.23</v>
      </c>
      <c r="K23" s="20">
        <v>14122</v>
      </c>
      <c r="L23" s="21">
        <v>271525236</v>
      </c>
      <c r="M23" s="21">
        <v>19227.11</v>
      </c>
      <c r="N23" s="20">
        <v>14122</v>
      </c>
      <c r="O23" s="21">
        <v>1115234356</v>
      </c>
      <c r="P23" s="21">
        <v>78971.42</v>
      </c>
      <c r="Q23" s="20">
        <v>14122</v>
      </c>
      <c r="R23" s="21">
        <v>15914146</v>
      </c>
      <c r="S23" s="21">
        <v>1126.9000000000001</v>
      </c>
      <c r="T23" s="20">
        <v>14122</v>
      </c>
      <c r="U23" s="21">
        <v>1131148502</v>
      </c>
      <c r="V23" s="21">
        <v>80098.320000000007</v>
      </c>
      <c r="W23" s="20">
        <v>14122</v>
      </c>
      <c r="X23" s="21">
        <v>759499602</v>
      </c>
      <c r="Y23" s="21">
        <v>53781.31</v>
      </c>
      <c r="Z23" s="20">
        <v>14122</v>
      </c>
      <c r="AA23" s="21">
        <v>364609284</v>
      </c>
      <c r="AB23" s="21">
        <v>25818.53</v>
      </c>
    </row>
    <row r="24" spans="1:28" ht="15" customHeight="1" x14ac:dyDescent="0.2">
      <c r="A24" s="18" t="s">
        <v>450</v>
      </c>
      <c r="B24" s="20">
        <v>3929</v>
      </c>
      <c r="C24" s="21">
        <v>2636298293</v>
      </c>
      <c r="D24" s="21">
        <v>670984.55000000005</v>
      </c>
      <c r="E24" s="20">
        <v>3929</v>
      </c>
      <c r="F24" s="21">
        <v>940385219</v>
      </c>
      <c r="G24" s="21">
        <v>239344.67</v>
      </c>
      <c r="H24" s="20">
        <v>3929</v>
      </c>
      <c r="I24" s="21">
        <v>1097264</v>
      </c>
      <c r="J24" s="21">
        <v>279.27</v>
      </c>
      <c r="K24" s="20">
        <v>3929</v>
      </c>
      <c r="L24" s="21">
        <v>335398315</v>
      </c>
      <c r="M24" s="21">
        <v>85364.800000000003</v>
      </c>
      <c r="N24" s="20">
        <v>3929</v>
      </c>
      <c r="O24" s="21">
        <v>603889640</v>
      </c>
      <c r="P24" s="21">
        <v>153700.6</v>
      </c>
      <c r="Q24" s="20">
        <v>3929</v>
      </c>
      <c r="R24" s="21">
        <v>8168068</v>
      </c>
      <c r="S24" s="21">
        <v>2078.92</v>
      </c>
      <c r="T24" s="20">
        <v>3929</v>
      </c>
      <c r="U24" s="21">
        <v>612057708</v>
      </c>
      <c r="V24" s="21">
        <v>155779.51</v>
      </c>
      <c r="W24" s="20">
        <v>3929</v>
      </c>
      <c r="X24" s="21">
        <v>434244586</v>
      </c>
      <c r="Y24" s="21">
        <v>110522.93</v>
      </c>
      <c r="Z24" s="20">
        <v>3929</v>
      </c>
      <c r="AA24" s="21">
        <v>175931870</v>
      </c>
      <c r="AB24" s="21">
        <v>44777.77</v>
      </c>
    </row>
    <row r="25" spans="1:28" ht="15" customHeight="1" x14ac:dyDescent="0.2">
      <c r="A25" s="18" t="s">
        <v>451</v>
      </c>
      <c r="B25" s="20">
        <v>2025</v>
      </c>
      <c r="C25" s="21">
        <v>7093072224</v>
      </c>
      <c r="D25" s="21">
        <v>3502751.72</v>
      </c>
      <c r="E25" s="20">
        <v>2025</v>
      </c>
      <c r="F25" s="21">
        <v>1184417462</v>
      </c>
      <c r="G25" s="21">
        <v>584897.51</v>
      </c>
      <c r="H25" s="20">
        <v>2025</v>
      </c>
      <c r="I25" s="21">
        <v>5560813</v>
      </c>
      <c r="J25" s="21">
        <v>2746.08</v>
      </c>
      <c r="K25" s="20">
        <v>2025</v>
      </c>
      <c r="L25" s="21">
        <v>379007986</v>
      </c>
      <c r="M25" s="21">
        <v>187164.44</v>
      </c>
      <c r="N25" s="20">
        <v>2025</v>
      </c>
      <c r="O25" s="21">
        <v>799848663</v>
      </c>
      <c r="P25" s="21">
        <v>394986.99</v>
      </c>
      <c r="Q25" s="20">
        <v>2025</v>
      </c>
      <c r="R25" s="21">
        <v>-5474556</v>
      </c>
      <c r="S25" s="21">
        <v>-2703.48</v>
      </c>
      <c r="T25" s="20">
        <v>2025</v>
      </c>
      <c r="U25" s="21">
        <v>794374107</v>
      </c>
      <c r="V25" s="21">
        <v>392283.51</v>
      </c>
      <c r="W25" s="20">
        <v>2025</v>
      </c>
      <c r="X25" s="21">
        <v>590258646</v>
      </c>
      <c r="Y25" s="21">
        <v>291485.75</v>
      </c>
      <c r="Z25" s="20">
        <v>2025</v>
      </c>
      <c r="AA25" s="21">
        <v>202690633</v>
      </c>
      <c r="AB25" s="21">
        <v>100094.14</v>
      </c>
    </row>
    <row r="26" spans="1:28" ht="15" customHeight="1" x14ac:dyDescent="0.2">
      <c r="A26" s="19" t="s">
        <v>117</v>
      </c>
      <c r="B26" s="20">
        <v>276169</v>
      </c>
      <c r="C26" s="21">
        <v>32495603183</v>
      </c>
      <c r="D26" s="21">
        <v>117757.75</v>
      </c>
      <c r="E26" s="20">
        <v>276169</v>
      </c>
      <c r="F26" s="21">
        <v>14581343326</v>
      </c>
      <c r="G26" s="21">
        <v>52798.62</v>
      </c>
      <c r="H26" s="20">
        <v>276169</v>
      </c>
      <c r="I26" s="21">
        <v>41961996</v>
      </c>
      <c r="J26" s="21">
        <v>151.94</v>
      </c>
      <c r="K26" s="20">
        <v>276169</v>
      </c>
      <c r="L26" s="21">
        <v>3935597408</v>
      </c>
      <c r="M26" s="21">
        <v>14250.68</v>
      </c>
      <c r="N26" s="20">
        <v>276169</v>
      </c>
      <c r="O26" s="21">
        <v>10603783922</v>
      </c>
      <c r="P26" s="21">
        <v>38396</v>
      </c>
      <c r="Q26" s="20">
        <v>276169</v>
      </c>
      <c r="R26" s="21">
        <v>130198417</v>
      </c>
      <c r="S26" s="21">
        <v>471.44</v>
      </c>
      <c r="T26" s="20">
        <v>276169</v>
      </c>
      <c r="U26" s="21">
        <v>10733982339</v>
      </c>
      <c r="V26" s="21">
        <v>38867.440000000002</v>
      </c>
      <c r="W26" s="20">
        <v>276169</v>
      </c>
      <c r="X26" s="21">
        <v>8290672225</v>
      </c>
      <c r="Y26" s="21">
        <v>30020.29</v>
      </c>
      <c r="Z26" s="20">
        <v>276169</v>
      </c>
      <c r="AA26" s="21">
        <v>2332301209</v>
      </c>
      <c r="AB26" s="21">
        <v>8445.2000000000007</v>
      </c>
    </row>
    <row r="28" spans="1:28" ht="15" customHeight="1" x14ac:dyDescent="0.2">
      <c r="A28" s="59" t="s">
        <v>66</v>
      </c>
      <c r="B28" s="60"/>
      <c r="C28" s="60"/>
      <c r="D28" s="60"/>
      <c r="E28" s="60"/>
      <c r="F28" s="60"/>
      <c r="G28" s="60"/>
      <c r="H28" s="60"/>
      <c r="I28" s="60"/>
      <c r="J28" s="60"/>
      <c r="K28" s="60"/>
      <c r="L28" s="60"/>
      <c r="M28" s="60"/>
      <c r="N28" s="60"/>
      <c r="O28" s="60"/>
      <c r="P28" s="60"/>
      <c r="Q28" s="60"/>
      <c r="R28" s="60"/>
      <c r="S28" s="60"/>
      <c r="T28" s="60"/>
      <c r="U28" s="60"/>
      <c r="V28" s="60"/>
      <c r="W28" s="60"/>
      <c r="X28" s="60"/>
      <c r="Y28" s="60"/>
      <c r="Z28" s="60"/>
      <c r="AA28" s="60"/>
      <c r="AB28" s="60"/>
    </row>
    <row r="29" spans="1:28" ht="15" customHeight="1" x14ac:dyDescent="0.3">
      <c r="A29" s="62" t="s">
        <v>1</v>
      </c>
      <c r="B29" s="60"/>
      <c r="C29" s="60"/>
      <c r="D29" s="60"/>
      <c r="E29" s="60"/>
      <c r="F29" s="60"/>
      <c r="G29" s="60"/>
      <c r="H29" s="60"/>
      <c r="I29" s="60"/>
      <c r="J29" s="60"/>
      <c r="K29" s="60"/>
      <c r="L29" s="60"/>
      <c r="M29" s="60"/>
      <c r="N29" s="60"/>
      <c r="O29" s="60"/>
      <c r="P29" s="60"/>
      <c r="Q29" s="60"/>
      <c r="R29" s="60"/>
      <c r="S29" s="60"/>
      <c r="T29" s="60"/>
      <c r="U29" s="60"/>
      <c r="V29" s="60"/>
      <c r="W29" s="60"/>
      <c r="X29" s="60"/>
      <c r="Y29" s="60"/>
      <c r="Z29" s="60"/>
      <c r="AA29" s="60"/>
      <c r="AB29" s="60"/>
    </row>
    <row r="30" spans="1:28" ht="15" customHeight="1" x14ac:dyDescent="0.2">
      <c r="A30" s="59" t="s">
        <v>97</v>
      </c>
      <c r="B30" s="60"/>
      <c r="C30" s="60"/>
      <c r="D30" s="60"/>
      <c r="E30" s="60"/>
      <c r="F30" s="60"/>
      <c r="G30" s="60"/>
      <c r="H30" s="60"/>
      <c r="I30" s="60"/>
      <c r="J30" s="60"/>
      <c r="K30" s="60"/>
      <c r="L30" s="60"/>
      <c r="M30" s="60"/>
      <c r="N30" s="60"/>
      <c r="O30" s="60"/>
      <c r="P30" s="60"/>
      <c r="Q30" s="60"/>
      <c r="R30" s="60"/>
      <c r="S30" s="60"/>
      <c r="T30" s="60"/>
      <c r="U30" s="60"/>
      <c r="V30" s="60"/>
      <c r="W30" s="60"/>
      <c r="X30" s="60"/>
      <c r="Y30" s="60"/>
      <c r="Z30" s="60"/>
      <c r="AA30" s="60"/>
      <c r="AB30" s="60"/>
    </row>
  </sheetData>
  <mergeCells count="18">
    <mergeCell ref="H7:J7"/>
    <mergeCell ref="K7:M7"/>
    <mergeCell ref="A28:AB28"/>
    <mergeCell ref="A29:AB29"/>
    <mergeCell ref="A30:AB30"/>
    <mergeCell ref="A1:AB1"/>
    <mergeCell ref="A2:AB2"/>
    <mergeCell ref="A3:AB3"/>
    <mergeCell ref="A4:AB4"/>
    <mergeCell ref="A5:AB5"/>
    <mergeCell ref="N7:P7"/>
    <mergeCell ref="Q7:S7"/>
    <mergeCell ref="T7:V7"/>
    <mergeCell ref="W7:Y7"/>
    <mergeCell ref="Z7:AB7"/>
    <mergeCell ref="A7:A8"/>
    <mergeCell ref="C7:D7"/>
    <mergeCell ref="E7:G7"/>
  </mergeCells>
  <hyperlinks>
    <hyperlink ref="A1" location="'CONTENTS'!A1" display="#'CONTENTS'!A1" xr:uid="{00000000-0004-0000-1800-000000000000}"/>
  </hyperlinks>
  <printOptions horizontalCentered="1"/>
  <pageMargins left="0.5" right="0.5" top="0.5" bottom="0.5" header="0" footer="0"/>
  <pageSetup fitToHeight="10" orientation="landscape" horizontalDpi="300" verticalDpi="30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pageSetUpPr fitToPage="1"/>
  </sheetPr>
  <dimension ref="A1:AC30"/>
  <sheetViews>
    <sheetView zoomScaleNormal="100" workbookViewId="0">
      <pane ySplit="8" topLeftCell="A9" activePane="bottomLeft" state="frozen"/>
      <selection pane="bottomLeft" sqref="A1:AC1"/>
    </sheetView>
  </sheetViews>
  <sheetFormatPr defaultColWidth="12" defaultRowHeight="12.95" customHeight="1" x14ac:dyDescent="0.2"/>
  <cols>
    <col min="1" max="1" width="25.6640625" bestFit="1" customWidth="1"/>
    <col min="2" max="29" width="17.6640625" bestFit="1" customWidth="1"/>
  </cols>
  <sheetData>
    <row r="1" spans="1:29" ht="17.100000000000001" customHeight="1" x14ac:dyDescent="0.25">
      <c r="A1" s="67" t="s">
        <v>67</v>
      </c>
      <c r="B1" s="60"/>
      <c r="C1" s="60"/>
      <c r="D1" s="60"/>
      <c r="E1" s="60"/>
      <c r="F1" s="60"/>
      <c r="G1" s="60"/>
      <c r="H1" s="60"/>
      <c r="I1" s="60"/>
      <c r="J1" s="60"/>
      <c r="K1" s="60"/>
      <c r="L1" s="60"/>
      <c r="M1" s="60"/>
      <c r="N1" s="60"/>
      <c r="O1" s="60"/>
      <c r="P1" s="60"/>
      <c r="Q1" s="60"/>
      <c r="R1" s="60"/>
      <c r="S1" s="60"/>
      <c r="T1" s="60"/>
      <c r="U1" s="60"/>
      <c r="V1" s="60"/>
      <c r="W1" s="60"/>
      <c r="X1" s="60"/>
      <c r="Y1" s="60"/>
      <c r="Z1" s="60"/>
      <c r="AA1" s="60"/>
      <c r="AB1" s="60"/>
      <c r="AC1" s="60"/>
    </row>
    <row r="2" spans="1:29" ht="17.100000000000001" customHeight="1" x14ac:dyDescent="0.3">
      <c r="A2" s="62" t="s">
        <v>1</v>
      </c>
      <c r="B2" s="60"/>
      <c r="C2" s="60"/>
      <c r="D2" s="60"/>
      <c r="E2" s="60"/>
      <c r="F2" s="60"/>
      <c r="G2" s="60"/>
      <c r="H2" s="60"/>
      <c r="I2" s="60"/>
      <c r="J2" s="60"/>
      <c r="K2" s="60"/>
      <c r="L2" s="60"/>
      <c r="M2" s="60"/>
      <c r="N2" s="60"/>
      <c r="O2" s="60"/>
      <c r="P2" s="60"/>
      <c r="Q2" s="60"/>
      <c r="R2" s="60"/>
      <c r="S2" s="60"/>
      <c r="T2" s="60"/>
      <c r="U2" s="60"/>
      <c r="V2" s="60"/>
      <c r="W2" s="60"/>
      <c r="X2" s="60"/>
      <c r="Y2" s="60"/>
      <c r="Z2" s="60"/>
      <c r="AA2" s="60"/>
      <c r="AB2" s="60"/>
      <c r="AC2" s="60"/>
    </row>
    <row r="3" spans="1:29" ht="17.100000000000001" customHeight="1" x14ac:dyDescent="0.3">
      <c r="A3" s="61" t="s">
        <v>70</v>
      </c>
      <c r="B3" s="60"/>
      <c r="C3" s="60"/>
      <c r="D3" s="60"/>
      <c r="E3" s="60"/>
      <c r="F3" s="60"/>
      <c r="G3" s="60"/>
      <c r="H3" s="60"/>
      <c r="I3" s="60"/>
      <c r="J3" s="60"/>
      <c r="K3" s="60"/>
      <c r="L3" s="60"/>
      <c r="M3" s="60"/>
      <c r="N3" s="60"/>
      <c r="O3" s="60"/>
      <c r="P3" s="60"/>
      <c r="Q3" s="60"/>
      <c r="R3" s="60"/>
      <c r="S3" s="60"/>
      <c r="T3" s="60"/>
      <c r="U3" s="60"/>
      <c r="V3" s="60"/>
      <c r="W3" s="60"/>
      <c r="X3" s="60"/>
      <c r="Y3" s="60"/>
      <c r="Z3" s="60"/>
      <c r="AA3" s="60"/>
      <c r="AB3" s="60"/>
      <c r="AC3" s="60"/>
    </row>
    <row r="4" spans="1:29" ht="17.100000000000001" customHeight="1" x14ac:dyDescent="0.3">
      <c r="A4" s="62" t="s">
        <v>1</v>
      </c>
      <c r="B4" s="60"/>
      <c r="C4" s="60"/>
      <c r="D4" s="60"/>
      <c r="E4" s="60"/>
      <c r="F4" s="60"/>
      <c r="G4" s="60"/>
      <c r="H4" s="60"/>
      <c r="I4" s="60"/>
      <c r="J4" s="60"/>
      <c r="K4" s="60"/>
      <c r="L4" s="60"/>
      <c r="M4" s="60"/>
      <c r="N4" s="60"/>
      <c r="O4" s="60"/>
      <c r="P4" s="60"/>
      <c r="Q4" s="60"/>
      <c r="R4" s="60"/>
      <c r="S4" s="60"/>
      <c r="T4" s="60"/>
      <c r="U4" s="60"/>
      <c r="V4" s="60"/>
      <c r="W4" s="60"/>
      <c r="X4" s="60"/>
      <c r="Y4" s="60"/>
      <c r="Z4" s="60"/>
      <c r="AA4" s="60"/>
      <c r="AB4" s="60"/>
      <c r="AC4" s="60"/>
    </row>
    <row r="5" spans="1:29" ht="17.100000000000001" customHeight="1" x14ac:dyDescent="0.3">
      <c r="A5" s="68" t="s">
        <v>53</v>
      </c>
      <c r="B5" s="60"/>
      <c r="C5" s="60"/>
      <c r="D5" s="60"/>
      <c r="E5" s="60"/>
      <c r="F5" s="60"/>
      <c r="G5" s="60"/>
      <c r="H5" s="60"/>
      <c r="I5" s="60"/>
      <c r="J5" s="60"/>
      <c r="K5" s="60"/>
      <c r="L5" s="60"/>
      <c r="M5" s="60"/>
      <c r="N5" s="60"/>
      <c r="O5" s="60"/>
      <c r="P5" s="60"/>
      <c r="Q5" s="60"/>
      <c r="R5" s="60"/>
      <c r="S5" s="60"/>
      <c r="T5" s="60"/>
      <c r="U5" s="60"/>
      <c r="V5" s="60"/>
      <c r="W5" s="60"/>
      <c r="X5" s="60"/>
      <c r="Y5" s="60"/>
      <c r="Z5" s="60"/>
      <c r="AA5" s="60"/>
      <c r="AB5" s="60"/>
      <c r="AC5" s="60"/>
    </row>
    <row r="7" spans="1:29" ht="30" customHeight="1" x14ac:dyDescent="0.2">
      <c r="A7" s="72" t="s">
        <v>71</v>
      </c>
      <c r="B7" s="9" t="s">
        <v>488</v>
      </c>
      <c r="C7" s="72" t="s">
        <v>520</v>
      </c>
      <c r="D7" s="72"/>
      <c r="E7" s="72"/>
      <c r="F7" s="72" t="s">
        <v>521</v>
      </c>
      <c r="G7" s="72"/>
      <c r="H7" s="72"/>
      <c r="I7" s="72" t="s">
        <v>522</v>
      </c>
      <c r="J7" s="72"/>
      <c r="K7" s="72"/>
      <c r="L7" s="72" t="s">
        <v>523</v>
      </c>
      <c r="M7" s="72"/>
      <c r="N7" s="72"/>
      <c r="O7" s="72" t="s">
        <v>524</v>
      </c>
      <c r="P7" s="72"/>
      <c r="Q7" s="72"/>
      <c r="R7" s="72" t="s">
        <v>525</v>
      </c>
      <c r="S7" s="72"/>
      <c r="T7" s="72"/>
      <c r="U7" s="72" t="s">
        <v>454</v>
      </c>
      <c r="V7" s="72"/>
      <c r="W7" s="72"/>
      <c r="X7" s="72" t="s">
        <v>526</v>
      </c>
      <c r="Y7" s="72"/>
      <c r="Z7" s="72"/>
      <c r="AA7" s="72" t="s">
        <v>518</v>
      </c>
      <c r="AB7" s="72"/>
      <c r="AC7" s="72"/>
    </row>
    <row r="8" spans="1:29" ht="30" customHeight="1" x14ac:dyDescent="0.2">
      <c r="A8" s="74"/>
      <c r="B8" s="9" t="s">
        <v>72</v>
      </c>
      <c r="C8" s="9" t="s">
        <v>467</v>
      </c>
      <c r="D8" s="9" t="s">
        <v>96</v>
      </c>
      <c r="E8" s="9" t="s">
        <v>468</v>
      </c>
      <c r="F8" s="9" t="s">
        <v>467</v>
      </c>
      <c r="G8" s="9" t="s">
        <v>96</v>
      </c>
      <c r="H8" s="9" t="s">
        <v>468</v>
      </c>
      <c r="I8" s="9" t="s">
        <v>467</v>
      </c>
      <c r="J8" s="9" t="s">
        <v>96</v>
      </c>
      <c r="K8" s="9" t="s">
        <v>468</v>
      </c>
      <c r="L8" s="9" t="s">
        <v>467</v>
      </c>
      <c r="M8" s="9" t="s">
        <v>96</v>
      </c>
      <c r="N8" s="9" t="s">
        <v>468</v>
      </c>
      <c r="O8" s="9" t="s">
        <v>467</v>
      </c>
      <c r="P8" s="9" t="s">
        <v>96</v>
      </c>
      <c r="Q8" s="9" t="s">
        <v>468</v>
      </c>
      <c r="R8" s="9" t="s">
        <v>467</v>
      </c>
      <c r="S8" s="9" t="s">
        <v>96</v>
      </c>
      <c r="T8" s="9" t="s">
        <v>468</v>
      </c>
      <c r="U8" s="9" t="s">
        <v>467</v>
      </c>
      <c r="V8" s="9" t="s">
        <v>96</v>
      </c>
      <c r="W8" s="9" t="s">
        <v>468</v>
      </c>
      <c r="X8" s="9" t="s">
        <v>467</v>
      </c>
      <c r="Y8" s="9" t="s">
        <v>96</v>
      </c>
      <c r="Z8" s="9" t="s">
        <v>468</v>
      </c>
      <c r="AA8" s="9" t="s">
        <v>467</v>
      </c>
      <c r="AB8" s="9" t="s">
        <v>96</v>
      </c>
      <c r="AC8" s="9" t="s">
        <v>468</v>
      </c>
    </row>
    <row r="9" spans="1:29" ht="15" customHeight="1" x14ac:dyDescent="0.2">
      <c r="A9" s="18" t="s">
        <v>435</v>
      </c>
      <c r="B9" s="20">
        <v>6433</v>
      </c>
      <c r="C9" s="20">
        <v>3417</v>
      </c>
      <c r="D9" s="21">
        <v>50301395</v>
      </c>
      <c r="E9" s="21">
        <v>14720.92</v>
      </c>
      <c r="F9" s="20">
        <v>711</v>
      </c>
      <c r="G9" s="21">
        <v>2177174</v>
      </c>
      <c r="H9" s="21">
        <v>3062.13</v>
      </c>
      <c r="I9" s="20">
        <v>229</v>
      </c>
      <c r="J9" s="21">
        <v>6515941</v>
      </c>
      <c r="K9" s="21">
        <v>28453.89</v>
      </c>
      <c r="L9" s="20">
        <v>2112</v>
      </c>
      <c r="M9" s="21">
        <v>16495385</v>
      </c>
      <c r="N9" s="21">
        <v>7810.31</v>
      </c>
      <c r="O9" s="20">
        <v>2443</v>
      </c>
      <c r="P9" s="21">
        <v>7267049</v>
      </c>
      <c r="Q9" s="21">
        <v>2974.64</v>
      </c>
      <c r="R9" s="20">
        <v>2497</v>
      </c>
      <c r="S9" s="21">
        <v>16955574</v>
      </c>
      <c r="T9" s="21">
        <v>6790.38</v>
      </c>
      <c r="U9" s="20">
        <v>574</v>
      </c>
      <c r="V9" s="21">
        <v>115070837</v>
      </c>
      <c r="W9" s="21">
        <v>200471.84</v>
      </c>
      <c r="X9" s="20">
        <v>1962</v>
      </c>
      <c r="Y9" s="21">
        <v>75501847</v>
      </c>
      <c r="Z9" s="21">
        <v>38482.080000000002</v>
      </c>
      <c r="AA9" s="20">
        <v>6433</v>
      </c>
      <c r="AB9" s="21">
        <v>687321347</v>
      </c>
      <c r="AC9" s="21">
        <v>106843.05</v>
      </c>
    </row>
    <row r="10" spans="1:29" ht="15" customHeight="1" x14ac:dyDescent="0.2">
      <c r="A10" s="18" t="s">
        <v>439</v>
      </c>
      <c r="B10" s="20">
        <v>13738</v>
      </c>
      <c r="C10" s="20">
        <v>6379</v>
      </c>
      <c r="D10" s="21">
        <v>47602916</v>
      </c>
      <c r="E10" s="21">
        <v>7462.44</v>
      </c>
      <c r="F10" s="20">
        <v>1207</v>
      </c>
      <c r="G10" s="21">
        <v>3021944</v>
      </c>
      <c r="H10" s="21">
        <v>2503.6799999999998</v>
      </c>
      <c r="I10" s="20">
        <v>85</v>
      </c>
      <c r="J10" s="21">
        <v>399010</v>
      </c>
      <c r="K10" s="21">
        <v>4694.24</v>
      </c>
      <c r="L10" s="20">
        <v>1901</v>
      </c>
      <c r="M10" s="21">
        <v>4966933</v>
      </c>
      <c r="N10" s="21">
        <v>2612.8000000000002</v>
      </c>
      <c r="O10" s="20">
        <v>3012</v>
      </c>
      <c r="P10" s="21">
        <v>4559261</v>
      </c>
      <c r="Q10" s="21">
        <v>1513.7</v>
      </c>
      <c r="R10" s="20">
        <v>2547</v>
      </c>
      <c r="S10" s="21">
        <v>2768509</v>
      </c>
      <c r="T10" s="21">
        <v>1086.97</v>
      </c>
      <c r="U10" s="20">
        <v>145</v>
      </c>
      <c r="V10" s="21">
        <v>11332891</v>
      </c>
      <c r="W10" s="21">
        <v>78157.87</v>
      </c>
      <c r="X10" s="20">
        <v>1589</v>
      </c>
      <c r="Y10" s="21">
        <v>16488292</v>
      </c>
      <c r="Z10" s="21">
        <v>10376.52</v>
      </c>
      <c r="AA10" s="20">
        <v>13738</v>
      </c>
      <c r="AB10" s="21">
        <v>200306787</v>
      </c>
      <c r="AC10" s="21">
        <v>14580.49</v>
      </c>
    </row>
    <row r="11" spans="1:29" ht="15" customHeight="1" x14ac:dyDescent="0.2">
      <c r="A11" s="18" t="s">
        <v>440</v>
      </c>
      <c r="B11" s="20">
        <v>10877</v>
      </c>
      <c r="C11" s="20">
        <v>5581</v>
      </c>
      <c r="D11" s="21">
        <v>42988199</v>
      </c>
      <c r="E11" s="21">
        <v>7702.6</v>
      </c>
      <c r="F11" s="20">
        <v>1188</v>
      </c>
      <c r="G11" s="21">
        <v>2753893</v>
      </c>
      <c r="H11" s="21">
        <v>2318.09</v>
      </c>
      <c r="I11" s="20">
        <v>87</v>
      </c>
      <c r="J11" s="21">
        <v>423486</v>
      </c>
      <c r="K11" s="21">
        <v>4867.66</v>
      </c>
      <c r="L11" s="20">
        <v>1714</v>
      </c>
      <c r="M11" s="21">
        <v>5301758</v>
      </c>
      <c r="N11" s="21">
        <v>3093.21</v>
      </c>
      <c r="O11" s="20">
        <v>2634</v>
      </c>
      <c r="P11" s="21">
        <v>4095294</v>
      </c>
      <c r="Q11" s="21">
        <v>1554.78</v>
      </c>
      <c r="R11" s="20">
        <v>2251</v>
      </c>
      <c r="S11" s="21">
        <v>3239603</v>
      </c>
      <c r="T11" s="21">
        <v>1439.18</v>
      </c>
      <c r="U11" s="20">
        <v>140</v>
      </c>
      <c r="V11" s="21">
        <v>9224623</v>
      </c>
      <c r="W11" s="21">
        <v>65890.16</v>
      </c>
      <c r="X11" s="20">
        <v>1542</v>
      </c>
      <c r="Y11" s="21">
        <v>13289786</v>
      </c>
      <c r="Z11" s="21">
        <v>8618.5400000000009</v>
      </c>
      <c r="AA11" s="20">
        <v>10877</v>
      </c>
      <c r="AB11" s="21">
        <v>187750479</v>
      </c>
      <c r="AC11" s="21">
        <v>17261.240000000002</v>
      </c>
    </row>
    <row r="12" spans="1:29" ht="15" customHeight="1" x14ac:dyDescent="0.2">
      <c r="A12" s="18" t="s">
        <v>441</v>
      </c>
      <c r="B12" s="20">
        <v>14109</v>
      </c>
      <c r="C12" s="20">
        <v>7085</v>
      </c>
      <c r="D12" s="21">
        <v>56245504</v>
      </c>
      <c r="E12" s="21">
        <v>7938.67</v>
      </c>
      <c r="F12" s="20">
        <v>1562</v>
      </c>
      <c r="G12" s="21">
        <v>3540448</v>
      </c>
      <c r="H12" s="21">
        <v>2266.61</v>
      </c>
      <c r="I12" s="20">
        <v>129</v>
      </c>
      <c r="J12" s="21">
        <v>1369676</v>
      </c>
      <c r="K12" s="21">
        <v>10617.64</v>
      </c>
      <c r="L12" s="20">
        <v>2226</v>
      </c>
      <c r="M12" s="21">
        <v>6638854</v>
      </c>
      <c r="N12" s="21">
        <v>2982.41</v>
      </c>
      <c r="O12" s="20">
        <v>3396</v>
      </c>
      <c r="P12" s="21">
        <v>5633200</v>
      </c>
      <c r="Q12" s="21">
        <v>1658.78</v>
      </c>
      <c r="R12" s="20">
        <v>2881</v>
      </c>
      <c r="S12" s="21">
        <v>3487907</v>
      </c>
      <c r="T12" s="21">
        <v>1210.6600000000001</v>
      </c>
      <c r="U12" s="20">
        <v>191</v>
      </c>
      <c r="V12" s="21">
        <v>9571741</v>
      </c>
      <c r="W12" s="21">
        <v>50113.83</v>
      </c>
      <c r="X12" s="20">
        <v>2086</v>
      </c>
      <c r="Y12" s="21">
        <v>20194758</v>
      </c>
      <c r="Z12" s="21">
        <v>9681.09</v>
      </c>
      <c r="AA12" s="20">
        <v>14109</v>
      </c>
      <c r="AB12" s="21">
        <v>251964185</v>
      </c>
      <c r="AC12" s="21">
        <v>17858.400000000001</v>
      </c>
    </row>
    <row r="13" spans="1:29" ht="15" customHeight="1" x14ac:dyDescent="0.2">
      <c r="A13" s="18" t="s">
        <v>442</v>
      </c>
      <c r="B13" s="20">
        <v>13072</v>
      </c>
      <c r="C13" s="20">
        <v>6774</v>
      </c>
      <c r="D13" s="21">
        <v>55718026</v>
      </c>
      <c r="E13" s="21">
        <v>8225.2800000000007</v>
      </c>
      <c r="F13" s="20">
        <v>1555</v>
      </c>
      <c r="G13" s="21">
        <v>3493889</v>
      </c>
      <c r="H13" s="21">
        <v>2246.87</v>
      </c>
      <c r="I13" s="20">
        <v>104</v>
      </c>
      <c r="J13" s="21">
        <v>662681</v>
      </c>
      <c r="K13" s="21">
        <v>6371.93</v>
      </c>
      <c r="L13" s="20">
        <v>2079</v>
      </c>
      <c r="M13" s="21">
        <v>6595782</v>
      </c>
      <c r="N13" s="21">
        <v>3172.57</v>
      </c>
      <c r="O13" s="20">
        <v>3117</v>
      </c>
      <c r="P13" s="21">
        <v>5436077</v>
      </c>
      <c r="Q13" s="21">
        <v>1744.01</v>
      </c>
      <c r="R13" s="20">
        <v>2837</v>
      </c>
      <c r="S13" s="21">
        <v>4567269</v>
      </c>
      <c r="T13" s="21">
        <v>1609.89</v>
      </c>
      <c r="U13" s="20">
        <v>218</v>
      </c>
      <c r="V13" s="21">
        <v>9967835</v>
      </c>
      <c r="W13" s="21">
        <v>45724.01</v>
      </c>
      <c r="X13" s="20">
        <v>2022</v>
      </c>
      <c r="Y13" s="21">
        <v>19930334</v>
      </c>
      <c r="Z13" s="21">
        <v>9856.74</v>
      </c>
      <c r="AA13" s="20">
        <v>13072</v>
      </c>
      <c r="AB13" s="21">
        <v>252319403</v>
      </c>
      <c r="AC13" s="21">
        <v>19302.28</v>
      </c>
    </row>
    <row r="14" spans="1:29" ht="15" customHeight="1" x14ac:dyDescent="0.2">
      <c r="A14" s="18" t="s">
        <v>443</v>
      </c>
      <c r="B14" s="20">
        <v>11456</v>
      </c>
      <c r="C14" s="20">
        <v>6221</v>
      </c>
      <c r="D14" s="21">
        <v>51575735</v>
      </c>
      <c r="E14" s="21">
        <v>8290.59</v>
      </c>
      <c r="F14" s="20">
        <v>1499</v>
      </c>
      <c r="G14" s="21">
        <v>3566643</v>
      </c>
      <c r="H14" s="21">
        <v>2379.35</v>
      </c>
      <c r="I14" s="20">
        <v>118</v>
      </c>
      <c r="J14" s="21">
        <v>928085</v>
      </c>
      <c r="K14" s="21">
        <v>7865.13</v>
      </c>
      <c r="L14" s="20">
        <v>2021</v>
      </c>
      <c r="M14" s="21">
        <v>6124545</v>
      </c>
      <c r="N14" s="21">
        <v>3030.45</v>
      </c>
      <c r="O14" s="20">
        <v>2994</v>
      </c>
      <c r="P14" s="21">
        <v>4921650</v>
      </c>
      <c r="Q14" s="21">
        <v>1643.84</v>
      </c>
      <c r="R14" s="20">
        <v>2680</v>
      </c>
      <c r="S14" s="21">
        <v>3294250</v>
      </c>
      <c r="T14" s="21">
        <v>1229.2</v>
      </c>
      <c r="U14" s="20">
        <v>206</v>
      </c>
      <c r="V14" s="21">
        <v>10485121</v>
      </c>
      <c r="W14" s="21">
        <v>50898.65</v>
      </c>
      <c r="X14" s="20">
        <v>1887</v>
      </c>
      <c r="Y14" s="21">
        <v>23925499</v>
      </c>
      <c r="Z14" s="21">
        <v>12679.12</v>
      </c>
      <c r="AA14" s="20">
        <v>11456</v>
      </c>
      <c r="AB14" s="21">
        <v>261385583</v>
      </c>
      <c r="AC14" s="21">
        <v>22816.48</v>
      </c>
    </row>
    <row r="15" spans="1:29" ht="15" customHeight="1" x14ac:dyDescent="0.2">
      <c r="A15" s="18" t="s">
        <v>444</v>
      </c>
      <c r="B15" s="20">
        <v>10537</v>
      </c>
      <c r="C15" s="20">
        <v>5789</v>
      </c>
      <c r="D15" s="21">
        <v>49715192</v>
      </c>
      <c r="E15" s="21">
        <v>8587.8700000000008</v>
      </c>
      <c r="F15" s="20">
        <v>1491</v>
      </c>
      <c r="G15" s="21">
        <v>3589635</v>
      </c>
      <c r="H15" s="21">
        <v>2407.54</v>
      </c>
      <c r="I15" s="20">
        <v>125</v>
      </c>
      <c r="J15" s="21">
        <v>921595</v>
      </c>
      <c r="K15" s="21">
        <v>7372.76</v>
      </c>
      <c r="L15" s="20">
        <v>1902</v>
      </c>
      <c r="M15" s="21">
        <v>6316307</v>
      </c>
      <c r="N15" s="21">
        <v>3320.88</v>
      </c>
      <c r="O15" s="20">
        <v>2857</v>
      </c>
      <c r="P15" s="21">
        <v>4962627</v>
      </c>
      <c r="Q15" s="21">
        <v>1737.01</v>
      </c>
      <c r="R15" s="20">
        <v>2596</v>
      </c>
      <c r="S15" s="21">
        <v>5320196</v>
      </c>
      <c r="T15" s="21">
        <v>2049.38</v>
      </c>
      <c r="U15" s="20">
        <v>253</v>
      </c>
      <c r="V15" s="21">
        <v>16499045</v>
      </c>
      <c r="W15" s="21">
        <v>65213.62</v>
      </c>
      <c r="X15" s="20">
        <v>1966</v>
      </c>
      <c r="Y15" s="21">
        <v>25031862</v>
      </c>
      <c r="Z15" s="21">
        <v>12732.38</v>
      </c>
      <c r="AA15" s="20">
        <v>10537</v>
      </c>
      <c r="AB15" s="21">
        <v>272976643</v>
      </c>
      <c r="AC15" s="21">
        <v>25906.49</v>
      </c>
    </row>
    <row r="16" spans="1:29" ht="15" customHeight="1" x14ac:dyDescent="0.2">
      <c r="A16" s="18" t="s">
        <v>445</v>
      </c>
      <c r="B16" s="20">
        <v>9501</v>
      </c>
      <c r="C16" s="20">
        <v>5203</v>
      </c>
      <c r="D16" s="21">
        <v>41262057</v>
      </c>
      <c r="E16" s="21">
        <v>7930.44</v>
      </c>
      <c r="F16" s="20">
        <v>1386</v>
      </c>
      <c r="G16" s="21">
        <v>3472066</v>
      </c>
      <c r="H16" s="21">
        <v>2505.1</v>
      </c>
      <c r="I16" s="20">
        <v>132</v>
      </c>
      <c r="J16" s="21">
        <v>852763</v>
      </c>
      <c r="K16" s="21">
        <v>6460.33</v>
      </c>
      <c r="L16" s="20">
        <v>1650</v>
      </c>
      <c r="M16" s="21">
        <v>4996909</v>
      </c>
      <c r="N16" s="21">
        <v>3028.43</v>
      </c>
      <c r="O16" s="20">
        <v>2509</v>
      </c>
      <c r="P16" s="21">
        <v>4422853</v>
      </c>
      <c r="Q16" s="21">
        <v>1762.8</v>
      </c>
      <c r="R16" s="20">
        <v>2476</v>
      </c>
      <c r="S16" s="21">
        <v>3340522</v>
      </c>
      <c r="T16" s="21">
        <v>1349.16</v>
      </c>
      <c r="U16" s="20">
        <v>213</v>
      </c>
      <c r="V16" s="21">
        <v>10833813</v>
      </c>
      <c r="W16" s="21">
        <v>50862.97</v>
      </c>
      <c r="X16" s="20">
        <v>1858</v>
      </c>
      <c r="Y16" s="21">
        <v>24686489</v>
      </c>
      <c r="Z16" s="21">
        <v>13286.59</v>
      </c>
      <c r="AA16" s="20">
        <v>9501</v>
      </c>
      <c r="AB16" s="21">
        <v>242809987</v>
      </c>
      <c r="AC16" s="21">
        <v>25556.26</v>
      </c>
    </row>
    <row r="17" spans="1:29" ht="15" customHeight="1" x14ac:dyDescent="0.2">
      <c r="A17" s="18" t="s">
        <v>446</v>
      </c>
      <c r="B17" s="20">
        <v>9079</v>
      </c>
      <c r="C17" s="20">
        <v>5044</v>
      </c>
      <c r="D17" s="21">
        <v>40403722</v>
      </c>
      <c r="E17" s="21">
        <v>8010.25</v>
      </c>
      <c r="F17" s="20">
        <v>1304</v>
      </c>
      <c r="G17" s="21">
        <v>3092653</v>
      </c>
      <c r="H17" s="21">
        <v>2371.67</v>
      </c>
      <c r="I17" s="20">
        <v>122</v>
      </c>
      <c r="J17" s="21">
        <v>808948</v>
      </c>
      <c r="K17" s="21">
        <v>6630.72</v>
      </c>
      <c r="L17" s="20">
        <v>1588</v>
      </c>
      <c r="M17" s="21">
        <v>5368299</v>
      </c>
      <c r="N17" s="21">
        <v>3380.54</v>
      </c>
      <c r="O17" s="20">
        <v>2413</v>
      </c>
      <c r="P17" s="21">
        <v>4263244</v>
      </c>
      <c r="Q17" s="21">
        <v>1766.78</v>
      </c>
      <c r="R17" s="20">
        <v>2330</v>
      </c>
      <c r="S17" s="21">
        <v>3571102</v>
      </c>
      <c r="T17" s="21">
        <v>1532.66</v>
      </c>
      <c r="U17" s="20">
        <v>236</v>
      </c>
      <c r="V17" s="21">
        <v>14385388</v>
      </c>
      <c r="W17" s="21">
        <v>60955.03</v>
      </c>
      <c r="X17" s="20">
        <v>1805</v>
      </c>
      <c r="Y17" s="21">
        <v>22544255</v>
      </c>
      <c r="Z17" s="21">
        <v>12489.89</v>
      </c>
      <c r="AA17" s="20">
        <v>9079</v>
      </c>
      <c r="AB17" s="21">
        <v>227283129</v>
      </c>
      <c r="AC17" s="21">
        <v>25033.94</v>
      </c>
    </row>
    <row r="18" spans="1:29" ht="15" customHeight="1" x14ac:dyDescent="0.2">
      <c r="A18" s="18" t="s">
        <v>447</v>
      </c>
      <c r="B18" s="20">
        <v>8664</v>
      </c>
      <c r="C18" s="20">
        <v>4739</v>
      </c>
      <c r="D18" s="21">
        <v>35982416</v>
      </c>
      <c r="E18" s="21">
        <v>7592.83</v>
      </c>
      <c r="F18" s="20">
        <v>1308</v>
      </c>
      <c r="G18" s="21">
        <v>3192659</v>
      </c>
      <c r="H18" s="21">
        <v>2440.87</v>
      </c>
      <c r="I18" s="20">
        <v>93</v>
      </c>
      <c r="J18" s="21">
        <v>609625</v>
      </c>
      <c r="K18" s="21">
        <v>6555.11</v>
      </c>
      <c r="L18" s="20">
        <v>1594</v>
      </c>
      <c r="M18" s="21">
        <v>5650459</v>
      </c>
      <c r="N18" s="21">
        <v>3544.83</v>
      </c>
      <c r="O18" s="20">
        <v>2311</v>
      </c>
      <c r="P18" s="21">
        <v>3886793</v>
      </c>
      <c r="Q18" s="21">
        <v>1681.87</v>
      </c>
      <c r="R18" s="20">
        <v>2254</v>
      </c>
      <c r="S18" s="21">
        <v>2755000</v>
      </c>
      <c r="T18" s="21">
        <v>1222.27</v>
      </c>
      <c r="U18" s="20">
        <v>204</v>
      </c>
      <c r="V18" s="21">
        <v>12604000</v>
      </c>
      <c r="W18" s="21">
        <v>61784.31</v>
      </c>
      <c r="X18" s="20">
        <v>1776</v>
      </c>
      <c r="Y18" s="21">
        <v>22484498</v>
      </c>
      <c r="Z18" s="21">
        <v>12660.19</v>
      </c>
      <c r="AA18" s="20">
        <v>8664</v>
      </c>
      <c r="AB18" s="21">
        <v>226388768</v>
      </c>
      <c r="AC18" s="21">
        <v>26129.82</v>
      </c>
    </row>
    <row r="19" spans="1:29" ht="15" customHeight="1" x14ac:dyDescent="0.2">
      <c r="A19" s="18" t="s">
        <v>448</v>
      </c>
      <c r="B19" s="20">
        <v>8131</v>
      </c>
      <c r="C19" s="20">
        <v>4473</v>
      </c>
      <c r="D19" s="21">
        <v>34387362</v>
      </c>
      <c r="E19" s="21">
        <v>7687.76</v>
      </c>
      <c r="F19" s="20">
        <v>1348</v>
      </c>
      <c r="G19" s="21">
        <v>3239944</v>
      </c>
      <c r="H19" s="21">
        <v>2403.52</v>
      </c>
      <c r="I19" s="20">
        <v>103</v>
      </c>
      <c r="J19" s="21">
        <v>572625</v>
      </c>
      <c r="K19" s="21">
        <v>5559.47</v>
      </c>
      <c r="L19" s="20">
        <v>1521</v>
      </c>
      <c r="M19" s="21">
        <v>5039600</v>
      </c>
      <c r="N19" s="21">
        <v>3313.35</v>
      </c>
      <c r="O19" s="20">
        <v>2147</v>
      </c>
      <c r="P19" s="21">
        <v>3478422</v>
      </c>
      <c r="Q19" s="21">
        <v>1620.13</v>
      </c>
      <c r="R19" s="20">
        <v>2266</v>
      </c>
      <c r="S19" s="21">
        <v>3890448</v>
      </c>
      <c r="T19" s="21">
        <v>1716.88</v>
      </c>
      <c r="U19" s="20">
        <v>216</v>
      </c>
      <c r="V19" s="21">
        <v>12329190</v>
      </c>
      <c r="W19" s="21">
        <v>57079.58</v>
      </c>
      <c r="X19" s="20">
        <v>1655</v>
      </c>
      <c r="Y19" s="21">
        <v>20340989</v>
      </c>
      <c r="Z19" s="21">
        <v>12290.63</v>
      </c>
      <c r="AA19" s="20">
        <v>8131</v>
      </c>
      <c r="AB19" s="21">
        <v>209593870</v>
      </c>
      <c r="AC19" s="21">
        <v>25777.13</v>
      </c>
    </row>
    <row r="20" spans="1:29" ht="15" customHeight="1" x14ac:dyDescent="0.2">
      <c r="A20" s="18" t="s">
        <v>113</v>
      </c>
      <c r="B20" s="20">
        <v>35924</v>
      </c>
      <c r="C20" s="20">
        <v>19103</v>
      </c>
      <c r="D20" s="21">
        <v>134092805</v>
      </c>
      <c r="E20" s="21">
        <v>7019.46</v>
      </c>
      <c r="F20" s="20">
        <v>6740</v>
      </c>
      <c r="G20" s="21">
        <v>15215886</v>
      </c>
      <c r="H20" s="21">
        <v>2257.5500000000002</v>
      </c>
      <c r="I20" s="20">
        <v>471</v>
      </c>
      <c r="J20" s="21">
        <v>3028812</v>
      </c>
      <c r="K20" s="21">
        <v>6430.6</v>
      </c>
      <c r="L20" s="20">
        <v>6733</v>
      </c>
      <c r="M20" s="21">
        <v>23122328</v>
      </c>
      <c r="N20" s="21">
        <v>3434.18</v>
      </c>
      <c r="O20" s="20">
        <v>9303</v>
      </c>
      <c r="P20" s="21">
        <v>13956989</v>
      </c>
      <c r="Q20" s="21">
        <v>1500.27</v>
      </c>
      <c r="R20" s="20">
        <v>10141</v>
      </c>
      <c r="S20" s="21">
        <v>12967073</v>
      </c>
      <c r="T20" s="21">
        <v>1278.68</v>
      </c>
      <c r="U20" s="20">
        <v>884</v>
      </c>
      <c r="V20" s="21">
        <v>57813076</v>
      </c>
      <c r="W20" s="21">
        <v>65399.41</v>
      </c>
      <c r="X20" s="20">
        <v>7478</v>
      </c>
      <c r="Y20" s="21">
        <v>85161823</v>
      </c>
      <c r="Z20" s="21">
        <v>11388.32</v>
      </c>
      <c r="AA20" s="20">
        <v>35924</v>
      </c>
      <c r="AB20" s="21">
        <v>907579711</v>
      </c>
      <c r="AC20" s="21">
        <v>25263.88</v>
      </c>
    </row>
    <row r="21" spans="1:29" ht="15" customHeight="1" x14ac:dyDescent="0.2">
      <c r="A21" s="18" t="s">
        <v>114</v>
      </c>
      <c r="B21" s="20">
        <v>30059</v>
      </c>
      <c r="C21" s="20">
        <v>15179</v>
      </c>
      <c r="D21" s="21">
        <v>83514216</v>
      </c>
      <c r="E21" s="21">
        <v>5501.96</v>
      </c>
      <c r="F21" s="20">
        <v>6733</v>
      </c>
      <c r="G21" s="21">
        <v>14274611</v>
      </c>
      <c r="H21" s="21">
        <v>2120.1</v>
      </c>
      <c r="I21" s="20">
        <v>459</v>
      </c>
      <c r="J21" s="21">
        <v>3305256</v>
      </c>
      <c r="K21" s="21">
        <v>7200.99</v>
      </c>
      <c r="L21" s="20">
        <v>5573</v>
      </c>
      <c r="M21" s="21">
        <v>18503271</v>
      </c>
      <c r="N21" s="21">
        <v>3320.16</v>
      </c>
      <c r="O21" s="20">
        <v>7417</v>
      </c>
      <c r="P21" s="21">
        <v>9041934</v>
      </c>
      <c r="Q21" s="21">
        <v>1219.08</v>
      </c>
      <c r="R21" s="20">
        <v>8885</v>
      </c>
      <c r="S21" s="21">
        <v>10903410</v>
      </c>
      <c r="T21" s="21">
        <v>1227.17</v>
      </c>
      <c r="U21" s="20">
        <v>774</v>
      </c>
      <c r="V21" s="21">
        <v>46949624</v>
      </c>
      <c r="W21" s="21">
        <v>60658.43</v>
      </c>
      <c r="X21" s="20">
        <v>6307</v>
      </c>
      <c r="Y21" s="21">
        <v>67739643</v>
      </c>
      <c r="Z21" s="21">
        <v>10740.39</v>
      </c>
      <c r="AA21" s="20">
        <v>30059</v>
      </c>
      <c r="AB21" s="21">
        <v>690551049</v>
      </c>
      <c r="AC21" s="21">
        <v>22973.19</v>
      </c>
    </row>
    <row r="22" spans="1:29" ht="15" customHeight="1" x14ac:dyDescent="0.2">
      <c r="A22" s="18" t="s">
        <v>115</v>
      </c>
      <c r="B22" s="20">
        <v>74513</v>
      </c>
      <c r="C22" s="20">
        <v>32697</v>
      </c>
      <c r="D22" s="21">
        <v>146363094</v>
      </c>
      <c r="E22" s="21">
        <v>4476.3500000000004</v>
      </c>
      <c r="F22" s="20">
        <v>18633</v>
      </c>
      <c r="G22" s="21">
        <v>35983924</v>
      </c>
      <c r="H22" s="21">
        <v>1931.19</v>
      </c>
      <c r="I22" s="20">
        <v>1179</v>
      </c>
      <c r="J22" s="21">
        <v>9501359</v>
      </c>
      <c r="K22" s="21">
        <v>8058.83</v>
      </c>
      <c r="L22" s="20">
        <v>14841</v>
      </c>
      <c r="M22" s="21">
        <v>58409561</v>
      </c>
      <c r="N22" s="21">
        <v>3935.69</v>
      </c>
      <c r="O22" s="20">
        <v>17829</v>
      </c>
      <c r="P22" s="21">
        <v>21107267</v>
      </c>
      <c r="Q22" s="21">
        <v>1183.8699999999999</v>
      </c>
      <c r="R22" s="20">
        <v>22836</v>
      </c>
      <c r="S22" s="21">
        <v>33139007</v>
      </c>
      <c r="T22" s="21">
        <v>1451.17</v>
      </c>
      <c r="U22" s="20">
        <v>2117</v>
      </c>
      <c r="V22" s="21">
        <v>169161188</v>
      </c>
      <c r="W22" s="21">
        <v>79906.09</v>
      </c>
      <c r="X22" s="20">
        <v>15856</v>
      </c>
      <c r="Y22" s="21">
        <v>188402082</v>
      </c>
      <c r="Z22" s="21">
        <v>11882.07</v>
      </c>
      <c r="AA22" s="20">
        <v>74513</v>
      </c>
      <c r="AB22" s="21">
        <v>1888438450</v>
      </c>
      <c r="AC22" s="21">
        <v>25343.74</v>
      </c>
    </row>
    <row r="23" spans="1:29" ht="15" customHeight="1" x14ac:dyDescent="0.2">
      <c r="A23" s="18" t="s">
        <v>449</v>
      </c>
      <c r="B23" s="20">
        <v>14122</v>
      </c>
      <c r="C23" s="20">
        <v>4481</v>
      </c>
      <c r="D23" s="21">
        <v>19095301</v>
      </c>
      <c r="E23" s="21">
        <v>4261.3900000000003</v>
      </c>
      <c r="F23" s="20">
        <v>3304</v>
      </c>
      <c r="G23" s="21">
        <v>7039616</v>
      </c>
      <c r="H23" s="21">
        <v>2130.63</v>
      </c>
      <c r="I23" s="20">
        <v>259</v>
      </c>
      <c r="J23" s="21">
        <v>2816079</v>
      </c>
      <c r="K23" s="21">
        <v>10872.89</v>
      </c>
      <c r="L23" s="20">
        <v>3265</v>
      </c>
      <c r="M23" s="21">
        <v>19979817</v>
      </c>
      <c r="N23" s="21">
        <v>6119.39</v>
      </c>
      <c r="O23" s="20">
        <v>3342</v>
      </c>
      <c r="P23" s="21">
        <v>5646203</v>
      </c>
      <c r="Q23" s="21">
        <v>1689.47</v>
      </c>
      <c r="R23" s="20">
        <v>4494</v>
      </c>
      <c r="S23" s="21">
        <v>12706075</v>
      </c>
      <c r="T23" s="21">
        <v>2827.34</v>
      </c>
      <c r="U23" s="20">
        <v>665</v>
      </c>
      <c r="V23" s="21">
        <v>91974000</v>
      </c>
      <c r="W23" s="21">
        <v>138306.76999999999</v>
      </c>
      <c r="X23" s="20">
        <v>2845</v>
      </c>
      <c r="Y23" s="21">
        <v>55001828</v>
      </c>
      <c r="Z23" s="21">
        <v>19332.8</v>
      </c>
      <c r="AA23" s="20">
        <v>14122</v>
      </c>
      <c r="AB23" s="21">
        <v>759499602</v>
      </c>
      <c r="AC23" s="21">
        <v>53781.31</v>
      </c>
    </row>
    <row r="24" spans="1:29" ht="15" customHeight="1" x14ac:dyDescent="0.2">
      <c r="A24" s="18" t="s">
        <v>450</v>
      </c>
      <c r="B24" s="20">
        <v>3929</v>
      </c>
      <c r="C24" s="20">
        <v>913</v>
      </c>
      <c r="D24" s="21">
        <v>3972508</v>
      </c>
      <c r="E24" s="21">
        <v>4351.05</v>
      </c>
      <c r="F24" s="20">
        <v>755</v>
      </c>
      <c r="G24" s="21">
        <v>1881252</v>
      </c>
      <c r="H24" s="21">
        <v>2491.7199999999998</v>
      </c>
      <c r="I24" s="20">
        <v>89</v>
      </c>
      <c r="J24" s="21">
        <v>2277883</v>
      </c>
      <c r="K24" s="21">
        <v>25594.19</v>
      </c>
      <c r="L24" s="20">
        <v>885</v>
      </c>
      <c r="M24" s="21">
        <v>8383330</v>
      </c>
      <c r="N24" s="21">
        <v>9472.69</v>
      </c>
      <c r="O24" s="20">
        <v>866</v>
      </c>
      <c r="P24" s="21">
        <v>1838807</v>
      </c>
      <c r="Q24" s="21">
        <v>2123.33</v>
      </c>
      <c r="R24" s="20">
        <v>1233</v>
      </c>
      <c r="S24" s="21">
        <v>9859574</v>
      </c>
      <c r="T24" s="21">
        <v>7996.41</v>
      </c>
      <c r="U24" s="20">
        <v>269</v>
      </c>
      <c r="V24" s="21">
        <v>65670667</v>
      </c>
      <c r="W24" s="21">
        <v>244128.87</v>
      </c>
      <c r="X24" s="20">
        <v>759</v>
      </c>
      <c r="Y24" s="21">
        <v>44457213</v>
      </c>
      <c r="Z24" s="21">
        <v>58573.4</v>
      </c>
      <c r="AA24" s="20">
        <v>3929</v>
      </c>
      <c r="AB24" s="21">
        <v>434244586</v>
      </c>
      <c r="AC24" s="21">
        <v>110522.93</v>
      </c>
    </row>
    <row r="25" spans="1:29" ht="15" customHeight="1" x14ac:dyDescent="0.2">
      <c r="A25" s="18" t="s">
        <v>451</v>
      </c>
      <c r="B25" s="20">
        <v>2025</v>
      </c>
      <c r="C25" s="20">
        <v>312</v>
      </c>
      <c r="D25" s="21">
        <v>1564954</v>
      </c>
      <c r="E25" s="21">
        <v>5015.88</v>
      </c>
      <c r="F25" s="20">
        <v>305</v>
      </c>
      <c r="G25" s="21">
        <v>1424828</v>
      </c>
      <c r="H25" s="21">
        <v>4671.57</v>
      </c>
      <c r="I25" s="20">
        <v>64</v>
      </c>
      <c r="J25" s="21">
        <v>3262201</v>
      </c>
      <c r="K25" s="21">
        <v>50971.89</v>
      </c>
      <c r="L25" s="20">
        <v>507</v>
      </c>
      <c r="M25" s="21">
        <v>10051300</v>
      </c>
      <c r="N25" s="21">
        <v>19825.05</v>
      </c>
      <c r="O25" s="20">
        <v>476</v>
      </c>
      <c r="P25" s="21">
        <v>1681089</v>
      </c>
      <c r="Q25" s="21">
        <v>3531.7</v>
      </c>
      <c r="R25" s="20">
        <v>691</v>
      </c>
      <c r="S25" s="21">
        <v>17816980</v>
      </c>
      <c r="T25" s="21">
        <v>25784.34</v>
      </c>
      <c r="U25" s="20">
        <v>230</v>
      </c>
      <c r="V25" s="21">
        <v>114062911</v>
      </c>
      <c r="W25" s="21">
        <v>495925.7</v>
      </c>
      <c r="X25" s="20">
        <v>420</v>
      </c>
      <c r="Y25" s="21">
        <v>75522383</v>
      </c>
      <c r="Z25" s="21">
        <v>179815.2</v>
      </c>
      <c r="AA25" s="20">
        <v>2025</v>
      </c>
      <c r="AB25" s="21">
        <v>590258646</v>
      </c>
      <c r="AC25" s="21">
        <v>291485.75</v>
      </c>
    </row>
    <row r="26" spans="1:29" ht="15" customHeight="1" x14ac:dyDescent="0.2">
      <c r="A26" s="19" t="s">
        <v>117</v>
      </c>
      <c r="B26" s="20">
        <v>276169</v>
      </c>
      <c r="C26" s="20">
        <v>133390</v>
      </c>
      <c r="D26" s="21">
        <v>894785402</v>
      </c>
      <c r="E26" s="21">
        <v>6708.04</v>
      </c>
      <c r="F26" s="20">
        <v>51029</v>
      </c>
      <c r="G26" s="21">
        <v>110961065</v>
      </c>
      <c r="H26" s="21">
        <v>2174.4699999999998</v>
      </c>
      <c r="I26" s="20">
        <v>3848</v>
      </c>
      <c r="J26" s="21">
        <v>38256025</v>
      </c>
      <c r="K26" s="21">
        <v>9941.7900000000009</v>
      </c>
      <c r="L26" s="20">
        <v>52112</v>
      </c>
      <c r="M26" s="21">
        <v>211944438</v>
      </c>
      <c r="N26" s="21">
        <v>4067.09</v>
      </c>
      <c r="O26" s="20">
        <v>69066</v>
      </c>
      <c r="P26" s="21">
        <v>106198759</v>
      </c>
      <c r="Q26" s="21">
        <v>1537.64</v>
      </c>
      <c r="R26" s="20">
        <v>75895</v>
      </c>
      <c r="S26" s="21">
        <v>150582499</v>
      </c>
      <c r="T26" s="21">
        <v>1984.09</v>
      </c>
      <c r="U26" s="20">
        <v>7535</v>
      </c>
      <c r="V26" s="21">
        <v>777935950</v>
      </c>
      <c r="W26" s="21">
        <v>103242.99</v>
      </c>
      <c r="X26" s="20">
        <v>53813</v>
      </c>
      <c r="Y26" s="21">
        <v>800703581</v>
      </c>
      <c r="Z26" s="21">
        <v>14879.37</v>
      </c>
      <c r="AA26" s="20">
        <v>276169</v>
      </c>
      <c r="AB26" s="21">
        <v>8290672225</v>
      </c>
      <c r="AC26" s="21">
        <v>30020.29</v>
      </c>
    </row>
    <row r="28" spans="1:29" ht="15" customHeight="1" x14ac:dyDescent="0.2">
      <c r="A28" s="59" t="s">
        <v>66</v>
      </c>
      <c r="B28" s="60"/>
      <c r="C28" s="60"/>
      <c r="D28" s="60"/>
      <c r="E28" s="60"/>
      <c r="F28" s="60"/>
      <c r="G28" s="60"/>
      <c r="H28" s="60"/>
      <c r="I28" s="60"/>
      <c r="J28" s="60"/>
      <c r="K28" s="60"/>
      <c r="L28" s="60"/>
      <c r="M28" s="60"/>
      <c r="N28" s="60"/>
      <c r="O28" s="60"/>
      <c r="P28" s="60"/>
      <c r="Q28" s="60"/>
      <c r="R28" s="60"/>
      <c r="S28" s="60"/>
      <c r="T28" s="60"/>
      <c r="U28" s="60"/>
      <c r="V28" s="60"/>
      <c r="W28" s="60"/>
      <c r="X28" s="60"/>
      <c r="Y28" s="60"/>
      <c r="Z28" s="60"/>
      <c r="AA28" s="60"/>
      <c r="AB28" s="60"/>
      <c r="AC28" s="60"/>
    </row>
    <row r="29" spans="1:29" ht="15" customHeight="1" x14ac:dyDescent="0.3">
      <c r="A29" s="62" t="s">
        <v>1</v>
      </c>
      <c r="B29" s="60"/>
      <c r="C29" s="60"/>
      <c r="D29" s="60"/>
      <c r="E29" s="60"/>
      <c r="F29" s="60"/>
      <c r="G29" s="60"/>
      <c r="H29" s="60"/>
      <c r="I29" s="60"/>
      <c r="J29" s="60"/>
      <c r="K29" s="60"/>
      <c r="L29" s="60"/>
      <c r="M29" s="60"/>
      <c r="N29" s="60"/>
      <c r="O29" s="60"/>
      <c r="P29" s="60"/>
      <c r="Q29" s="60"/>
      <c r="R29" s="60"/>
      <c r="S29" s="60"/>
      <c r="T29" s="60"/>
      <c r="U29" s="60"/>
      <c r="V29" s="60"/>
      <c r="W29" s="60"/>
      <c r="X29" s="60"/>
      <c r="Y29" s="60"/>
      <c r="Z29" s="60"/>
      <c r="AA29" s="60"/>
      <c r="AB29" s="60"/>
      <c r="AC29" s="60"/>
    </row>
    <row r="30" spans="1:29" ht="15" customHeight="1" x14ac:dyDescent="0.2">
      <c r="A30" s="59" t="s">
        <v>97</v>
      </c>
      <c r="B30" s="60"/>
      <c r="C30" s="60"/>
      <c r="D30" s="60"/>
      <c r="E30" s="60"/>
      <c r="F30" s="60"/>
      <c r="G30" s="60"/>
      <c r="H30" s="60"/>
      <c r="I30" s="60"/>
      <c r="J30" s="60"/>
      <c r="K30" s="60"/>
      <c r="L30" s="60"/>
      <c r="M30" s="60"/>
      <c r="N30" s="60"/>
      <c r="O30" s="60"/>
      <c r="P30" s="60"/>
      <c r="Q30" s="60"/>
      <c r="R30" s="60"/>
      <c r="S30" s="60"/>
      <c r="T30" s="60"/>
      <c r="U30" s="60"/>
      <c r="V30" s="60"/>
      <c r="W30" s="60"/>
      <c r="X30" s="60"/>
      <c r="Y30" s="60"/>
      <c r="Z30" s="60"/>
      <c r="AA30" s="60"/>
      <c r="AB30" s="60"/>
      <c r="AC30" s="60"/>
    </row>
  </sheetData>
  <mergeCells count="18">
    <mergeCell ref="I7:K7"/>
    <mergeCell ref="L7:N7"/>
    <mergeCell ref="A28:AC28"/>
    <mergeCell ref="A29:AC29"/>
    <mergeCell ref="A30:AC30"/>
    <mergeCell ref="A1:AC1"/>
    <mergeCell ref="A2:AC2"/>
    <mergeCell ref="A3:AC3"/>
    <mergeCell ref="A4:AC4"/>
    <mergeCell ref="A5:AC5"/>
    <mergeCell ref="O7:Q7"/>
    <mergeCell ref="R7:T7"/>
    <mergeCell ref="U7:W7"/>
    <mergeCell ref="X7:Z7"/>
    <mergeCell ref="AA7:AC7"/>
    <mergeCell ref="A7:A8"/>
    <mergeCell ref="C7:E7"/>
    <mergeCell ref="F7:H7"/>
  </mergeCells>
  <hyperlinks>
    <hyperlink ref="A1" location="'CONTENTS'!A1" display="#'CONTENTS'!A1" xr:uid="{00000000-0004-0000-1900-000000000000}"/>
  </hyperlinks>
  <printOptions horizontalCentered="1"/>
  <pageMargins left="0.5" right="0.5" top="0.5" bottom="0.5" header="0" footer="0"/>
  <pageSetup fitToHeight="10" orientation="landscape" horizontalDpi="300" verticalDpi="30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pageSetUpPr fitToPage="1"/>
  </sheetPr>
  <dimension ref="A1:S30"/>
  <sheetViews>
    <sheetView zoomScaleNormal="100" workbookViewId="0">
      <pane ySplit="8" topLeftCell="A9" activePane="bottomLeft" state="frozen"/>
      <selection pane="bottomLeft" sqref="A1:S1"/>
    </sheetView>
  </sheetViews>
  <sheetFormatPr defaultColWidth="12" defaultRowHeight="12.95" customHeight="1" x14ac:dyDescent="0.2"/>
  <cols>
    <col min="1" max="1" width="25.6640625" bestFit="1" customWidth="1"/>
    <col min="2" max="19" width="17.6640625" bestFit="1" customWidth="1"/>
  </cols>
  <sheetData>
    <row r="1" spans="1:19" ht="17.100000000000001" customHeight="1" x14ac:dyDescent="0.25">
      <c r="A1" s="67" t="s">
        <v>67</v>
      </c>
      <c r="B1" s="60"/>
      <c r="C1" s="60"/>
      <c r="D1" s="60"/>
      <c r="E1" s="60"/>
      <c r="F1" s="60"/>
      <c r="G1" s="60"/>
      <c r="H1" s="60"/>
      <c r="I1" s="60"/>
      <c r="J1" s="60"/>
      <c r="K1" s="60"/>
      <c r="L1" s="60"/>
      <c r="M1" s="60"/>
      <c r="N1" s="60"/>
      <c r="O1" s="60"/>
      <c r="P1" s="60"/>
      <c r="Q1" s="60"/>
      <c r="R1" s="60"/>
      <c r="S1" s="60"/>
    </row>
    <row r="2" spans="1:19" ht="17.100000000000001" customHeight="1" x14ac:dyDescent="0.3">
      <c r="A2" s="62" t="s">
        <v>1</v>
      </c>
      <c r="B2" s="60"/>
      <c r="C2" s="60"/>
      <c r="D2" s="60"/>
      <c r="E2" s="60"/>
      <c r="F2" s="60"/>
      <c r="G2" s="60"/>
      <c r="H2" s="60"/>
      <c r="I2" s="60"/>
      <c r="J2" s="60"/>
      <c r="K2" s="60"/>
      <c r="L2" s="60"/>
      <c r="M2" s="60"/>
      <c r="N2" s="60"/>
      <c r="O2" s="60"/>
      <c r="P2" s="60"/>
      <c r="Q2" s="60"/>
      <c r="R2" s="60"/>
      <c r="S2" s="60"/>
    </row>
    <row r="3" spans="1:19" ht="17.100000000000001" customHeight="1" x14ac:dyDescent="0.3">
      <c r="A3" s="61" t="s">
        <v>70</v>
      </c>
      <c r="B3" s="60"/>
      <c r="C3" s="60"/>
      <c r="D3" s="60"/>
      <c r="E3" s="60"/>
      <c r="F3" s="60"/>
      <c r="G3" s="60"/>
      <c r="H3" s="60"/>
      <c r="I3" s="60"/>
      <c r="J3" s="60"/>
      <c r="K3" s="60"/>
      <c r="L3" s="60"/>
      <c r="M3" s="60"/>
      <c r="N3" s="60"/>
      <c r="O3" s="60"/>
      <c r="P3" s="60"/>
      <c r="Q3" s="60"/>
      <c r="R3" s="60"/>
      <c r="S3" s="60"/>
    </row>
    <row r="4" spans="1:19" ht="17.100000000000001" customHeight="1" x14ac:dyDescent="0.3">
      <c r="A4" s="62" t="s">
        <v>1</v>
      </c>
      <c r="B4" s="60"/>
      <c r="C4" s="60"/>
      <c r="D4" s="60"/>
      <c r="E4" s="60"/>
      <c r="F4" s="60"/>
      <c r="G4" s="60"/>
      <c r="H4" s="60"/>
      <c r="I4" s="60"/>
      <c r="J4" s="60"/>
      <c r="K4" s="60"/>
      <c r="L4" s="60"/>
      <c r="M4" s="60"/>
      <c r="N4" s="60"/>
      <c r="O4" s="60"/>
      <c r="P4" s="60"/>
      <c r="Q4" s="60"/>
      <c r="R4" s="60"/>
      <c r="S4" s="60"/>
    </row>
    <row r="5" spans="1:19" ht="17.100000000000001" customHeight="1" x14ac:dyDescent="0.3">
      <c r="A5" s="68" t="s">
        <v>55</v>
      </c>
      <c r="B5" s="60"/>
      <c r="C5" s="60"/>
      <c r="D5" s="60"/>
      <c r="E5" s="60"/>
      <c r="F5" s="60"/>
      <c r="G5" s="60"/>
      <c r="H5" s="60"/>
      <c r="I5" s="60"/>
      <c r="J5" s="60"/>
      <c r="K5" s="60"/>
      <c r="L5" s="60"/>
      <c r="M5" s="60"/>
      <c r="N5" s="60"/>
      <c r="O5" s="60"/>
      <c r="P5" s="60"/>
      <c r="Q5" s="60"/>
      <c r="R5" s="60"/>
      <c r="S5" s="60"/>
    </row>
    <row r="7" spans="1:19" ht="30" customHeight="1" x14ac:dyDescent="0.2">
      <c r="A7" s="72" t="s">
        <v>71</v>
      </c>
      <c r="B7" s="9" t="s">
        <v>488</v>
      </c>
      <c r="C7" s="72" t="s">
        <v>489</v>
      </c>
      <c r="D7" s="72"/>
      <c r="E7" s="72" t="s">
        <v>527</v>
      </c>
      <c r="F7" s="72"/>
      <c r="G7" s="72"/>
      <c r="H7" s="72" t="s">
        <v>528</v>
      </c>
      <c r="I7" s="72"/>
      <c r="J7" s="72"/>
      <c r="K7" s="72" t="s">
        <v>529</v>
      </c>
      <c r="L7" s="72"/>
      <c r="M7" s="72"/>
      <c r="N7" s="72" t="s">
        <v>530</v>
      </c>
      <c r="O7" s="72"/>
      <c r="P7" s="72"/>
      <c r="Q7" s="72" t="s">
        <v>531</v>
      </c>
      <c r="R7" s="72"/>
      <c r="S7" s="72"/>
    </row>
    <row r="8" spans="1:19" ht="30" customHeight="1" x14ac:dyDescent="0.2">
      <c r="A8" s="74"/>
      <c r="B8" s="9" t="s">
        <v>72</v>
      </c>
      <c r="C8" s="9" t="s">
        <v>96</v>
      </c>
      <c r="D8" s="9" t="s">
        <v>468</v>
      </c>
      <c r="E8" s="9" t="s">
        <v>467</v>
      </c>
      <c r="F8" s="9" t="s">
        <v>96</v>
      </c>
      <c r="G8" s="9" t="s">
        <v>468</v>
      </c>
      <c r="H8" s="9" t="s">
        <v>467</v>
      </c>
      <c r="I8" s="9" t="s">
        <v>96</v>
      </c>
      <c r="J8" s="9" t="s">
        <v>468</v>
      </c>
      <c r="K8" s="9" t="s">
        <v>467</v>
      </c>
      <c r="L8" s="9" t="s">
        <v>96</v>
      </c>
      <c r="M8" s="9" t="s">
        <v>468</v>
      </c>
      <c r="N8" s="9" t="s">
        <v>467</v>
      </c>
      <c r="O8" s="9" t="s">
        <v>96</v>
      </c>
      <c r="P8" s="9" t="s">
        <v>468</v>
      </c>
      <c r="Q8" s="9" t="s">
        <v>467</v>
      </c>
      <c r="R8" s="9" t="s">
        <v>96</v>
      </c>
      <c r="S8" s="9" t="s">
        <v>468</v>
      </c>
    </row>
    <row r="9" spans="1:19" ht="15" customHeight="1" x14ac:dyDescent="0.2">
      <c r="A9" s="18" t="s">
        <v>435</v>
      </c>
      <c r="B9" s="20">
        <v>5101</v>
      </c>
      <c r="C9" s="21">
        <v>-928811480</v>
      </c>
      <c r="D9" s="21">
        <v>-182298.62</v>
      </c>
      <c r="E9" s="20">
        <v>3258</v>
      </c>
      <c r="F9" s="21">
        <v>-225307804</v>
      </c>
      <c r="G9" s="21">
        <v>-69155.25</v>
      </c>
      <c r="H9" s="20">
        <v>4278</v>
      </c>
      <c r="I9" s="21">
        <v>-67006255</v>
      </c>
      <c r="J9" s="21">
        <v>-15662.99</v>
      </c>
      <c r="K9" s="20">
        <v>4985</v>
      </c>
      <c r="L9" s="21">
        <v>-292314059</v>
      </c>
      <c r="M9" s="21">
        <v>-58638.73</v>
      </c>
      <c r="N9" s="20">
        <v>5100</v>
      </c>
      <c r="O9" s="21">
        <v>196541031</v>
      </c>
      <c r="P9" s="21">
        <v>38537.46</v>
      </c>
      <c r="Q9" s="20">
        <v>2840</v>
      </c>
      <c r="R9" s="21">
        <v>488855090</v>
      </c>
      <c r="S9" s="21">
        <v>172132.07</v>
      </c>
    </row>
    <row r="10" spans="1:19" ht="15" customHeight="1" x14ac:dyDescent="0.2">
      <c r="A10" s="18" t="s">
        <v>439</v>
      </c>
      <c r="B10" s="20">
        <v>4642</v>
      </c>
      <c r="C10" s="21">
        <v>11722057</v>
      </c>
      <c r="D10" s="21">
        <v>2525.2199999999998</v>
      </c>
      <c r="E10" s="20">
        <v>2647</v>
      </c>
      <c r="F10" s="21">
        <v>-53971902</v>
      </c>
      <c r="G10" s="21">
        <v>-20389.84</v>
      </c>
      <c r="H10" s="20">
        <v>3358</v>
      </c>
      <c r="I10" s="21">
        <v>-31113387</v>
      </c>
      <c r="J10" s="21">
        <v>-9265.4500000000007</v>
      </c>
      <c r="K10" s="20">
        <v>3987</v>
      </c>
      <c r="L10" s="21">
        <v>-85085289</v>
      </c>
      <c r="M10" s="21">
        <v>-21340.68</v>
      </c>
      <c r="N10" s="20">
        <v>4640</v>
      </c>
      <c r="O10" s="21">
        <v>261684</v>
      </c>
      <c r="P10" s="21">
        <v>56.4</v>
      </c>
      <c r="Q10" s="20">
        <v>1971</v>
      </c>
      <c r="R10" s="21">
        <v>85346973</v>
      </c>
      <c r="S10" s="21">
        <v>43301.36</v>
      </c>
    </row>
    <row r="11" spans="1:19" ht="15" customHeight="1" x14ac:dyDescent="0.2">
      <c r="A11" s="18" t="s">
        <v>440</v>
      </c>
      <c r="B11" s="20">
        <v>4897</v>
      </c>
      <c r="C11" s="21">
        <v>36799005</v>
      </c>
      <c r="D11" s="21">
        <v>7514.6</v>
      </c>
      <c r="E11" s="20">
        <v>2774</v>
      </c>
      <c r="F11" s="21">
        <v>-41997141</v>
      </c>
      <c r="G11" s="21">
        <v>-15139.56</v>
      </c>
      <c r="H11" s="20">
        <v>3500</v>
      </c>
      <c r="I11" s="21">
        <v>-37676253</v>
      </c>
      <c r="J11" s="21">
        <v>-10764.64</v>
      </c>
      <c r="K11" s="20">
        <v>4229</v>
      </c>
      <c r="L11" s="21">
        <v>-79673394</v>
      </c>
      <c r="M11" s="21">
        <v>-18839.77</v>
      </c>
      <c r="N11" s="20">
        <v>4896</v>
      </c>
      <c r="O11" s="21">
        <v>788242</v>
      </c>
      <c r="P11" s="21">
        <v>161</v>
      </c>
      <c r="Q11" s="20">
        <v>2041</v>
      </c>
      <c r="R11" s="21">
        <v>80461636</v>
      </c>
      <c r="S11" s="21">
        <v>39422.65</v>
      </c>
    </row>
    <row r="12" spans="1:19" ht="15" customHeight="1" x14ac:dyDescent="0.2">
      <c r="A12" s="18" t="s">
        <v>441</v>
      </c>
      <c r="B12" s="20">
        <v>5058</v>
      </c>
      <c r="C12" s="21">
        <v>63007130</v>
      </c>
      <c r="D12" s="21">
        <v>12456.93</v>
      </c>
      <c r="E12" s="20">
        <v>2895</v>
      </c>
      <c r="F12" s="21">
        <v>-59828187</v>
      </c>
      <c r="G12" s="21">
        <v>-20666.04</v>
      </c>
      <c r="H12" s="20">
        <v>3660</v>
      </c>
      <c r="I12" s="21">
        <v>-31318515</v>
      </c>
      <c r="J12" s="21">
        <v>-8556.9699999999993</v>
      </c>
      <c r="K12" s="20">
        <v>4478</v>
      </c>
      <c r="L12" s="21">
        <v>-91146702</v>
      </c>
      <c r="M12" s="21">
        <v>-20354.330000000002</v>
      </c>
      <c r="N12" s="20">
        <v>5058</v>
      </c>
      <c r="O12" s="21">
        <v>3672520</v>
      </c>
      <c r="P12" s="21">
        <v>726.08</v>
      </c>
      <c r="Q12" s="20">
        <v>1995</v>
      </c>
      <c r="R12" s="21">
        <v>94819222</v>
      </c>
      <c r="S12" s="21">
        <v>47528.43</v>
      </c>
    </row>
    <row r="13" spans="1:19" ht="15" customHeight="1" x14ac:dyDescent="0.2">
      <c r="A13" s="18" t="s">
        <v>442</v>
      </c>
      <c r="B13" s="20">
        <v>5056</v>
      </c>
      <c r="C13" s="21">
        <v>88287307</v>
      </c>
      <c r="D13" s="21">
        <v>17461.89</v>
      </c>
      <c r="E13" s="20">
        <v>2904</v>
      </c>
      <c r="F13" s="21">
        <v>-50127325</v>
      </c>
      <c r="G13" s="21">
        <v>-17261.48</v>
      </c>
      <c r="H13" s="20">
        <v>3666</v>
      </c>
      <c r="I13" s="21">
        <v>-172511015</v>
      </c>
      <c r="J13" s="21">
        <v>-47057.01</v>
      </c>
      <c r="K13" s="20">
        <v>4451</v>
      </c>
      <c r="L13" s="21">
        <v>-222638340</v>
      </c>
      <c r="M13" s="21">
        <v>-50019.85</v>
      </c>
      <c r="N13" s="20">
        <v>5054</v>
      </c>
      <c r="O13" s="21">
        <v>4799810</v>
      </c>
      <c r="P13" s="21">
        <v>949.71</v>
      </c>
      <c r="Q13" s="20">
        <v>1957</v>
      </c>
      <c r="R13" s="21">
        <v>227438150</v>
      </c>
      <c r="S13" s="21">
        <v>116217.76</v>
      </c>
    </row>
    <row r="14" spans="1:19" ht="15" customHeight="1" x14ac:dyDescent="0.2">
      <c r="A14" s="18" t="s">
        <v>443</v>
      </c>
      <c r="B14" s="20">
        <v>4838</v>
      </c>
      <c r="C14" s="21">
        <v>108879401</v>
      </c>
      <c r="D14" s="21">
        <v>22505.040000000001</v>
      </c>
      <c r="E14" s="20">
        <v>2794</v>
      </c>
      <c r="F14" s="21">
        <v>-31581869</v>
      </c>
      <c r="G14" s="21">
        <v>-11303.46</v>
      </c>
      <c r="H14" s="20">
        <v>3577</v>
      </c>
      <c r="I14" s="21">
        <v>-34142342</v>
      </c>
      <c r="J14" s="21">
        <v>-9544.9699999999993</v>
      </c>
      <c r="K14" s="20">
        <v>4272</v>
      </c>
      <c r="L14" s="21">
        <v>-65724211</v>
      </c>
      <c r="M14" s="21">
        <v>-15384.88</v>
      </c>
      <c r="N14" s="20">
        <v>4835</v>
      </c>
      <c r="O14" s="21">
        <v>10603087</v>
      </c>
      <c r="P14" s="21">
        <v>2192.9899999999998</v>
      </c>
      <c r="Q14" s="20">
        <v>1885</v>
      </c>
      <c r="R14" s="21">
        <v>76327298</v>
      </c>
      <c r="S14" s="21">
        <v>40491.94</v>
      </c>
    </row>
    <row r="15" spans="1:19" ht="15" customHeight="1" x14ac:dyDescent="0.2">
      <c r="A15" s="18" t="s">
        <v>444</v>
      </c>
      <c r="B15" s="20">
        <v>4986</v>
      </c>
      <c r="C15" s="21">
        <v>137091418</v>
      </c>
      <c r="D15" s="21">
        <v>27495.27</v>
      </c>
      <c r="E15" s="20">
        <v>2872</v>
      </c>
      <c r="F15" s="21">
        <v>-37141841</v>
      </c>
      <c r="G15" s="21">
        <v>-12932.4</v>
      </c>
      <c r="H15" s="20">
        <v>3631</v>
      </c>
      <c r="I15" s="21">
        <v>-37261230</v>
      </c>
      <c r="J15" s="21">
        <v>-10261.969999999999</v>
      </c>
      <c r="K15" s="20">
        <v>4407</v>
      </c>
      <c r="L15" s="21">
        <v>-74403071</v>
      </c>
      <c r="M15" s="21">
        <v>-16882.93</v>
      </c>
      <c r="N15" s="20">
        <v>4983</v>
      </c>
      <c r="O15" s="21">
        <v>8451687</v>
      </c>
      <c r="P15" s="21">
        <v>1696.1</v>
      </c>
      <c r="Q15" s="20">
        <v>1953</v>
      </c>
      <c r="R15" s="21">
        <v>82854758</v>
      </c>
      <c r="S15" s="21">
        <v>42424.35</v>
      </c>
    </row>
    <row r="16" spans="1:19" ht="15" customHeight="1" x14ac:dyDescent="0.2">
      <c r="A16" s="18" t="s">
        <v>445</v>
      </c>
      <c r="B16" s="20">
        <v>4990</v>
      </c>
      <c r="C16" s="21">
        <v>162251465</v>
      </c>
      <c r="D16" s="21">
        <v>32515.32</v>
      </c>
      <c r="E16" s="20">
        <v>2892</v>
      </c>
      <c r="F16" s="21">
        <v>-28359604</v>
      </c>
      <c r="G16" s="21">
        <v>-9806.23</v>
      </c>
      <c r="H16" s="20">
        <v>3663</v>
      </c>
      <c r="I16" s="21">
        <v>-27298977</v>
      </c>
      <c r="J16" s="21">
        <v>-7452.63</v>
      </c>
      <c r="K16" s="20">
        <v>4420</v>
      </c>
      <c r="L16" s="21">
        <v>-55658581</v>
      </c>
      <c r="M16" s="21">
        <v>-12592.44</v>
      </c>
      <c r="N16" s="20">
        <v>4987</v>
      </c>
      <c r="O16" s="21">
        <v>15026466</v>
      </c>
      <c r="P16" s="21">
        <v>3013.13</v>
      </c>
      <c r="Q16" s="20">
        <v>1862</v>
      </c>
      <c r="R16" s="21">
        <v>70685047</v>
      </c>
      <c r="S16" s="21">
        <v>37961.89</v>
      </c>
    </row>
    <row r="17" spans="1:19" ht="15" customHeight="1" x14ac:dyDescent="0.2">
      <c r="A17" s="18" t="s">
        <v>446</v>
      </c>
      <c r="B17" s="20">
        <v>5042</v>
      </c>
      <c r="C17" s="21">
        <v>189199875</v>
      </c>
      <c r="D17" s="21">
        <v>37524.769999999997</v>
      </c>
      <c r="E17" s="20">
        <v>2886</v>
      </c>
      <c r="F17" s="21">
        <v>-53023832</v>
      </c>
      <c r="G17" s="21">
        <v>-18372.78</v>
      </c>
      <c r="H17" s="20">
        <v>3729</v>
      </c>
      <c r="I17" s="21">
        <v>-39241625</v>
      </c>
      <c r="J17" s="21">
        <v>-10523.36</v>
      </c>
      <c r="K17" s="20">
        <v>4481</v>
      </c>
      <c r="L17" s="21">
        <v>-92265457</v>
      </c>
      <c r="M17" s="21">
        <v>-20590.37</v>
      </c>
      <c r="N17" s="20">
        <v>5040</v>
      </c>
      <c r="O17" s="21">
        <v>10554880</v>
      </c>
      <c r="P17" s="21">
        <v>2094.2199999999998</v>
      </c>
      <c r="Q17" s="20">
        <v>1836</v>
      </c>
      <c r="R17" s="21">
        <v>102820337</v>
      </c>
      <c r="S17" s="21">
        <v>56002.36</v>
      </c>
    </row>
    <row r="18" spans="1:19" ht="15" customHeight="1" x14ac:dyDescent="0.2">
      <c r="A18" s="18" t="s">
        <v>447</v>
      </c>
      <c r="B18" s="20">
        <v>5223</v>
      </c>
      <c r="C18" s="21">
        <v>222069480</v>
      </c>
      <c r="D18" s="21">
        <v>42517.61</v>
      </c>
      <c r="E18" s="20">
        <v>3024</v>
      </c>
      <c r="F18" s="21">
        <v>-41309234</v>
      </c>
      <c r="G18" s="21">
        <v>-13660.46</v>
      </c>
      <c r="H18" s="20">
        <v>3818</v>
      </c>
      <c r="I18" s="21">
        <v>-30633907</v>
      </c>
      <c r="J18" s="21">
        <v>-8023.55</v>
      </c>
      <c r="K18" s="20">
        <v>4623</v>
      </c>
      <c r="L18" s="21">
        <v>-71943141</v>
      </c>
      <c r="M18" s="21">
        <v>-15562</v>
      </c>
      <c r="N18" s="20">
        <v>5217</v>
      </c>
      <c r="O18" s="21">
        <v>9998521</v>
      </c>
      <c r="P18" s="21">
        <v>1916.53</v>
      </c>
      <c r="Q18" s="20">
        <v>1918</v>
      </c>
      <c r="R18" s="21">
        <v>81941662</v>
      </c>
      <c r="S18" s="21">
        <v>42722.45</v>
      </c>
    </row>
    <row r="19" spans="1:19" ht="15" customHeight="1" x14ac:dyDescent="0.2">
      <c r="A19" s="18" t="s">
        <v>448</v>
      </c>
      <c r="B19" s="20">
        <v>5481</v>
      </c>
      <c r="C19" s="21">
        <v>260315597</v>
      </c>
      <c r="D19" s="21">
        <v>47494.18</v>
      </c>
      <c r="E19" s="20">
        <v>3151</v>
      </c>
      <c r="F19" s="21">
        <v>-36533228</v>
      </c>
      <c r="G19" s="21">
        <v>-11594.17</v>
      </c>
      <c r="H19" s="20">
        <v>3962</v>
      </c>
      <c r="I19" s="21">
        <v>-36894616</v>
      </c>
      <c r="J19" s="21">
        <v>-9312.1200000000008</v>
      </c>
      <c r="K19" s="20">
        <v>4822</v>
      </c>
      <c r="L19" s="21">
        <v>-73427844</v>
      </c>
      <c r="M19" s="21">
        <v>-15227.67</v>
      </c>
      <c r="N19" s="20">
        <v>5478</v>
      </c>
      <c r="O19" s="21">
        <v>10019573</v>
      </c>
      <c r="P19" s="21">
        <v>1829.06</v>
      </c>
      <c r="Q19" s="20">
        <v>2002</v>
      </c>
      <c r="R19" s="21">
        <v>83447417</v>
      </c>
      <c r="S19" s="21">
        <v>41682.03</v>
      </c>
    </row>
    <row r="20" spans="1:19" ht="15" customHeight="1" x14ac:dyDescent="0.2">
      <c r="A20" s="18" t="s">
        <v>113</v>
      </c>
      <c r="B20" s="20">
        <v>28577</v>
      </c>
      <c r="C20" s="21">
        <v>1792265196</v>
      </c>
      <c r="D20" s="21">
        <v>62717.05</v>
      </c>
      <c r="E20" s="20">
        <v>16497</v>
      </c>
      <c r="F20" s="21">
        <v>-196242930</v>
      </c>
      <c r="G20" s="21">
        <v>-11895.67</v>
      </c>
      <c r="H20" s="20">
        <v>21233</v>
      </c>
      <c r="I20" s="21">
        <v>-157697866</v>
      </c>
      <c r="J20" s="21">
        <v>-7427.02</v>
      </c>
      <c r="K20" s="20">
        <v>25348</v>
      </c>
      <c r="L20" s="21">
        <v>-353940796</v>
      </c>
      <c r="M20" s="21">
        <v>-13963.26</v>
      </c>
      <c r="N20" s="20">
        <v>28563</v>
      </c>
      <c r="O20" s="21">
        <v>78047542</v>
      </c>
      <c r="P20" s="21">
        <v>2732.47</v>
      </c>
      <c r="Q20" s="20">
        <v>10406</v>
      </c>
      <c r="R20" s="21">
        <v>431988338</v>
      </c>
      <c r="S20" s="21">
        <v>41513.39</v>
      </c>
    </row>
    <row r="21" spans="1:19" ht="15" customHeight="1" x14ac:dyDescent="0.2">
      <c r="A21" s="18" t="s">
        <v>114</v>
      </c>
      <c r="B21" s="20">
        <v>28309</v>
      </c>
      <c r="C21" s="21">
        <v>2470711647</v>
      </c>
      <c r="D21" s="21">
        <v>87276.54</v>
      </c>
      <c r="E21" s="20">
        <v>16616</v>
      </c>
      <c r="F21" s="21">
        <v>-400754920</v>
      </c>
      <c r="G21" s="21">
        <v>-24118.62</v>
      </c>
      <c r="H21" s="20">
        <v>21247</v>
      </c>
      <c r="I21" s="21">
        <v>-111386398</v>
      </c>
      <c r="J21" s="21">
        <v>-5242.45</v>
      </c>
      <c r="K21" s="20">
        <v>25231</v>
      </c>
      <c r="L21" s="21">
        <v>-512141318</v>
      </c>
      <c r="M21" s="21">
        <v>-20298.099999999999</v>
      </c>
      <c r="N21" s="20">
        <v>28290</v>
      </c>
      <c r="O21" s="21">
        <v>95956589</v>
      </c>
      <c r="P21" s="21">
        <v>3391.89</v>
      </c>
      <c r="Q21" s="20">
        <v>10269</v>
      </c>
      <c r="R21" s="21">
        <v>608097907</v>
      </c>
      <c r="S21" s="21">
        <v>59216.86</v>
      </c>
    </row>
    <row r="22" spans="1:19" ht="15" customHeight="1" x14ac:dyDescent="0.2">
      <c r="A22" s="18" t="s">
        <v>115</v>
      </c>
      <c r="B22" s="20">
        <v>97490</v>
      </c>
      <c r="C22" s="21">
        <v>15404089852</v>
      </c>
      <c r="D22" s="21">
        <v>158006.87</v>
      </c>
      <c r="E22" s="20">
        <v>59141</v>
      </c>
      <c r="F22" s="21">
        <v>-1098075329</v>
      </c>
      <c r="G22" s="21">
        <v>-18567.07</v>
      </c>
      <c r="H22" s="20">
        <v>75680</v>
      </c>
      <c r="I22" s="21">
        <v>23371802</v>
      </c>
      <c r="J22" s="21">
        <v>308.82</v>
      </c>
      <c r="K22" s="20">
        <v>88374</v>
      </c>
      <c r="L22" s="21">
        <v>-1074703527</v>
      </c>
      <c r="M22" s="21">
        <v>-12160.86</v>
      </c>
      <c r="N22" s="20">
        <v>97461</v>
      </c>
      <c r="O22" s="21">
        <v>811779503</v>
      </c>
      <c r="P22" s="21">
        <v>8329.2800000000007</v>
      </c>
      <c r="Q22" s="20">
        <v>34173</v>
      </c>
      <c r="R22" s="21">
        <v>1886483030</v>
      </c>
      <c r="S22" s="21">
        <v>55203.9</v>
      </c>
    </row>
    <row r="23" spans="1:19" ht="15" customHeight="1" x14ac:dyDescent="0.2">
      <c r="A23" s="18" t="s">
        <v>449</v>
      </c>
      <c r="B23" s="20">
        <v>31148</v>
      </c>
      <c r="C23" s="21">
        <v>10584243297</v>
      </c>
      <c r="D23" s="21">
        <v>339804.91</v>
      </c>
      <c r="E23" s="20">
        <v>20736</v>
      </c>
      <c r="F23" s="21">
        <v>-460463286</v>
      </c>
      <c r="G23" s="21">
        <v>-22205.98</v>
      </c>
      <c r="H23" s="20">
        <v>26247</v>
      </c>
      <c r="I23" s="21">
        <v>691197464</v>
      </c>
      <c r="J23" s="21">
        <v>26334.34</v>
      </c>
      <c r="K23" s="20">
        <v>29473</v>
      </c>
      <c r="L23" s="21">
        <v>230734178</v>
      </c>
      <c r="M23" s="21">
        <v>7828.66</v>
      </c>
      <c r="N23" s="20">
        <v>31142</v>
      </c>
      <c r="O23" s="21">
        <v>1061182040</v>
      </c>
      <c r="P23" s="21">
        <v>34075.589999999997</v>
      </c>
      <c r="Q23" s="20">
        <v>10964</v>
      </c>
      <c r="R23" s="21">
        <v>830447862</v>
      </c>
      <c r="S23" s="21">
        <v>75743.149999999994</v>
      </c>
    </row>
    <row r="24" spans="1:19" ht="15" customHeight="1" x14ac:dyDescent="0.2">
      <c r="A24" s="18" t="s">
        <v>450</v>
      </c>
      <c r="B24" s="20">
        <v>10443</v>
      </c>
      <c r="C24" s="21">
        <v>7053880046</v>
      </c>
      <c r="D24" s="21">
        <v>675464.91</v>
      </c>
      <c r="E24" s="20">
        <v>7408</v>
      </c>
      <c r="F24" s="21">
        <v>-380923365</v>
      </c>
      <c r="G24" s="21">
        <v>-51420.54</v>
      </c>
      <c r="H24" s="20">
        <v>9416</v>
      </c>
      <c r="I24" s="21">
        <v>1002306761</v>
      </c>
      <c r="J24" s="21">
        <v>106447.19</v>
      </c>
      <c r="K24" s="20">
        <v>10101</v>
      </c>
      <c r="L24" s="21">
        <v>621383396</v>
      </c>
      <c r="M24" s="21">
        <v>61517.02</v>
      </c>
      <c r="N24" s="20">
        <v>10443</v>
      </c>
      <c r="O24" s="21">
        <v>1160228807</v>
      </c>
      <c r="P24" s="21">
        <v>111101.1</v>
      </c>
      <c r="Q24" s="20">
        <v>3727</v>
      </c>
      <c r="R24" s="21">
        <v>538845411</v>
      </c>
      <c r="S24" s="21">
        <v>144578.85999999999</v>
      </c>
    </row>
    <row r="25" spans="1:19" ht="15" customHeight="1" x14ac:dyDescent="0.2">
      <c r="A25" s="18" t="s">
        <v>451</v>
      </c>
      <c r="B25" s="20">
        <v>6193</v>
      </c>
      <c r="C25" s="21">
        <v>21307642248</v>
      </c>
      <c r="D25" s="21">
        <v>3440601.04</v>
      </c>
      <c r="E25" s="20">
        <v>4715</v>
      </c>
      <c r="F25" s="21">
        <v>-816750041</v>
      </c>
      <c r="G25" s="21">
        <v>-173223.76</v>
      </c>
      <c r="H25" s="20">
        <v>5934</v>
      </c>
      <c r="I25" s="21">
        <v>7978146901</v>
      </c>
      <c r="J25" s="21">
        <v>1344480.43</v>
      </c>
      <c r="K25" s="20">
        <v>6111</v>
      </c>
      <c r="L25" s="21">
        <v>7161396860</v>
      </c>
      <c r="M25" s="21">
        <v>1171886.25</v>
      </c>
      <c r="N25" s="20">
        <v>6193</v>
      </c>
      <c r="O25" s="21">
        <v>7993365368</v>
      </c>
      <c r="P25" s="21">
        <v>1290709.73</v>
      </c>
      <c r="Q25" s="20">
        <v>1897</v>
      </c>
      <c r="R25" s="21">
        <v>831968508</v>
      </c>
      <c r="S25" s="21">
        <v>438570.64</v>
      </c>
    </row>
    <row r="26" spans="1:19" ht="15" customHeight="1" x14ac:dyDescent="0.2">
      <c r="A26" s="19" t="s">
        <v>117</v>
      </c>
      <c r="B26" s="20">
        <v>257474</v>
      </c>
      <c r="C26" s="21">
        <v>58963643541</v>
      </c>
      <c r="D26" s="21">
        <v>229013.48</v>
      </c>
      <c r="E26" s="20">
        <v>157210</v>
      </c>
      <c r="F26" s="21">
        <v>-4012391838</v>
      </c>
      <c r="G26" s="21">
        <v>-25522.5</v>
      </c>
      <c r="H26" s="20">
        <v>200599</v>
      </c>
      <c r="I26" s="21">
        <v>8880840542</v>
      </c>
      <c r="J26" s="21">
        <v>44271.61</v>
      </c>
      <c r="K26" s="20">
        <v>233793</v>
      </c>
      <c r="L26" s="21">
        <v>4868448704</v>
      </c>
      <c r="M26" s="21">
        <v>20823.759999999998</v>
      </c>
      <c r="N26" s="20">
        <v>257380</v>
      </c>
      <c r="O26" s="21">
        <v>11471277350</v>
      </c>
      <c r="P26" s="21">
        <v>44569.42</v>
      </c>
      <c r="Q26" s="20">
        <v>93696</v>
      </c>
      <c r="R26" s="21">
        <v>6602828646</v>
      </c>
      <c r="S26" s="21">
        <v>70470.759999999995</v>
      </c>
    </row>
    <row r="28" spans="1:19" ht="15" customHeight="1" x14ac:dyDescent="0.2">
      <c r="A28" s="59" t="s">
        <v>66</v>
      </c>
      <c r="B28" s="60"/>
      <c r="C28" s="60"/>
      <c r="D28" s="60"/>
      <c r="E28" s="60"/>
      <c r="F28" s="60"/>
      <c r="G28" s="60"/>
      <c r="H28" s="60"/>
      <c r="I28" s="60"/>
      <c r="J28" s="60"/>
      <c r="K28" s="60"/>
      <c r="L28" s="60"/>
      <c r="M28" s="60"/>
      <c r="N28" s="60"/>
      <c r="O28" s="60"/>
      <c r="P28" s="60"/>
      <c r="Q28" s="60"/>
      <c r="R28" s="60"/>
      <c r="S28" s="60"/>
    </row>
    <row r="29" spans="1:19" ht="15" customHeight="1" x14ac:dyDescent="0.3">
      <c r="A29" s="62" t="s">
        <v>1</v>
      </c>
      <c r="B29" s="60"/>
      <c r="C29" s="60"/>
      <c r="D29" s="60"/>
      <c r="E29" s="60"/>
      <c r="F29" s="60"/>
      <c r="G29" s="60"/>
      <c r="H29" s="60"/>
      <c r="I29" s="60"/>
      <c r="J29" s="60"/>
      <c r="K29" s="60"/>
      <c r="L29" s="60"/>
      <c r="M29" s="60"/>
      <c r="N29" s="60"/>
      <c r="O29" s="60"/>
      <c r="P29" s="60"/>
      <c r="Q29" s="60"/>
      <c r="R29" s="60"/>
      <c r="S29" s="60"/>
    </row>
    <row r="30" spans="1:19" ht="15" customHeight="1" x14ac:dyDescent="0.2">
      <c r="A30" s="59" t="s">
        <v>97</v>
      </c>
      <c r="B30" s="60"/>
      <c r="C30" s="60"/>
      <c r="D30" s="60"/>
      <c r="E30" s="60"/>
      <c r="F30" s="60"/>
      <c r="G30" s="60"/>
      <c r="H30" s="60"/>
      <c r="I30" s="60"/>
      <c r="J30" s="60"/>
      <c r="K30" s="60"/>
      <c r="L30" s="60"/>
      <c r="M30" s="60"/>
      <c r="N30" s="60"/>
      <c r="O30" s="60"/>
      <c r="P30" s="60"/>
      <c r="Q30" s="60"/>
      <c r="R30" s="60"/>
      <c r="S30" s="60"/>
    </row>
  </sheetData>
  <mergeCells count="15">
    <mergeCell ref="A1:S1"/>
    <mergeCell ref="A2:S2"/>
    <mergeCell ref="A3:S3"/>
    <mergeCell ref="A4:S4"/>
    <mergeCell ref="A5:S5"/>
    <mergeCell ref="A28:S28"/>
    <mergeCell ref="A29:S29"/>
    <mergeCell ref="A30:S30"/>
    <mergeCell ref="N7:P7"/>
    <mergeCell ref="Q7:S7"/>
    <mergeCell ref="A7:A8"/>
    <mergeCell ref="C7:D7"/>
    <mergeCell ref="E7:G7"/>
    <mergeCell ref="H7:J7"/>
    <mergeCell ref="K7:M7"/>
  </mergeCells>
  <hyperlinks>
    <hyperlink ref="A1" location="'CONTENTS'!A1" display="#'CONTENTS'!A1" xr:uid="{00000000-0004-0000-1A00-000000000000}"/>
  </hyperlinks>
  <printOptions horizontalCentered="1"/>
  <pageMargins left="0.5" right="0.5" top="0.5" bottom="0.5" header="0" footer="0"/>
  <pageSetup fitToHeight="10" orientation="landscape" horizontalDpi="300" verticalDpi="30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pageSetUpPr fitToPage="1"/>
  </sheetPr>
  <dimension ref="A1:AQ30"/>
  <sheetViews>
    <sheetView zoomScaleNormal="100" workbookViewId="0">
      <pane ySplit="8" topLeftCell="A9" activePane="bottomLeft" state="frozen"/>
      <selection pane="bottomLeft" sqref="A1:AQ1"/>
    </sheetView>
  </sheetViews>
  <sheetFormatPr defaultColWidth="12" defaultRowHeight="12.95" customHeight="1" x14ac:dyDescent="0.2"/>
  <cols>
    <col min="1" max="1" width="25.6640625" bestFit="1" customWidth="1"/>
    <col min="2" max="41" width="17.6640625" bestFit="1" customWidth="1"/>
    <col min="42" max="42" width="25.6640625" bestFit="1" customWidth="1"/>
    <col min="43" max="43" width="17.6640625" bestFit="1" customWidth="1"/>
  </cols>
  <sheetData>
    <row r="1" spans="1:43" ht="17.100000000000001" customHeight="1" x14ac:dyDescent="0.25">
      <c r="A1" s="67" t="s">
        <v>67</v>
      </c>
      <c r="B1" s="60"/>
      <c r="C1" s="60"/>
      <c r="D1" s="60"/>
      <c r="E1" s="60"/>
      <c r="F1" s="60"/>
      <c r="G1" s="60"/>
      <c r="H1" s="60"/>
      <c r="I1" s="60"/>
      <c r="J1" s="60"/>
      <c r="K1" s="60"/>
      <c r="L1" s="60"/>
      <c r="M1" s="60"/>
      <c r="N1" s="60"/>
      <c r="O1" s="60"/>
      <c r="P1" s="60"/>
      <c r="Q1" s="60"/>
      <c r="R1" s="60"/>
      <c r="S1" s="60"/>
      <c r="T1" s="60"/>
      <c r="U1" s="60"/>
      <c r="V1" s="60"/>
      <c r="W1" s="60"/>
      <c r="X1" s="60"/>
      <c r="Y1" s="60"/>
      <c r="Z1" s="60"/>
      <c r="AA1" s="60"/>
      <c r="AB1" s="60"/>
      <c r="AC1" s="60"/>
      <c r="AD1" s="60"/>
      <c r="AE1" s="60"/>
      <c r="AF1" s="60"/>
      <c r="AG1" s="60"/>
      <c r="AH1" s="60"/>
      <c r="AI1" s="60"/>
      <c r="AJ1" s="60"/>
      <c r="AK1" s="60"/>
      <c r="AL1" s="60"/>
      <c r="AM1" s="60"/>
      <c r="AN1" s="60"/>
      <c r="AO1" s="60"/>
      <c r="AP1" s="60"/>
      <c r="AQ1" s="60"/>
    </row>
    <row r="2" spans="1:43" ht="17.100000000000001" customHeight="1" x14ac:dyDescent="0.3">
      <c r="A2" s="62" t="s">
        <v>1</v>
      </c>
      <c r="B2" s="60"/>
      <c r="C2" s="60"/>
      <c r="D2" s="60"/>
      <c r="E2" s="60"/>
      <c r="F2" s="60"/>
      <c r="G2" s="60"/>
      <c r="H2" s="60"/>
      <c r="I2" s="60"/>
      <c r="J2" s="60"/>
      <c r="K2" s="60"/>
      <c r="L2" s="60"/>
      <c r="M2" s="60"/>
      <c r="N2" s="60"/>
      <c r="O2" s="60"/>
      <c r="P2" s="60"/>
      <c r="Q2" s="60"/>
      <c r="R2" s="60"/>
      <c r="S2" s="60"/>
      <c r="T2" s="60"/>
      <c r="U2" s="60"/>
      <c r="V2" s="60"/>
      <c r="W2" s="60"/>
      <c r="X2" s="60"/>
      <c r="Y2" s="60"/>
      <c r="Z2" s="60"/>
      <c r="AA2" s="60"/>
      <c r="AB2" s="60"/>
      <c r="AC2" s="60"/>
      <c r="AD2" s="60"/>
      <c r="AE2" s="60"/>
      <c r="AF2" s="60"/>
      <c r="AG2" s="60"/>
      <c r="AH2" s="60"/>
      <c r="AI2" s="60"/>
      <c r="AJ2" s="60"/>
      <c r="AK2" s="60"/>
      <c r="AL2" s="60"/>
      <c r="AM2" s="60"/>
      <c r="AN2" s="60"/>
      <c r="AO2" s="60"/>
      <c r="AP2" s="60"/>
      <c r="AQ2" s="60"/>
    </row>
    <row r="3" spans="1:43" ht="17.100000000000001" customHeight="1" x14ac:dyDescent="0.3">
      <c r="A3" s="61" t="s">
        <v>70</v>
      </c>
      <c r="B3" s="60"/>
      <c r="C3" s="60"/>
      <c r="D3" s="60"/>
      <c r="E3" s="60"/>
      <c r="F3" s="60"/>
      <c r="G3" s="60"/>
      <c r="H3" s="60"/>
      <c r="I3" s="60"/>
      <c r="J3" s="60"/>
      <c r="K3" s="60"/>
      <c r="L3" s="60"/>
      <c r="M3" s="60"/>
      <c r="N3" s="60"/>
      <c r="O3" s="60"/>
      <c r="P3" s="60"/>
      <c r="Q3" s="60"/>
      <c r="R3" s="60"/>
      <c r="S3" s="60"/>
      <c r="T3" s="60"/>
      <c r="U3" s="60"/>
      <c r="V3" s="60"/>
      <c r="W3" s="60"/>
      <c r="X3" s="60"/>
      <c r="Y3" s="60"/>
      <c r="Z3" s="60"/>
      <c r="AA3" s="60"/>
      <c r="AB3" s="60"/>
      <c r="AC3" s="60"/>
      <c r="AD3" s="60"/>
      <c r="AE3" s="60"/>
      <c r="AF3" s="60"/>
      <c r="AG3" s="60"/>
      <c r="AH3" s="60"/>
      <c r="AI3" s="60"/>
      <c r="AJ3" s="60"/>
      <c r="AK3" s="60"/>
      <c r="AL3" s="60"/>
      <c r="AM3" s="60"/>
      <c r="AN3" s="60"/>
      <c r="AO3" s="60"/>
      <c r="AP3" s="60"/>
      <c r="AQ3" s="60"/>
    </row>
    <row r="4" spans="1:43" ht="17.100000000000001" customHeight="1" x14ac:dyDescent="0.3">
      <c r="A4" s="62" t="s">
        <v>1</v>
      </c>
      <c r="B4" s="60"/>
      <c r="C4" s="60"/>
      <c r="D4" s="60"/>
      <c r="E4" s="60"/>
      <c r="F4" s="60"/>
      <c r="G4" s="60"/>
      <c r="H4" s="60"/>
      <c r="I4" s="60"/>
      <c r="J4" s="60"/>
      <c r="K4" s="60"/>
      <c r="L4" s="60"/>
      <c r="M4" s="60"/>
      <c r="N4" s="60"/>
      <c r="O4" s="60"/>
      <c r="P4" s="60"/>
      <c r="Q4" s="60"/>
      <c r="R4" s="60"/>
      <c r="S4" s="60"/>
      <c r="T4" s="60"/>
      <c r="U4" s="60"/>
      <c r="V4" s="60"/>
      <c r="W4" s="60"/>
      <c r="X4" s="60"/>
      <c r="Y4" s="60"/>
      <c r="Z4" s="60"/>
      <c r="AA4" s="60"/>
      <c r="AB4" s="60"/>
      <c r="AC4" s="60"/>
      <c r="AD4" s="60"/>
      <c r="AE4" s="60"/>
      <c r="AF4" s="60"/>
      <c r="AG4" s="60"/>
      <c r="AH4" s="60"/>
      <c r="AI4" s="60"/>
      <c r="AJ4" s="60"/>
      <c r="AK4" s="60"/>
      <c r="AL4" s="60"/>
      <c r="AM4" s="60"/>
      <c r="AN4" s="60"/>
      <c r="AO4" s="60"/>
      <c r="AP4" s="60"/>
      <c r="AQ4" s="60"/>
    </row>
    <row r="5" spans="1:43" ht="17.100000000000001" customHeight="1" x14ac:dyDescent="0.3">
      <c r="A5" s="68" t="s">
        <v>57</v>
      </c>
      <c r="B5" s="60"/>
      <c r="C5" s="60"/>
      <c r="D5" s="60"/>
      <c r="E5" s="60"/>
      <c r="F5" s="60"/>
      <c r="G5" s="60"/>
      <c r="H5" s="60"/>
      <c r="I5" s="60"/>
      <c r="J5" s="60"/>
      <c r="K5" s="60"/>
      <c r="L5" s="60"/>
      <c r="M5" s="60"/>
      <c r="N5" s="60"/>
      <c r="O5" s="60"/>
      <c r="P5" s="60"/>
      <c r="Q5" s="60"/>
      <c r="R5" s="60"/>
      <c r="S5" s="60"/>
      <c r="T5" s="60"/>
      <c r="U5" s="60"/>
      <c r="V5" s="60"/>
      <c r="W5" s="60"/>
      <c r="X5" s="60"/>
      <c r="Y5" s="60"/>
      <c r="Z5" s="60"/>
      <c r="AA5" s="60"/>
      <c r="AB5" s="60"/>
      <c r="AC5" s="60"/>
      <c r="AD5" s="60"/>
      <c r="AE5" s="60"/>
      <c r="AF5" s="60"/>
      <c r="AG5" s="60"/>
      <c r="AH5" s="60"/>
      <c r="AI5" s="60"/>
      <c r="AJ5" s="60"/>
      <c r="AK5" s="60"/>
      <c r="AL5" s="60"/>
      <c r="AM5" s="60"/>
      <c r="AN5" s="60"/>
      <c r="AO5" s="60"/>
      <c r="AP5" s="60"/>
      <c r="AQ5" s="60"/>
    </row>
    <row r="7" spans="1:43" ht="30" customHeight="1" x14ac:dyDescent="0.2">
      <c r="A7" s="72" t="s">
        <v>71</v>
      </c>
      <c r="B7" s="9" t="s">
        <v>488</v>
      </c>
      <c r="C7" s="72" t="s">
        <v>489</v>
      </c>
      <c r="D7" s="72"/>
      <c r="E7" s="72" t="s">
        <v>532</v>
      </c>
      <c r="F7" s="72"/>
      <c r="G7" s="72"/>
      <c r="H7" s="72" t="s">
        <v>533</v>
      </c>
      <c r="I7" s="72"/>
      <c r="J7" s="72"/>
      <c r="K7" s="72" t="s">
        <v>534</v>
      </c>
      <c r="L7" s="72"/>
      <c r="M7" s="72"/>
      <c r="N7" s="72" t="s">
        <v>535</v>
      </c>
      <c r="O7" s="72"/>
      <c r="P7" s="72"/>
      <c r="Q7" s="72" t="s">
        <v>536</v>
      </c>
      <c r="R7" s="72"/>
      <c r="S7" s="72"/>
      <c r="T7" s="72" t="s">
        <v>537</v>
      </c>
      <c r="U7" s="72"/>
      <c r="V7" s="72"/>
      <c r="W7" s="72" t="s">
        <v>538</v>
      </c>
      <c r="X7" s="72"/>
      <c r="Y7" s="72"/>
      <c r="Z7" s="72" t="s">
        <v>539</v>
      </c>
      <c r="AA7" s="72"/>
      <c r="AB7" s="72"/>
      <c r="AC7" s="72" t="s">
        <v>540</v>
      </c>
      <c r="AD7" s="72"/>
      <c r="AE7" s="72"/>
      <c r="AF7" s="72" t="s">
        <v>541</v>
      </c>
      <c r="AG7" s="72"/>
      <c r="AH7" s="72"/>
      <c r="AI7" s="72" t="s">
        <v>542</v>
      </c>
      <c r="AJ7" s="72"/>
      <c r="AK7" s="72"/>
      <c r="AL7" s="72" t="s">
        <v>543</v>
      </c>
      <c r="AM7" s="72"/>
      <c r="AN7" s="72"/>
      <c r="AO7" s="72" t="s">
        <v>544</v>
      </c>
      <c r="AP7" s="72"/>
      <c r="AQ7" s="72"/>
    </row>
    <row r="8" spans="1:43" ht="30" customHeight="1" x14ac:dyDescent="0.2">
      <c r="A8" s="74"/>
      <c r="B8" s="9" t="s">
        <v>72</v>
      </c>
      <c r="C8" s="9" t="s">
        <v>96</v>
      </c>
      <c r="D8" s="9" t="s">
        <v>468</v>
      </c>
      <c r="E8" s="9" t="s">
        <v>467</v>
      </c>
      <c r="F8" s="9" t="s">
        <v>96</v>
      </c>
      <c r="G8" s="9" t="s">
        <v>468</v>
      </c>
      <c r="H8" s="9" t="s">
        <v>467</v>
      </c>
      <c r="I8" s="9" t="s">
        <v>96</v>
      </c>
      <c r="J8" s="9" t="s">
        <v>468</v>
      </c>
      <c r="K8" s="9" t="s">
        <v>467</v>
      </c>
      <c r="L8" s="9" t="s">
        <v>96</v>
      </c>
      <c r="M8" s="9" t="s">
        <v>468</v>
      </c>
      <c r="N8" s="9" t="s">
        <v>467</v>
      </c>
      <c r="O8" s="9" t="s">
        <v>96</v>
      </c>
      <c r="P8" s="9" t="s">
        <v>468</v>
      </c>
      <c r="Q8" s="9" t="s">
        <v>467</v>
      </c>
      <c r="R8" s="9" t="s">
        <v>96</v>
      </c>
      <c r="S8" s="9" t="s">
        <v>468</v>
      </c>
      <c r="T8" s="9" t="s">
        <v>467</v>
      </c>
      <c r="U8" s="9" t="s">
        <v>96</v>
      </c>
      <c r="V8" s="9" t="s">
        <v>468</v>
      </c>
      <c r="W8" s="9" t="s">
        <v>467</v>
      </c>
      <c r="X8" s="9" t="s">
        <v>96</v>
      </c>
      <c r="Y8" s="9" t="s">
        <v>468</v>
      </c>
      <c r="Z8" s="9" t="s">
        <v>467</v>
      </c>
      <c r="AA8" s="9" t="s">
        <v>96</v>
      </c>
      <c r="AB8" s="9" t="s">
        <v>468</v>
      </c>
      <c r="AC8" s="9" t="s">
        <v>467</v>
      </c>
      <c r="AD8" s="9" t="s">
        <v>96</v>
      </c>
      <c r="AE8" s="9" t="s">
        <v>468</v>
      </c>
      <c r="AF8" s="9" t="s">
        <v>467</v>
      </c>
      <c r="AG8" s="9" t="s">
        <v>96</v>
      </c>
      <c r="AH8" s="9" t="s">
        <v>468</v>
      </c>
      <c r="AI8" s="9" t="s">
        <v>467</v>
      </c>
      <c r="AJ8" s="9" t="s">
        <v>96</v>
      </c>
      <c r="AK8" s="9" t="s">
        <v>468</v>
      </c>
      <c r="AL8" s="9" t="s">
        <v>467</v>
      </c>
      <c r="AM8" s="9" t="s">
        <v>96</v>
      </c>
      <c r="AN8" s="9" t="s">
        <v>468</v>
      </c>
      <c r="AO8" s="9" t="s">
        <v>467</v>
      </c>
      <c r="AP8" s="9" t="s">
        <v>96</v>
      </c>
      <c r="AQ8" s="9" t="s">
        <v>468</v>
      </c>
    </row>
    <row r="9" spans="1:43" ht="15" customHeight="1" x14ac:dyDescent="0.2">
      <c r="A9" s="18" t="s">
        <v>435</v>
      </c>
      <c r="B9" s="20">
        <v>6381</v>
      </c>
      <c r="C9" s="21">
        <v>-1136192634</v>
      </c>
      <c r="D9" s="21">
        <v>-178843.48</v>
      </c>
      <c r="E9" s="20">
        <v>2456</v>
      </c>
      <c r="F9" s="21">
        <v>172547051</v>
      </c>
      <c r="G9" s="21">
        <v>70255.31</v>
      </c>
      <c r="H9" s="20">
        <v>2456</v>
      </c>
      <c r="I9" s="21">
        <v>89828379</v>
      </c>
      <c r="J9" s="21">
        <v>36575.07</v>
      </c>
      <c r="K9" s="20">
        <v>2456</v>
      </c>
      <c r="L9" s="21">
        <v>29864507</v>
      </c>
      <c r="M9" s="21">
        <v>12159.82</v>
      </c>
      <c r="N9" s="20">
        <v>2456</v>
      </c>
      <c r="O9" s="21">
        <v>-59963872</v>
      </c>
      <c r="P9" s="21">
        <v>-24415.26</v>
      </c>
      <c r="Q9" s="20">
        <v>5115</v>
      </c>
      <c r="R9" s="21">
        <v>1268488246</v>
      </c>
      <c r="S9" s="21">
        <v>247993.79</v>
      </c>
      <c r="T9" s="20">
        <v>5115</v>
      </c>
      <c r="U9" s="21">
        <v>239617013</v>
      </c>
      <c r="V9" s="21">
        <v>46845.95</v>
      </c>
      <c r="W9" s="20">
        <v>5115</v>
      </c>
      <c r="X9" s="21">
        <v>-1028871233</v>
      </c>
      <c r="Y9" s="21">
        <v>-201147.85</v>
      </c>
      <c r="Z9" s="20">
        <v>123</v>
      </c>
      <c r="AA9" s="21">
        <v>16977100</v>
      </c>
      <c r="AB9" s="21">
        <v>138025.20000000001</v>
      </c>
      <c r="AC9" s="20">
        <v>123</v>
      </c>
      <c r="AD9" s="21">
        <v>4381106</v>
      </c>
      <c r="AE9" s="21">
        <v>35618.75</v>
      </c>
      <c r="AF9" s="20">
        <v>123</v>
      </c>
      <c r="AG9" s="21">
        <v>-12595994</v>
      </c>
      <c r="AH9" s="21">
        <v>-102406.46</v>
      </c>
      <c r="AI9" s="20">
        <v>246</v>
      </c>
      <c r="AJ9" s="21">
        <v>138578666</v>
      </c>
      <c r="AK9" s="21">
        <v>563327.91</v>
      </c>
      <c r="AL9" s="54" t="s">
        <v>603</v>
      </c>
      <c r="AM9" s="58" t="s">
        <v>603</v>
      </c>
      <c r="AN9" s="58" t="s">
        <v>603</v>
      </c>
      <c r="AO9" s="20">
        <v>6277</v>
      </c>
      <c r="AP9" s="21">
        <v>-1100661619</v>
      </c>
      <c r="AQ9" s="21">
        <v>-175348.35</v>
      </c>
    </row>
    <row r="10" spans="1:43" ht="15" customHeight="1" x14ac:dyDescent="0.2">
      <c r="A10" s="18" t="s">
        <v>439</v>
      </c>
      <c r="B10" s="20">
        <v>2692</v>
      </c>
      <c r="C10" s="21">
        <v>6694884</v>
      </c>
      <c r="D10" s="21">
        <v>2486.96</v>
      </c>
      <c r="E10" s="20">
        <v>1150</v>
      </c>
      <c r="F10" s="21">
        <v>20410420</v>
      </c>
      <c r="G10" s="21">
        <v>17748.189999999999</v>
      </c>
      <c r="H10" s="20">
        <v>1150</v>
      </c>
      <c r="I10" s="21">
        <v>6307251</v>
      </c>
      <c r="J10" s="21">
        <v>5484.57</v>
      </c>
      <c r="K10" s="20">
        <v>1150</v>
      </c>
      <c r="L10" s="21">
        <v>3672859</v>
      </c>
      <c r="M10" s="21">
        <v>3193.79</v>
      </c>
      <c r="N10" s="20">
        <v>1150</v>
      </c>
      <c r="O10" s="21">
        <v>-2634392</v>
      </c>
      <c r="P10" s="21">
        <v>-2290.7800000000002</v>
      </c>
      <c r="Q10" s="20">
        <v>1683</v>
      </c>
      <c r="R10" s="21">
        <v>32339676</v>
      </c>
      <c r="S10" s="21">
        <v>19215.490000000002</v>
      </c>
      <c r="T10" s="20">
        <v>1683</v>
      </c>
      <c r="U10" s="21">
        <v>14991307</v>
      </c>
      <c r="V10" s="21">
        <v>8907.49</v>
      </c>
      <c r="W10" s="20">
        <v>1683</v>
      </c>
      <c r="X10" s="21">
        <v>-17348369</v>
      </c>
      <c r="Y10" s="21">
        <v>-10308</v>
      </c>
      <c r="Z10" s="20">
        <v>85</v>
      </c>
      <c r="AA10" s="21">
        <v>2058</v>
      </c>
      <c r="AB10" s="21">
        <v>24.21</v>
      </c>
      <c r="AC10" s="20">
        <v>85</v>
      </c>
      <c r="AD10" s="21">
        <v>266474</v>
      </c>
      <c r="AE10" s="21">
        <v>3134.99</v>
      </c>
      <c r="AF10" s="20">
        <v>85</v>
      </c>
      <c r="AG10" s="21">
        <v>264416</v>
      </c>
      <c r="AH10" s="21">
        <v>3110.78</v>
      </c>
      <c r="AI10" s="20">
        <v>53</v>
      </c>
      <c r="AJ10" s="21">
        <v>4996953</v>
      </c>
      <c r="AK10" s="21">
        <v>94282.13</v>
      </c>
      <c r="AL10" s="54" t="s">
        <v>603</v>
      </c>
      <c r="AM10" s="58" t="s">
        <v>603</v>
      </c>
      <c r="AN10" s="58" t="s">
        <v>603</v>
      </c>
      <c r="AO10" s="20">
        <v>2591</v>
      </c>
      <c r="AP10" s="21">
        <v>-19439006</v>
      </c>
      <c r="AQ10" s="21">
        <v>-7502.51</v>
      </c>
    </row>
    <row r="11" spans="1:43" ht="15" customHeight="1" x14ac:dyDescent="0.2">
      <c r="A11" s="18" t="s">
        <v>440</v>
      </c>
      <c r="B11" s="20">
        <v>3048</v>
      </c>
      <c r="C11" s="21">
        <v>23030654</v>
      </c>
      <c r="D11" s="21">
        <v>7555.99</v>
      </c>
      <c r="E11" s="20">
        <v>1474</v>
      </c>
      <c r="F11" s="21">
        <v>29902225</v>
      </c>
      <c r="G11" s="21">
        <v>20286.45</v>
      </c>
      <c r="H11" s="20">
        <v>1474</v>
      </c>
      <c r="I11" s="21">
        <v>6293795</v>
      </c>
      <c r="J11" s="21">
        <v>4269.87</v>
      </c>
      <c r="K11" s="20">
        <v>1474</v>
      </c>
      <c r="L11" s="21">
        <v>7146578</v>
      </c>
      <c r="M11" s="21">
        <v>4848.42</v>
      </c>
      <c r="N11" s="20">
        <v>1474</v>
      </c>
      <c r="O11" s="21">
        <v>852783</v>
      </c>
      <c r="P11" s="21">
        <v>578.54999999999995</v>
      </c>
      <c r="Q11" s="20">
        <v>1705</v>
      </c>
      <c r="R11" s="21">
        <v>29899270</v>
      </c>
      <c r="S11" s="21">
        <v>17536.23</v>
      </c>
      <c r="T11" s="20">
        <v>1705</v>
      </c>
      <c r="U11" s="21">
        <v>15320126</v>
      </c>
      <c r="V11" s="21">
        <v>8985.41</v>
      </c>
      <c r="W11" s="20">
        <v>1705</v>
      </c>
      <c r="X11" s="21">
        <v>-14579144</v>
      </c>
      <c r="Y11" s="21">
        <v>-8550.82</v>
      </c>
      <c r="Z11" s="20">
        <v>104</v>
      </c>
      <c r="AA11" s="21">
        <v>84729</v>
      </c>
      <c r="AB11" s="21">
        <v>814.7</v>
      </c>
      <c r="AC11" s="20">
        <v>104</v>
      </c>
      <c r="AD11" s="21">
        <v>343527</v>
      </c>
      <c r="AE11" s="21">
        <v>3303.14</v>
      </c>
      <c r="AF11" s="20">
        <v>104</v>
      </c>
      <c r="AG11" s="21">
        <v>258798</v>
      </c>
      <c r="AH11" s="21">
        <v>2488.44</v>
      </c>
      <c r="AI11" s="20">
        <v>76</v>
      </c>
      <c r="AJ11" s="21">
        <v>6527968</v>
      </c>
      <c r="AK11" s="21">
        <v>85894.32</v>
      </c>
      <c r="AL11" s="54" t="s">
        <v>603</v>
      </c>
      <c r="AM11" s="58" t="s">
        <v>603</v>
      </c>
      <c r="AN11" s="58" t="s">
        <v>603</v>
      </c>
      <c r="AO11" s="20">
        <v>2950</v>
      </c>
      <c r="AP11" s="21">
        <v>-13457875</v>
      </c>
      <c r="AQ11" s="21">
        <v>-4561.99</v>
      </c>
    </row>
    <row r="12" spans="1:43" ht="15" customHeight="1" x14ac:dyDescent="0.2">
      <c r="A12" s="18" t="s">
        <v>441</v>
      </c>
      <c r="B12" s="20">
        <v>3661</v>
      </c>
      <c r="C12" s="21">
        <v>45879085</v>
      </c>
      <c r="D12" s="21">
        <v>12531.85</v>
      </c>
      <c r="E12" s="20">
        <v>1623</v>
      </c>
      <c r="F12" s="21">
        <v>36777606</v>
      </c>
      <c r="G12" s="21">
        <v>22660.26</v>
      </c>
      <c r="H12" s="20">
        <v>1623</v>
      </c>
      <c r="I12" s="21">
        <v>7968772</v>
      </c>
      <c r="J12" s="21">
        <v>4909.8999999999996</v>
      </c>
      <c r="K12" s="20">
        <v>1623</v>
      </c>
      <c r="L12" s="21">
        <v>9832323</v>
      </c>
      <c r="M12" s="21">
        <v>6058.12</v>
      </c>
      <c r="N12" s="20">
        <v>1623</v>
      </c>
      <c r="O12" s="21">
        <v>1863551</v>
      </c>
      <c r="P12" s="21">
        <v>1148.21</v>
      </c>
      <c r="Q12" s="20">
        <v>2197</v>
      </c>
      <c r="R12" s="21">
        <v>33623418</v>
      </c>
      <c r="S12" s="21">
        <v>15304.24</v>
      </c>
      <c r="T12" s="20">
        <v>2197</v>
      </c>
      <c r="U12" s="21">
        <v>22326615</v>
      </c>
      <c r="V12" s="21">
        <v>10162.32</v>
      </c>
      <c r="W12" s="20">
        <v>2197</v>
      </c>
      <c r="X12" s="21">
        <v>-11296803</v>
      </c>
      <c r="Y12" s="21">
        <v>-5141.92</v>
      </c>
      <c r="Z12" s="20">
        <v>113</v>
      </c>
      <c r="AA12" s="21">
        <v>177145</v>
      </c>
      <c r="AB12" s="21">
        <v>1567.65</v>
      </c>
      <c r="AC12" s="20">
        <v>113</v>
      </c>
      <c r="AD12" s="21">
        <v>1161582</v>
      </c>
      <c r="AE12" s="21">
        <v>10279.49</v>
      </c>
      <c r="AF12" s="20">
        <v>113</v>
      </c>
      <c r="AG12" s="21">
        <v>984437</v>
      </c>
      <c r="AH12" s="21">
        <v>8711.83</v>
      </c>
      <c r="AI12" s="20">
        <v>59</v>
      </c>
      <c r="AJ12" s="21">
        <v>7433635</v>
      </c>
      <c r="AK12" s="21">
        <v>125993.81</v>
      </c>
      <c r="AL12" s="54" t="s">
        <v>603</v>
      </c>
      <c r="AM12" s="58" t="s">
        <v>603</v>
      </c>
      <c r="AN12" s="58" t="s">
        <v>603</v>
      </c>
      <c r="AO12" s="20">
        <v>3582</v>
      </c>
      <c r="AP12" s="21">
        <v>-8315930</v>
      </c>
      <c r="AQ12" s="21">
        <v>-2321.59</v>
      </c>
    </row>
    <row r="13" spans="1:43" ht="15" customHeight="1" x14ac:dyDescent="0.2">
      <c r="A13" s="18" t="s">
        <v>442</v>
      </c>
      <c r="B13" s="20">
        <v>3825</v>
      </c>
      <c r="C13" s="21">
        <v>66846448</v>
      </c>
      <c r="D13" s="21">
        <v>17476.2</v>
      </c>
      <c r="E13" s="20">
        <v>1686</v>
      </c>
      <c r="F13" s="21">
        <v>36185566</v>
      </c>
      <c r="G13" s="21">
        <v>21462.38</v>
      </c>
      <c r="H13" s="20">
        <v>1686</v>
      </c>
      <c r="I13" s="21">
        <v>7542516</v>
      </c>
      <c r="J13" s="21">
        <v>4473.62</v>
      </c>
      <c r="K13" s="20">
        <v>1686</v>
      </c>
      <c r="L13" s="21">
        <v>9881629</v>
      </c>
      <c r="M13" s="21">
        <v>5860.99</v>
      </c>
      <c r="N13" s="20">
        <v>1686</v>
      </c>
      <c r="O13" s="21">
        <v>2339113</v>
      </c>
      <c r="P13" s="21">
        <v>1387.37</v>
      </c>
      <c r="Q13" s="20">
        <v>2355</v>
      </c>
      <c r="R13" s="21">
        <v>28254609</v>
      </c>
      <c r="S13" s="21">
        <v>11997.71</v>
      </c>
      <c r="T13" s="20">
        <v>2355</v>
      </c>
      <c r="U13" s="21">
        <v>28038263</v>
      </c>
      <c r="V13" s="21">
        <v>11905.84</v>
      </c>
      <c r="W13" s="20">
        <v>2355</v>
      </c>
      <c r="X13" s="21">
        <v>-216346</v>
      </c>
      <c r="Y13" s="21">
        <v>-91.87</v>
      </c>
      <c r="Z13" s="20">
        <v>116</v>
      </c>
      <c r="AA13" s="21">
        <v>144764</v>
      </c>
      <c r="AB13" s="21">
        <v>1247.97</v>
      </c>
      <c r="AC13" s="20">
        <v>116</v>
      </c>
      <c r="AD13" s="21">
        <v>831369</v>
      </c>
      <c r="AE13" s="21">
        <v>7166.97</v>
      </c>
      <c r="AF13" s="20">
        <v>116</v>
      </c>
      <c r="AG13" s="21">
        <v>686605</v>
      </c>
      <c r="AH13" s="21">
        <v>5919.01</v>
      </c>
      <c r="AI13" s="20">
        <v>80</v>
      </c>
      <c r="AJ13" s="21">
        <v>6056174</v>
      </c>
      <c r="AK13" s="21">
        <v>75702.179999999993</v>
      </c>
      <c r="AL13" s="54" t="s">
        <v>603</v>
      </c>
      <c r="AM13" s="58" t="s">
        <v>603</v>
      </c>
      <c r="AN13" s="58" t="s">
        <v>603</v>
      </c>
      <c r="AO13" s="20">
        <v>3743</v>
      </c>
      <c r="AP13" s="21">
        <v>2934784</v>
      </c>
      <c r="AQ13" s="21">
        <v>784.07</v>
      </c>
    </row>
    <row r="14" spans="1:43" ht="15" customHeight="1" x14ac:dyDescent="0.2">
      <c r="A14" s="18" t="s">
        <v>443</v>
      </c>
      <c r="B14" s="20">
        <v>3930</v>
      </c>
      <c r="C14" s="21">
        <v>88631334</v>
      </c>
      <c r="D14" s="21">
        <v>22552.5</v>
      </c>
      <c r="E14" s="20">
        <v>1688</v>
      </c>
      <c r="F14" s="21">
        <v>46486860</v>
      </c>
      <c r="G14" s="21">
        <v>27539.61</v>
      </c>
      <c r="H14" s="20">
        <v>1688</v>
      </c>
      <c r="I14" s="21">
        <v>9915496</v>
      </c>
      <c r="J14" s="21">
        <v>5874.11</v>
      </c>
      <c r="K14" s="20">
        <v>1688</v>
      </c>
      <c r="L14" s="21">
        <v>10897084</v>
      </c>
      <c r="M14" s="21">
        <v>6455.62</v>
      </c>
      <c r="N14" s="20">
        <v>1688</v>
      </c>
      <c r="O14" s="21">
        <v>981588</v>
      </c>
      <c r="P14" s="21">
        <v>581.51</v>
      </c>
      <c r="Q14" s="20">
        <v>2467</v>
      </c>
      <c r="R14" s="21">
        <v>32994582</v>
      </c>
      <c r="S14" s="21">
        <v>13374.37</v>
      </c>
      <c r="T14" s="20">
        <v>2467</v>
      </c>
      <c r="U14" s="21">
        <v>32346431</v>
      </c>
      <c r="V14" s="21">
        <v>13111.65</v>
      </c>
      <c r="W14" s="20">
        <v>2467</v>
      </c>
      <c r="X14" s="21">
        <v>-648151</v>
      </c>
      <c r="Y14" s="21">
        <v>-262.73</v>
      </c>
      <c r="Z14" s="20">
        <v>112</v>
      </c>
      <c r="AA14" s="21">
        <v>44677</v>
      </c>
      <c r="AB14" s="21">
        <v>398.9</v>
      </c>
      <c r="AC14" s="20">
        <v>112</v>
      </c>
      <c r="AD14" s="21">
        <v>1077056</v>
      </c>
      <c r="AE14" s="21">
        <v>9616.57</v>
      </c>
      <c r="AF14" s="20">
        <v>112</v>
      </c>
      <c r="AG14" s="21">
        <v>1032379</v>
      </c>
      <c r="AH14" s="21">
        <v>9217.67</v>
      </c>
      <c r="AI14" s="20">
        <v>96</v>
      </c>
      <c r="AJ14" s="21">
        <v>9633178</v>
      </c>
      <c r="AK14" s="21">
        <v>100345.60000000001</v>
      </c>
      <c r="AL14" s="54" t="s">
        <v>603</v>
      </c>
      <c r="AM14" s="58" t="s">
        <v>603</v>
      </c>
      <c r="AN14" s="58" t="s">
        <v>603</v>
      </c>
      <c r="AO14" s="20">
        <v>3845</v>
      </c>
      <c r="AP14" s="21">
        <v>1356989</v>
      </c>
      <c r="AQ14" s="21">
        <v>352.92</v>
      </c>
    </row>
    <row r="15" spans="1:43" ht="15" customHeight="1" x14ac:dyDescent="0.2">
      <c r="A15" s="18" t="s">
        <v>444</v>
      </c>
      <c r="B15" s="20">
        <v>4164</v>
      </c>
      <c r="C15" s="21">
        <v>114671493</v>
      </c>
      <c r="D15" s="21">
        <v>27538.78</v>
      </c>
      <c r="E15" s="20">
        <v>1783</v>
      </c>
      <c r="F15" s="21">
        <v>45412251</v>
      </c>
      <c r="G15" s="21">
        <v>25469.57</v>
      </c>
      <c r="H15" s="20">
        <v>1783</v>
      </c>
      <c r="I15" s="21">
        <v>9279799</v>
      </c>
      <c r="J15" s="21">
        <v>5204.6000000000004</v>
      </c>
      <c r="K15" s="20">
        <v>1783</v>
      </c>
      <c r="L15" s="21">
        <v>10982433</v>
      </c>
      <c r="M15" s="21">
        <v>6159.52</v>
      </c>
      <c r="N15" s="20">
        <v>1783</v>
      </c>
      <c r="O15" s="21">
        <v>1702634</v>
      </c>
      <c r="P15" s="21">
        <v>954.93</v>
      </c>
      <c r="Q15" s="20">
        <v>2684</v>
      </c>
      <c r="R15" s="21">
        <v>29856555</v>
      </c>
      <c r="S15" s="21">
        <v>11123.9</v>
      </c>
      <c r="T15" s="20">
        <v>2684</v>
      </c>
      <c r="U15" s="21">
        <v>41075566</v>
      </c>
      <c r="V15" s="21">
        <v>15303.86</v>
      </c>
      <c r="W15" s="20">
        <v>2684</v>
      </c>
      <c r="X15" s="21">
        <v>11219011</v>
      </c>
      <c r="Y15" s="21">
        <v>4179.96</v>
      </c>
      <c r="Z15" s="20">
        <v>106</v>
      </c>
      <c r="AA15" s="21">
        <v>36821</v>
      </c>
      <c r="AB15" s="21">
        <v>347.37</v>
      </c>
      <c r="AC15" s="20">
        <v>106</v>
      </c>
      <c r="AD15" s="21">
        <v>650088</v>
      </c>
      <c r="AE15" s="21">
        <v>6132.91</v>
      </c>
      <c r="AF15" s="20">
        <v>106</v>
      </c>
      <c r="AG15" s="21">
        <v>613267</v>
      </c>
      <c r="AH15" s="21">
        <v>5785.54</v>
      </c>
      <c r="AI15" s="20">
        <v>77</v>
      </c>
      <c r="AJ15" s="21">
        <v>7775849</v>
      </c>
      <c r="AK15" s="21">
        <v>100985.05</v>
      </c>
      <c r="AL15" s="54" t="s">
        <v>603</v>
      </c>
      <c r="AM15" s="58" t="s">
        <v>603</v>
      </c>
      <c r="AN15" s="58" t="s">
        <v>603</v>
      </c>
      <c r="AO15" s="20">
        <v>4112</v>
      </c>
      <c r="AP15" s="21">
        <v>12985859</v>
      </c>
      <c r="AQ15" s="21">
        <v>3158.04</v>
      </c>
    </row>
    <row r="16" spans="1:43" ht="15" customHeight="1" x14ac:dyDescent="0.2">
      <c r="A16" s="18" t="s">
        <v>445</v>
      </c>
      <c r="B16" s="20">
        <v>4163</v>
      </c>
      <c r="C16" s="21">
        <v>135237600</v>
      </c>
      <c r="D16" s="21">
        <v>32485.61</v>
      </c>
      <c r="E16" s="20">
        <v>1697</v>
      </c>
      <c r="F16" s="21">
        <v>40024924</v>
      </c>
      <c r="G16" s="21">
        <v>23585.69</v>
      </c>
      <c r="H16" s="20">
        <v>1697</v>
      </c>
      <c r="I16" s="21">
        <v>9912179</v>
      </c>
      <c r="J16" s="21">
        <v>5841</v>
      </c>
      <c r="K16" s="20">
        <v>1697</v>
      </c>
      <c r="L16" s="21">
        <v>10541914</v>
      </c>
      <c r="M16" s="21">
        <v>6212.09</v>
      </c>
      <c r="N16" s="20">
        <v>1697</v>
      </c>
      <c r="O16" s="21">
        <v>629735</v>
      </c>
      <c r="P16" s="21">
        <v>371.09</v>
      </c>
      <c r="Q16" s="20">
        <v>2731</v>
      </c>
      <c r="R16" s="21">
        <v>38535272</v>
      </c>
      <c r="S16" s="21">
        <v>14110.32</v>
      </c>
      <c r="T16" s="20">
        <v>2731</v>
      </c>
      <c r="U16" s="21">
        <v>45647998</v>
      </c>
      <c r="V16" s="21">
        <v>16714.759999999998</v>
      </c>
      <c r="W16" s="20">
        <v>2731</v>
      </c>
      <c r="X16" s="21">
        <v>7112726</v>
      </c>
      <c r="Y16" s="21">
        <v>2604.44</v>
      </c>
      <c r="Z16" s="20">
        <v>133</v>
      </c>
      <c r="AA16" s="21">
        <v>46931</v>
      </c>
      <c r="AB16" s="21">
        <v>352.86</v>
      </c>
      <c r="AC16" s="20">
        <v>133</v>
      </c>
      <c r="AD16" s="21">
        <v>1247561</v>
      </c>
      <c r="AE16" s="21">
        <v>9380.16</v>
      </c>
      <c r="AF16" s="20">
        <v>133</v>
      </c>
      <c r="AG16" s="21">
        <v>1200630</v>
      </c>
      <c r="AH16" s="21">
        <v>9027.2900000000009</v>
      </c>
      <c r="AI16" s="20">
        <v>103</v>
      </c>
      <c r="AJ16" s="21">
        <v>9281453</v>
      </c>
      <c r="AK16" s="21">
        <v>90111.19</v>
      </c>
      <c r="AL16" s="54" t="s">
        <v>603</v>
      </c>
      <c r="AM16" s="58" t="s">
        <v>603</v>
      </c>
      <c r="AN16" s="58" t="s">
        <v>603</v>
      </c>
      <c r="AO16" s="20">
        <v>4093</v>
      </c>
      <c r="AP16" s="21">
        <v>9204195</v>
      </c>
      <c r="AQ16" s="21">
        <v>2248.7600000000002</v>
      </c>
    </row>
    <row r="17" spans="1:43" ht="15" customHeight="1" x14ac:dyDescent="0.2">
      <c r="A17" s="18" t="s">
        <v>446</v>
      </c>
      <c r="B17" s="20">
        <v>4063</v>
      </c>
      <c r="C17" s="21">
        <v>152361661</v>
      </c>
      <c r="D17" s="21">
        <v>37499.79</v>
      </c>
      <c r="E17" s="20">
        <v>1744</v>
      </c>
      <c r="F17" s="21">
        <v>48170977</v>
      </c>
      <c r="G17" s="21">
        <v>27620.97</v>
      </c>
      <c r="H17" s="20">
        <v>1744</v>
      </c>
      <c r="I17" s="21">
        <v>13429983</v>
      </c>
      <c r="J17" s="21">
        <v>7700.68</v>
      </c>
      <c r="K17" s="20">
        <v>1744</v>
      </c>
      <c r="L17" s="21">
        <v>11350191</v>
      </c>
      <c r="M17" s="21">
        <v>6508.14</v>
      </c>
      <c r="N17" s="20">
        <v>1744</v>
      </c>
      <c r="O17" s="21">
        <v>-2079792</v>
      </c>
      <c r="P17" s="21">
        <v>-1192.54</v>
      </c>
      <c r="Q17" s="20">
        <v>2625</v>
      </c>
      <c r="R17" s="21">
        <v>34970231</v>
      </c>
      <c r="S17" s="21">
        <v>13321.99</v>
      </c>
      <c r="T17" s="20">
        <v>2625</v>
      </c>
      <c r="U17" s="21">
        <v>47592578</v>
      </c>
      <c r="V17" s="21">
        <v>18130.509999999998</v>
      </c>
      <c r="W17" s="20">
        <v>2625</v>
      </c>
      <c r="X17" s="21">
        <v>12622347</v>
      </c>
      <c r="Y17" s="21">
        <v>4808.51</v>
      </c>
      <c r="Z17" s="20">
        <v>94</v>
      </c>
      <c r="AA17" s="21">
        <v>40579</v>
      </c>
      <c r="AB17" s="21">
        <v>431.69</v>
      </c>
      <c r="AC17" s="20">
        <v>94</v>
      </c>
      <c r="AD17" s="21">
        <v>820559</v>
      </c>
      <c r="AE17" s="21">
        <v>8729.35</v>
      </c>
      <c r="AF17" s="20">
        <v>94</v>
      </c>
      <c r="AG17" s="21">
        <v>779980</v>
      </c>
      <c r="AH17" s="21">
        <v>8297.66</v>
      </c>
      <c r="AI17" s="20">
        <v>87</v>
      </c>
      <c r="AJ17" s="21">
        <v>14734923</v>
      </c>
      <c r="AK17" s="21">
        <v>169366.93</v>
      </c>
      <c r="AL17" s="54" t="s">
        <v>603</v>
      </c>
      <c r="AM17" s="58" t="s">
        <v>603</v>
      </c>
      <c r="AN17" s="58" t="s">
        <v>603</v>
      </c>
      <c r="AO17" s="20">
        <v>3990</v>
      </c>
      <c r="AP17" s="21">
        <v>11532874</v>
      </c>
      <c r="AQ17" s="21">
        <v>2890.44</v>
      </c>
    </row>
    <row r="18" spans="1:43" ht="15" customHeight="1" x14ac:dyDescent="0.2">
      <c r="A18" s="18" t="s">
        <v>447</v>
      </c>
      <c r="B18" s="20">
        <v>4257</v>
      </c>
      <c r="C18" s="21">
        <v>180960393</v>
      </c>
      <c r="D18" s="21">
        <v>42508.9</v>
      </c>
      <c r="E18" s="20">
        <v>1844</v>
      </c>
      <c r="F18" s="21">
        <v>44442427</v>
      </c>
      <c r="G18" s="21">
        <v>24101.1</v>
      </c>
      <c r="H18" s="20">
        <v>1844</v>
      </c>
      <c r="I18" s="21">
        <v>10638351</v>
      </c>
      <c r="J18" s="21">
        <v>5769.17</v>
      </c>
      <c r="K18" s="20">
        <v>1844</v>
      </c>
      <c r="L18" s="21">
        <v>10246115</v>
      </c>
      <c r="M18" s="21">
        <v>5556.46</v>
      </c>
      <c r="N18" s="20">
        <v>1844</v>
      </c>
      <c r="O18" s="21">
        <v>-392236</v>
      </c>
      <c r="P18" s="21">
        <v>-212.71</v>
      </c>
      <c r="Q18" s="20">
        <v>2738</v>
      </c>
      <c r="R18" s="21">
        <v>43593979</v>
      </c>
      <c r="S18" s="21">
        <v>15921.83</v>
      </c>
      <c r="T18" s="20">
        <v>2738</v>
      </c>
      <c r="U18" s="21">
        <v>55091818</v>
      </c>
      <c r="V18" s="21">
        <v>20121.189999999999</v>
      </c>
      <c r="W18" s="20">
        <v>2738</v>
      </c>
      <c r="X18" s="21">
        <v>11497839</v>
      </c>
      <c r="Y18" s="21">
        <v>4199.3599999999997</v>
      </c>
      <c r="Z18" s="20">
        <v>105</v>
      </c>
      <c r="AA18" s="21">
        <v>18474</v>
      </c>
      <c r="AB18" s="21">
        <v>175.94</v>
      </c>
      <c r="AC18" s="20">
        <v>105</v>
      </c>
      <c r="AD18" s="21">
        <v>1041653</v>
      </c>
      <c r="AE18" s="21">
        <v>9920.5</v>
      </c>
      <c r="AF18" s="20">
        <v>105</v>
      </c>
      <c r="AG18" s="21">
        <v>1023179</v>
      </c>
      <c r="AH18" s="21">
        <v>9744.56</v>
      </c>
      <c r="AI18" s="20">
        <v>86</v>
      </c>
      <c r="AJ18" s="21">
        <v>5495733</v>
      </c>
      <c r="AK18" s="21">
        <v>63903.87</v>
      </c>
      <c r="AL18" s="54" t="s">
        <v>603</v>
      </c>
      <c r="AM18" s="58" t="s">
        <v>603</v>
      </c>
      <c r="AN18" s="58" t="s">
        <v>603</v>
      </c>
      <c r="AO18" s="20">
        <v>4197</v>
      </c>
      <c r="AP18" s="21">
        <v>12291177</v>
      </c>
      <c r="AQ18" s="21">
        <v>2928.56</v>
      </c>
    </row>
    <row r="19" spans="1:43" ht="15" customHeight="1" x14ac:dyDescent="0.2">
      <c r="A19" s="18" t="s">
        <v>448</v>
      </c>
      <c r="B19" s="20">
        <v>4432</v>
      </c>
      <c r="C19" s="21">
        <v>210480596</v>
      </c>
      <c r="D19" s="21">
        <v>47491.11</v>
      </c>
      <c r="E19" s="20">
        <v>1992</v>
      </c>
      <c r="F19" s="21">
        <v>48565080</v>
      </c>
      <c r="G19" s="21">
        <v>24380.06</v>
      </c>
      <c r="H19" s="20">
        <v>1992</v>
      </c>
      <c r="I19" s="21">
        <v>11438933</v>
      </c>
      <c r="J19" s="21">
        <v>5742.44</v>
      </c>
      <c r="K19" s="20">
        <v>1992</v>
      </c>
      <c r="L19" s="21">
        <v>11434676</v>
      </c>
      <c r="M19" s="21">
        <v>5740.3</v>
      </c>
      <c r="N19" s="20">
        <v>1992</v>
      </c>
      <c r="O19" s="21">
        <v>-4257</v>
      </c>
      <c r="P19" s="21">
        <v>-2.14</v>
      </c>
      <c r="Q19" s="20">
        <v>2784</v>
      </c>
      <c r="R19" s="21">
        <v>32235806</v>
      </c>
      <c r="S19" s="21">
        <v>11578.95</v>
      </c>
      <c r="T19" s="20">
        <v>2784</v>
      </c>
      <c r="U19" s="21">
        <v>55333900</v>
      </c>
      <c r="V19" s="21">
        <v>19875.68</v>
      </c>
      <c r="W19" s="20">
        <v>2784</v>
      </c>
      <c r="X19" s="21">
        <v>23098094</v>
      </c>
      <c r="Y19" s="21">
        <v>8296.73</v>
      </c>
      <c r="Z19" s="20">
        <v>111</v>
      </c>
      <c r="AA19" s="21">
        <v>283372</v>
      </c>
      <c r="AB19" s="21">
        <v>2552.9</v>
      </c>
      <c r="AC19" s="20">
        <v>111</v>
      </c>
      <c r="AD19" s="21">
        <v>1058614</v>
      </c>
      <c r="AE19" s="21">
        <v>9537.06</v>
      </c>
      <c r="AF19" s="20">
        <v>111</v>
      </c>
      <c r="AG19" s="21">
        <v>775242</v>
      </c>
      <c r="AH19" s="21">
        <v>6984.16</v>
      </c>
      <c r="AI19" s="20">
        <v>89</v>
      </c>
      <c r="AJ19" s="21">
        <v>13287304</v>
      </c>
      <c r="AK19" s="21">
        <v>149295.54999999999</v>
      </c>
      <c r="AL19" s="54" t="s">
        <v>603</v>
      </c>
      <c r="AM19" s="58" t="s">
        <v>603</v>
      </c>
      <c r="AN19" s="58" t="s">
        <v>603</v>
      </c>
      <c r="AO19" s="20">
        <v>4364</v>
      </c>
      <c r="AP19" s="21">
        <v>24171860</v>
      </c>
      <c r="AQ19" s="21">
        <v>5538.92</v>
      </c>
    </row>
    <row r="20" spans="1:43" ht="15" customHeight="1" x14ac:dyDescent="0.2">
      <c r="A20" s="18" t="s">
        <v>113</v>
      </c>
      <c r="B20" s="20">
        <v>23206</v>
      </c>
      <c r="C20" s="21">
        <v>1454429274</v>
      </c>
      <c r="D20" s="21">
        <v>62674.71</v>
      </c>
      <c r="E20" s="20">
        <v>10874</v>
      </c>
      <c r="F20" s="21">
        <v>282196003</v>
      </c>
      <c r="G20" s="21">
        <v>25951.439999999999</v>
      </c>
      <c r="H20" s="20">
        <v>10874</v>
      </c>
      <c r="I20" s="21">
        <v>74478700</v>
      </c>
      <c r="J20" s="21">
        <v>6849.25</v>
      </c>
      <c r="K20" s="20">
        <v>10874</v>
      </c>
      <c r="L20" s="21">
        <v>71434039</v>
      </c>
      <c r="M20" s="21">
        <v>6569.25</v>
      </c>
      <c r="N20" s="20">
        <v>10874</v>
      </c>
      <c r="O20" s="21">
        <v>-3044661</v>
      </c>
      <c r="P20" s="21">
        <v>-279.99</v>
      </c>
      <c r="Q20" s="20">
        <v>14253</v>
      </c>
      <c r="R20" s="21">
        <v>203433803</v>
      </c>
      <c r="S20" s="21">
        <v>14273.05</v>
      </c>
      <c r="T20" s="20">
        <v>14253</v>
      </c>
      <c r="U20" s="21">
        <v>348795556</v>
      </c>
      <c r="V20" s="21">
        <v>24471.73</v>
      </c>
      <c r="W20" s="20">
        <v>14253</v>
      </c>
      <c r="X20" s="21">
        <v>145361753</v>
      </c>
      <c r="Y20" s="21">
        <v>10198.68</v>
      </c>
      <c r="Z20" s="20">
        <v>688</v>
      </c>
      <c r="AA20" s="21">
        <v>685007</v>
      </c>
      <c r="AB20" s="21">
        <v>995.65</v>
      </c>
      <c r="AC20" s="20">
        <v>688</v>
      </c>
      <c r="AD20" s="21">
        <v>7592265</v>
      </c>
      <c r="AE20" s="21">
        <v>11035.27</v>
      </c>
      <c r="AF20" s="20">
        <v>688</v>
      </c>
      <c r="AG20" s="21">
        <v>6907258</v>
      </c>
      <c r="AH20" s="21">
        <v>10039.620000000001</v>
      </c>
      <c r="AI20" s="20">
        <v>427</v>
      </c>
      <c r="AJ20" s="21">
        <v>104534683</v>
      </c>
      <c r="AK20" s="21">
        <v>244811.9</v>
      </c>
      <c r="AL20" s="54" t="s">
        <v>603</v>
      </c>
      <c r="AM20" s="58" t="s">
        <v>603</v>
      </c>
      <c r="AN20" s="58" t="s">
        <v>603</v>
      </c>
      <c r="AO20" s="20">
        <v>22756</v>
      </c>
      <c r="AP20" s="21">
        <v>143143759</v>
      </c>
      <c r="AQ20" s="21">
        <v>6290.37</v>
      </c>
    </row>
    <row r="21" spans="1:43" ht="15" customHeight="1" x14ac:dyDescent="0.2">
      <c r="A21" s="18" t="s">
        <v>114</v>
      </c>
      <c r="B21" s="20">
        <v>23886</v>
      </c>
      <c r="C21" s="21">
        <v>2087149962</v>
      </c>
      <c r="D21" s="21">
        <v>87379.64</v>
      </c>
      <c r="E21" s="20">
        <v>11374</v>
      </c>
      <c r="F21" s="21">
        <v>285642246</v>
      </c>
      <c r="G21" s="21">
        <v>25113.61</v>
      </c>
      <c r="H21" s="20">
        <v>11374</v>
      </c>
      <c r="I21" s="21">
        <v>62027675</v>
      </c>
      <c r="J21" s="21">
        <v>5453.46</v>
      </c>
      <c r="K21" s="20">
        <v>11374</v>
      </c>
      <c r="L21" s="21">
        <v>75793197</v>
      </c>
      <c r="M21" s="21">
        <v>6663.72</v>
      </c>
      <c r="N21" s="20">
        <v>11374</v>
      </c>
      <c r="O21" s="21">
        <v>13765522</v>
      </c>
      <c r="P21" s="21">
        <v>1210.26</v>
      </c>
      <c r="Q21" s="20">
        <v>14666</v>
      </c>
      <c r="R21" s="21">
        <v>238337661</v>
      </c>
      <c r="S21" s="21">
        <v>16251.03</v>
      </c>
      <c r="T21" s="20">
        <v>14666</v>
      </c>
      <c r="U21" s="21">
        <v>430353938</v>
      </c>
      <c r="V21" s="21">
        <v>29343.65</v>
      </c>
      <c r="W21" s="20">
        <v>14666</v>
      </c>
      <c r="X21" s="21">
        <v>192016277</v>
      </c>
      <c r="Y21" s="21">
        <v>13092.61</v>
      </c>
      <c r="Z21" s="20">
        <v>738</v>
      </c>
      <c r="AA21" s="21">
        <v>1210431</v>
      </c>
      <c r="AB21" s="21">
        <v>1640.15</v>
      </c>
      <c r="AC21" s="20">
        <v>738</v>
      </c>
      <c r="AD21" s="21">
        <v>9428311</v>
      </c>
      <c r="AE21" s="21">
        <v>12775.49</v>
      </c>
      <c r="AF21" s="20">
        <v>738</v>
      </c>
      <c r="AG21" s="21">
        <v>8217880</v>
      </c>
      <c r="AH21" s="21">
        <v>11135.34</v>
      </c>
      <c r="AI21" s="20">
        <v>497</v>
      </c>
      <c r="AJ21" s="21">
        <v>75816839</v>
      </c>
      <c r="AK21" s="21">
        <v>152548.97</v>
      </c>
      <c r="AL21" s="54" t="s">
        <v>603</v>
      </c>
      <c r="AM21" s="58" t="s">
        <v>603</v>
      </c>
      <c r="AN21" s="58" t="s">
        <v>603</v>
      </c>
      <c r="AO21" s="20">
        <v>23393</v>
      </c>
      <c r="AP21" s="21">
        <v>214442013</v>
      </c>
      <c r="AQ21" s="21">
        <v>9166.93</v>
      </c>
    </row>
    <row r="22" spans="1:43" ht="15" customHeight="1" x14ac:dyDescent="0.2">
      <c r="A22" s="18" t="s">
        <v>115</v>
      </c>
      <c r="B22" s="20">
        <v>80847</v>
      </c>
      <c r="C22" s="21">
        <v>12722542054</v>
      </c>
      <c r="D22" s="21">
        <v>157365.67000000001</v>
      </c>
      <c r="E22" s="20">
        <v>37748</v>
      </c>
      <c r="F22" s="21">
        <v>1244913121</v>
      </c>
      <c r="G22" s="21">
        <v>32979.58</v>
      </c>
      <c r="H22" s="20">
        <v>37748</v>
      </c>
      <c r="I22" s="21">
        <v>179580966</v>
      </c>
      <c r="J22" s="21">
        <v>4757.3599999999997</v>
      </c>
      <c r="K22" s="20">
        <v>37748</v>
      </c>
      <c r="L22" s="21">
        <v>347486895</v>
      </c>
      <c r="M22" s="21">
        <v>9205.44</v>
      </c>
      <c r="N22" s="20">
        <v>37748</v>
      </c>
      <c r="O22" s="21">
        <v>167905929</v>
      </c>
      <c r="P22" s="21">
        <v>4448.07</v>
      </c>
      <c r="Q22" s="20">
        <v>53297</v>
      </c>
      <c r="R22" s="21">
        <v>876608948</v>
      </c>
      <c r="S22" s="21">
        <v>16447.62</v>
      </c>
      <c r="T22" s="20">
        <v>53297</v>
      </c>
      <c r="U22" s="21">
        <v>2644527031</v>
      </c>
      <c r="V22" s="21">
        <v>49618.68</v>
      </c>
      <c r="W22" s="20">
        <v>53297</v>
      </c>
      <c r="X22" s="21">
        <v>1767918083</v>
      </c>
      <c r="Y22" s="21">
        <v>33171.06</v>
      </c>
      <c r="Z22" s="20">
        <v>2750</v>
      </c>
      <c r="AA22" s="21">
        <v>1679128</v>
      </c>
      <c r="AB22" s="21">
        <v>610.59</v>
      </c>
      <c r="AC22" s="20">
        <v>2750</v>
      </c>
      <c r="AD22" s="21">
        <v>58654952</v>
      </c>
      <c r="AE22" s="21">
        <v>21329.07</v>
      </c>
      <c r="AF22" s="20">
        <v>2750</v>
      </c>
      <c r="AG22" s="21">
        <v>56975824</v>
      </c>
      <c r="AH22" s="21">
        <v>20718.48</v>
      </c>
      <c r="AI22" s="20">
        <v>1416</v>
      </c>
      <c r="AJ22" s="21">
        <v>241773489</v>
      </c>
      <c r="AK22" s="21">
        <v>170743.99</v>
      </c>
      <c r="AL22" s="20">
        <v>29</v>
      </c>
      <c r="AM22" s="21">
        <v>-29188</v>
      </c>
      <c r="AN22" s="21">
        <v>-1006.48</v>
      </c>
      <c r="AO22" s="20">
        <v>74690</v>
      </c>
      <c r="AP22" s="21">
        <v>1997528614</v>
      </c>
      <c r="AQ22" s="21">
        <v>26744.26</v>
      </c>
    </row>
    <row r="23" spans="1:43" ht="15" customHeight="1" x14ac:dyDescent="0.2">
      <c r="A23" s="18" t="s">
        <v>449</v>
      </c>
      <c r="B23" s="20">
        <v>26799</v>
      </c>
      <c r="C23" s="21">
        <v>9170183436</v>
      </c>
      <c r="D23" s="21">
        <v>342183.79</v>
      </c>
      <c r="E23" s="20">
        <v>11953</v>
      </c>
      <c r="F23" s="21">
        <v>639267997</v>
      </c>
      <c r="G23" s="21">
        <v>53481.8</v>
      </c>
      <c r="H23" s="20">
        <v>11953</v>
      </c>
      <c r="I23" s="21">
        <v>103373766</v>
      </c>
      <c r="J23" s="21">
        <v>8648.35</v>
      </c>
      <c r="K23" s="20">
        <v>11953</v>
      </c>
      <c r="L23" s="21">
        <v>194797305</v>
      </c>
      <c r="M23" s="21">
        <v>16296.94</v>
      </c>
      <c r="N23" s="20">
        <v>11953</v>
      </c>
      <c r="O23" s="21">
        <v>91423539</v>
      </c>
      <c r="P23" s="21">
        <v>7648.59</v>
      </c>
      <c r="Q23" s="20">
        <v>20672</v>
      </c>
      <c r="R23" s="21">
        <v>724036406</v>
      </c>
      <c r="S23" s="21">
        <v>35024.980000000003</v>
      </c>
      <c r="T23" s="20">
        <v>20672</v>
      </c>
      <c r="U23" s="21">
        <v>2977603963</v>
      </c>
      <c r="V23" s="21">
        <v>144040.44</v>
      </c>
      <c r="W23" s="20">
        <v>20672</v>
      </c>
      <c r="X23" s="21">
        <v>2253567557</v>
      </c>
      <c r="Y23" s="21">
        <v>109015.46</v>
      </c>
      <c r="Z23" s="20">
        <v>925</v>
      </c>
      <c r="AA23" s="21">
        <v>6871298</v>
      </c>
      <c r="AB23" s="21">
        <v>7428.43</v>
      </c>
      <c r="AC23" s="20">
        <v>925</v>
      </c>
      <c r="AD23" s="21">
        <v>53138784</v>
      </c>
      <c r="AE23" s="21">
        <v>57447.33</v>
      </c>
      <c r="AF23" s="20">
        <v>925</v>
      </c>
      <c r="AG23" s="21">
        <v>46267486</v>
      </c>
      <c r="AH23" s="21">
        <v>50018.9</v>
      </c>
      <c r="AI23" s="20">
        <v>457</v>
      </c>
      <c r="AJ23" s="21">
        <v>114872487</v>
      </c>
      <c r="AK23" s="21">
        <v>251362.12</v>
      </c>
      <c r="AL23" s="20">
        <v>24</v>
      </c>
      <c r="AM23" s="21">
        <v>-5923</v>
      </c>
      <c r="AN23" s="21">
        <v>-246.79</v>
      </c>
      <c r="AO23" s="20">
        <v>23780</v>
      </c>
      <c r="AP23" s="21">
        <v>2406389031</v>
      </c>
      <c r="AQ23" s="21">
        <v>101193.82</v>
      </c>
    </row>
    <row r="24" spans="1:43" ht="15" customHeight="1" x14ac:dyDescent="0.2">
      <c r="A24" s="18" t="s">
        <v>450</v>
      </c>
      <c r="B24" s="20">
        <v>9734</v>
      </c>
      <c r="C24" s="21">
        <v>6598918181</v>
      </c>
      <c r="D24" s="21">
        <v>677924.61</v>
      </c>
      <c r="E24" s="20">
        <v>4054</v>
      </c>
      <c r="F24" s="21">
        <v>333988720</v>
      </c>
      <c r="G24" s="21">
        <v>82384.98</v>
      </c>
      <c r="H24" s="20">
        <v>4054</v>
      </c>
      <c r="I24" s="21">
        <v>52352834</v>
      </c>
      <c r="J24" s="21">
        <v>12913.87</v>
      </c>
      <c r="K24" s="20">
        <v>4054</v>
      </c>
      <c r="L24" s="21">
        <v>126534426</v>
      </c>
      <c r="M24" s="21">
        <v>31212.240000000002</v>
      </c>
      <c r="N24" s="20">
        <v>4054</v>
      </c>
      <c r="O24" s="21">
        <v>74181592</v>
      </c>
      <c r="P24" s="21">
        <v>18298.37</v>
      </c>
      <c r="Q24" s="20">
        <v>8409</v>
      </c>
      <c r="R24" s="21">
        <v>580545600</v>
      </c>
      <c r="S24" s="21">
        <v>69038.600000000006</v>
      </c>
      <c r="T24" s="20">
        <v>8409</v>
      </c>
      <c r="U24" s="21">
        <v>2744423141</v>
      </c>
      <c r="V24" s="21">
        <v>326367.35999999999</v>
      </c>
      <c r="W24" s="20">
        <v>8409</v>
      </c>
      <c r="X24" s="21">
        <v>2163877541</v>
      </c>
      <c r="Y24" s="21">
        <v>257328.76</v>
      </c>
      <c r="Z24" s="20">
        <v>437</v>
      </c>
      <c r="AA24" s="21">
        <v>10134515</v>
      </c>
      <c r="AB24" s="21">
        <v>23191.11</v>
      </c>
      <c r="AC24" s="20">
        <v>437</v>
      </c>
      <c r="AD24" s="21">
        <v>43520081</v>
      </c>
      <c r="AE24" s="21">
        <v>99588.29</v>
      </c>
      <c r="AF24" s="20">
        <v>437</v>
      </c>
      <c r="AG24" s="21">
        <v>33385566</v>
      </c>
      <c r="AH24" s="21">
        <v>76397.179999999993</v>
      </c>
      <c r="AI24" s="20">
        <v>190</v>
      </c>
      <c r="AJ24" s="21">
        <v>55179190</v>
      </c>
      <c r="AK24" s="21">
        <v>290416.78999999998</v>
      </c>
      <c r="AL24" s="54" t="s">
        <v>603</v>
      </c>
      <c r="AM24" s="58" t="s">
        <v>603</v>
      </c>
      <c r="AN24" s="58" t="s">
        <v>603</v>
      </c>
      <c r="AO24" s="20">
        <v>8986</v>
      </c>
      <c r="AP24" s="21">
        <v>2273230094</v>
      </c>
      <c r="AQ24" s="21">
        <v>252974.64</v>
      </c>
    </row>
    <row r="25" spans="1:43" ht="15" customHeight="1" x14ac:dyDescent="0.2">
      <c r="A25" s="18" t="s">
        <v>451</v>
      </c>
      <c r="B25" s="20">
        <v>6198</v>
      </c>
      <c r="C25" s="21">
        <v>21346154020</v>
      </c>
      <c r="D25" s="21">
        <v>3444039.05</v>
      </c>
      <c r="E25" s="20">
        <v>2677</v>
      </c>
      <c r="F25" s="21">
        <v>520958985</v>
      </c>
      <c r="G25" s="21">
        <v>194605.52</v>
      </c>
      <c r="H25" s="20">
        <v>2677</v>
      </c>
      <c r="I25" s="21">
        <v>94990548</v>
      </c>
      <c r="J25" s="21">
        <v>35483.96</v>
      </c>
      <c r="K25" s="20">
        <v>2677</v>
      </c>
      <c r="L25" s="21">
        <v>240704974</v>
      </c>
      <c r="M25" s="21">
        <v>89915.94</v>
      </c>
      <c r="N25" s="20">
        <v>2677</v>
      </c>
      <c r="O25" s="21">
        <v>145714426</v>
      </c>
      <c r="P25" s="21">
        <v>54431.99</v>
      </c>
      <c r="Q25" s="20">
        <v>5755</v>
      </c>
      <c r="R25" s="21">
        <v>1939129999</v>
      </c>
      <c r="S25" s="21">
        <v>336947</v>
      </c>
      <c r="T25" s="20">
        <v>5755</v>
      </c>
      <c r="U25" s="21">
        <v>8926232578</v>
      </c>
      <c r="V25" s="21">
        <v>1551039.54</v>
      </c>
      <c r="W25" s="20">
        <v>5755</v>
      </c>
      <c r="X25" s="21">
        <v>6987102579</v>
      </c>
      <c r="Y25" s="21">
        <v>1214092.54</v>
      </c>
      <c r="Z25" s="20">
        <v>466</v>
      </c>
      <c r="AA25" s="21">
        <v>32276885</v>
      </c>
      <c r="AB25" s="21">
        <v>69263.7</v>
      </c>
      <c r="AC25" s="20">
        <v>466</v>
      </c>
      <c r="AD25" s="21">
        <v>342408182</v>
      </c>
      <c r="AE25" s="21">
        <v>734781.51</v>
      </c>
      <c r="AF25" s="20">
        <v>466</v>
      </c>
      <c r="AG25" s="21">
        <v>310131297</v>
      </c>
      <c r="AH25" s="21">
        <v>665517.80000000005</v>
      </c>
      <c r="AI25" s="20">
        <v>198</v>
      </c>
      <c r="AJ25" s="21">
        <v>139089130</v>
      </c>
      <c r="AK25" s="21">
        <v>702470.35</v>
      </c>
      <c r="AL25" s="54" t="s">
        <v>603</v>
      </c>
      <c r="AM25" s="58" t="s">
        <v>603</v>
      </c>
      <c r="AN25" s="58" t="s">
        <v>603</v>
      </c>
      <c r="AO25" s="20">
        <v>5980</v>
      </c>
      <c r="AP25" s="21">
        <v>7429944379</v>
      </c>
      <c r="AQ25" s="21">
        <v>1242465.6200000001</v>
      </c>
    </row>
    <row r="26" spans="1:43" ht="15" customHeight="1" x14ac:dyDescent="0.2">
      <c r="A26" s="19" t="s">
        <v>117</v>
      </c>
      <c r="B26" s="20">
        <v>215286</v>
      </c>
      <c r="C26" s="21">
        <v>53267978441</v>
      </c>
      <c r="D26" s="21">
        <v>247461.09</v>
      </c>
      <c r="E26" s="20">
        <v>97817</v>
      </c>
      <c r="F26" s="21">
        <v>3875892459</v>
      </c>
      <c r="G26" s="21">
        <v>39623.910000000003</v>
      </c>
      <c r="H26" s="20">
        <v>97817</v>
      </c>
      <c r="I26" s="21">
        <v>749359943</v>
      </c>
      <c r="J26" s="21">
        <v>7660.84</v>
      </c>
      <c r="K26" s="20">
        <v>97817</v>
      </c>
      <c r="L26" s="21">
        <v>1182601145</v>
      </c>
      <c r="M26" s="21">
        <v>12089.93</v>
      </c>
      <c r="N26" s="20">
        <v>97817</v>
      </c>
      <c r="O26" s="21">
        <v>433241202</v>
      </c>
      <c r="P26" s="21">
        <v>4429.1000000000004</v>
      </c>
      <c r="Q26" s="20">
        <v>146136</v>
      </c>
      <c r="R26" s="21">
        <v>6166884061</v>
      </c>
      <c r="S26" s="21">
        <v>42199.62</v>
      </c>
      <c r="T26" s="20">
        <v>146136</v>
      </c>
      <c r="U26" s="21">
        <v>18669317822</v>
      </c>
      <c r="V26" s="21">
        <v>127753.04</v>
      </c>
      <c r="W26" s="20">
        <v>146136</v>
      </c>
      <c r="X26" s="21">
        <v>12502433761</v>
      </c>
      <c r="Y26" s="21">
        <v>85553.41</v>
      </c>
      <c r="Z26" s="20">
        <v>7206</v>
      </c>
      <c r="AA26" s="21">
        <v>70713914</v>
      </c>
      <c r="AB26" s="21">
        <v>9813.2000000000007</v>
      </c>
      <c r="AC26" s="20">
        <v>7206</v>
      </c>
      <c r="AD26" s="21">
        <v>527622164</v>
      </c>
      <c r="AE26" s="21">
        <v>73219.839999999997</v>
      </c>
      <c r="AF26" s="20">
        <v>7206</v>
      </c>
      <c r="AG26" s="21">
        <v>456908250</v>
      </c>
      <c r="AH26" s="21">
        <v>63406.64</v>
      </c>
      <c r="AI26" s="20">
        <v>4237</v>
      </c>
      <c r="AJ26" s="21">
        <v>955067654</v>
      </c>
      <c r="AK26" s="21">
        <v>225411.29</v>
      </c>
      <c r="AL26" s="20">
        <v>100</v>
      </c>
      <c r="AM26" s="21">
        <v>-235844</v>
      </c>
      <c r="AN26" s="21">
        <v>-2358.44</v>
      </c>
      <c r="AO26" s="20">
        <v>203329</v>
      </c>
      <c r="AP26" s="21">
        <v>13397281198</v>
      </c>
      <c r="AQ26" s="21">
        <v>65889.67</v>
      </c>
    </row>
    <row r="28" spans="1:43" ht="15" customHeight="1" x14ac:dyDescent="0.2">
      <c r="A28" s="59" t="s">
        <v>66</v>
      </c>
      <c r="B28" s="60"/>
      <c r="C28" s="60"/>
      <c r="D28" s="60"/>
      <c r="E28" s="60"/>
      <c r="F28" s="60"/>
      <c r="G28" s="60"/>
      <c r="H28" s="60"/>
      <c r="I28" s="60"/>
      <c r="J28" s="60"/>
      <c r="K28" s="60"/>
      <c r="L28" s="60"/>
      <c r="M28" s="60"/>
      <c r="N28" s="60"/>
      <c r="O28" s="60"/>
      <c r="P28" s="60"/>
      <c r="Q28" s="60"/>
      <c r="R28" s="60"/>
      <c r="S28" s="60"/>
      <c r="T28" s="60"/>
      <c r="U28" s="60"/>
      <c r="V28" s="60"/>
      <c r="W28" s="60"/>
      <c r="X28" s="60"/>
      <c r="Y28" s="60"/>
      <c r="Z28" s="60"/>
      <c r="AA28" s="60"/>
      <c r="AB28" s="60"/>
      <c r="AC28" s="60"/>
      <c r="AD28" s="60"/>
      <c r="AE28" s="60"/>
      <c r="AF28" s="60"/>
      <c r="AG28" s="60"/>
      <c r="AH28" s="60"/>
      <c r="AI28" s="60"/>
      <c r="AJ28" s="60"/>
      <c r="AK28" s="60"/>
      <c r="AL28" s="60"/>
      <c r="AM28" s="60"/>
      <c r="AN28" s="60"/>
      <c r="AO28" s="60"/>
      <c r="AP28" s="60"/>
      <c r="AQ28" s="60"/>
    </row>
    <row r="29" spans="1:43" ht="15" customHeight="1" x14ac:dyDescent="0.3">
      <c r="A29" s="62" t="s">
        <v>1</v>
      </c>
      <c r="B29" s="60"/>
      <c r="C29" s="60"/>
      <c r="D29" s="60"/>
      <c r="E29" s="60"/>
      <c r="F29" s="60"/>
      <c r="G29" s="60"/>
      <c r="H29" s="60"/>
      <c r="I29" s="60"/>
      <c r="J29" s="60"/>
      <c r="K29" s="60"/>
      <c r="L29" s="60"/>
      <c r="M29" s="60"/>
      <c r="N29" s="60"/>
      <c r="O29" s="60"/>
      <c r="P29" s="60"/>
      <c r="Q29" s="60"/>
      <c r="R29" s="60"/>
      <c r="S29" s="60"/>
      <c r="T29" s="60"/>
      <c r="U29" s="60"/>
      <c r="V29" s="60"/>
      <c r="W29" s="60"/>
      <c r="X29" s="60"/>
      <c r="Y29" s="60"/>
      <c r="Z29" s="60"/>
      <c r="AA29" s="60"/>
      <c r="AB29" s="60"/>
      <c r="AC29" s="60"/>
      <c r="AD29" s="60"/>
      <c r="AE29" s="60"/>
      <c r="AF29" s="60"/>
      <c r="AG29" s="60"/>
      <c r="AH29" s="60"/>
      <c r="AI29" s="60"/>
      <c r="AJ29" s="60"/>
      <c r="AK29" s="60"/>
      <c r="AL29" s="60"/>
      <c r="AM29" s="60"/>
      <c r="AN29" s="60"/>
      <c r="AO29" s="60"/>
      <c r="AP29" s="60"/>
      <c r="AQ29" s="60"/>
    </row>
    <row r="30" spans="1:43" ht="15" customHeight="1" x14ac:dyDescent="0.2">
      <c r="A30" s="59" t="s">
        <v>97</v>
      </c>
      <c r="B30" s="60"/>
      <c r="C30" s="60"/>
      <c r="D30" s="60"/>
      <c r="E30" s="60"/>
      <c r="F30" s="60"/>
      <c r="G30" s="60"/>
      <c r="H30" s="60"/>
      <c r="I30" s="60"/>
      <c r="J30" s="60"/>
      <c r="K30" s="60"/>
      <c r="L30" s="60"/>
      <c r="M30" s="60"/>
      <c r="N30" s="60"/>
      <c r="O30" s="60"/>
      <c r="P30" s="60"/>
      <c r="Q30" s="60"/>
      <c r="R30" s="60"/>
      <c r="S30" s="60"/>
      <c r="T30" s="60"/>
      <c r="U30" s="60"/>
      <c r="V30" s="60"/>
      <c r="W30" s="60"/>
      <c r="X30" s="60"/>
      <c r="Y30" s="60"/>
      <c r="Z30" s="60"/>
      <c r="AA30" s="60"/>
      <c r="AB30" s="60"/>
      <c r="AC30" s="60"/>
      <c r="AD30" s="60"/>
      <c r="AE30" s="60"/>
      <c r="AF30" s="60"/>
      <c r="AG30" s="60"/>
      <c r="AH30" s="60"/>
      <c r="AI30" s="60"/>
      <c r="AJ30" s="60"/>
      <c r="AK30" s="60"/>
      <c r="AL30" s="60"/>
      <c r="AM30" s="60"/>
      <c r="AN30" s="60"/>
      <c r="AO30" s="60"/>
      <c r="AP30" s="60"/>
      <c r="AQ30" s="60"/>
    </row>
  </sheetData>
  <mergeCells count="23">
    <mergeCell ref="W7:Y7"/>
    <mergeCell ref="Z7:AB7"/>
    <mergeCell ref="A7:A8"/>
    <mergeCell ref="C7:D7"/>
    <mergeCell ref="E7:G7"/>
    <mergeCell ref="H7:J7"/>
    <mergeCell ref="K7:M7"/>
    <mergeCell ref="A28:AQ28"/>
    <mergeCell ref="A29:AQ29"/>
    <mergeCell ref="A30:AQ30"/>
    <mergeCell ref="A1:AQ1"/>
    <mergeCell ref="A2:AQ2"/>
    <mergeCell ref="A3:AQ3"/>
    <mergeCell ref="A4:AQ4"/>
    <mergeCell ref="A5:AQ5"/>
    <mergeCell ref="AC7:AE7"/>
    <mergeCell ref="AF7:AH7"/>
    <mergeCell ref="AI7:AK7"/>
    <mergeCell ref="AL7:AN7"/>
    <mergeCell ref="AO7:AQ7"/>
    <mergeCell ref="N7:P7"/>
    <mergeCell ref="Q7:S7"/>
    <mergeCell ref="T7:V7"/>
  </mergeCells>
  <hyperlinks>
    <hyperlink ref="A1" location="'CONTENTS'!A1" display="#'CONTENTS'!A1" xr:uid="{00000000-0004-0000-1B00-000000000000}"/>
  </hyperlinks>
  <printOptions horizontalCentered="1"/>
  <pageMargins left="0.5" right="0.5" top="0.5" bottom="0.5" header="0" footer="0"/>
  <pageSetup fitToHeight="10" orientation="landscape"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5C9C8B-92B7-43AC-A6DD-5D1AD31F8A0A}">
  <dimension ref="A2:AA65"/>
  <sheetViews>
    <sheetView workbookViewId="0">
      <pane xSplit="1" topLeftCell="B1" activePane="topRight" state="frozen"/>
      <selection pane="topRight"/>
    </sheetView>
  </sheetViews>
  <sheetFormatPr defaultRowHeight="15" x14ac:dyDescent="0.25"/>
  <cols>
    <col min="1" max="1" width="36.1640625" style="28" customWidth="1"/>
    <col min="2" max="2" width="11.6640625" style="28" customWidth="1"/>
    <col min="3" max="20" width="13.6640625" style="28" customWidth="1"/>
    <col min="21" max="24" width="13.33203125" style="28" customWidth="1"/>
    <col min="25" max="25" width="13" style="28" customWidth="1"/>
    <col min="26" max="26" width="12.5" style="28" customWidth="1"/>
    <col min="27" max="27" width="17.5" style="28" bestFit="1" customWidth="1"/>
    <col min="28" max="34" width="9.33203125" style="28"/>
    <col min="35" max="35" width="14.83203125" style="28" bestFit="1" customWidth="1"/>
    <col min="36" max="16384" width="9.33203125" style="28"/>
  </cols>
  <sheetData>
    <row r="2" spans="1:27" ht="19.5" thickBot="1" x14ac:dyDescent="0.35">
      <c r="A2" s="64" t="s">
        <v>609</v>
      </c>
      <c r="B2" s="65"/>
      <c r="C2" s="65"/>
      <c r="D2" s="65"/>
      <c r="E2" s="65"/>
      <c r="F2" s="65"/>
      <c r="G2" s="65"/>
      <c r="H2" s="65"/>
      <c r="I2" s="65"/>
      <c r="J2" s="65"/>
      <c r="K2" s="65"/>
      <c r="L2" s="65"/>
      <c r="M2" s="65"/>
      <c r="N2" s="65"/>
      <c r="O2" s="65"/>
      <c r="P2" s="65"/>
      <c r="Q2" s="65"/>
      <c r="R2" s="65"/>
      <c r="S2" s="65"/>
      <c r="T2" s="65"/>
      <c r="U2" s="65"/>
      <c r="V2" s="65"/>
      <c r="W2" s="65"/>
      <c r="X2" s="65"/>
      <c r="Y2" s="65"/>
      <c r="Z2" s="65"/>
      <c r="AA2" s="65"/>
    </row>
    <row r="3" spans="1:27" ht="16.5" thickTop="1" thickBot="1" x14ac:dyDescent="0.3">
      <c r="A3" s="29"/>
      <c r="B3" s="29"/>
      <c r="C3" s="29">
        <v>2000</v>
      </c>
      <c r="D3" s="29">
        <v>2001</v>
      </c>
      <c r="E3" s="29">
        <v>2002</v>
      </c>
      <c r="F3" s="29">
        <v>2003</v>
      </c>
      <c r="G3" s="29">
        <v>2004</v>
      </c>
      <c r="H3" s="29">
        <v>2005</v>
      </c>
      <c r="I3" s="29">
        <v>2006</v>
      </c>
      <c r="J3" s="29">
        <v>2007</v>
      </c>
      <c r="K3" s="29">
        <v>2008</v>
      </c>
      <c r="L3" s="29">
        <v>2009</v>
      </c>
      <c r="M3" s="29">
        <v>2010</v>
      </c>
      <c r="N3" s="30">
        <v>2011</v>
      </c>
      <c r="O3" s="30">
        <v>2012</v>
      </c>
      <c r="P3" s="30">
        <v>2013</v>
      </c>
      <c r="Q3" s="30">
        <v>2014</v>
      </c>
      <c r="R3" s="30">
        <v>2015</v>
      </c>
      <c r="S3" s="30">
        <v>2016</v>
      </c>
      <c r="T3" s="30">
        <v>2017</v>
      </c>
      <c r="U3" s="30">
        <v>2018</v>
      </c>
      <c r="V3" s="30">
        <v>2019</v>
      </c>
      <c r="W3" s="30">
        <v>2020</v>
      </c>
      <c r="X3" s="30">
        <v>2021</v>
      </c>
      <c r="Y3" s="30">
        <v>2022</v>
      </c>
      <c r="Z3" s="30">
        <v>2023</v>
      </c>
      <c r="AA3" s="30" t="s">
        <v>610</v>
      </c>
    </row>
    <row r="4" spans="1:27" ht="15.75" thickTop="1" x14ac:dyDescent="0.25">
      <c r="A4" s="31" t="s">
        <v>577</v>
      </c>
      <c r="B4" s="31"/>
      <c r="C4" s="32">
        <v>929143</v>
      </c>
      <c r="D4" s="32">
        <v>936965</v>
      </c>
      <c r="E4" s="32">
        <v>949322</v>
      </c>
      <c r="F4" s="32">
        <v>964687</v>
      </c>
      <c r="G4" s="32">
        <v>987914</v>
      </c>
      <c r="H4" s="32">
        <v>1018174</v>
      </c>
      <c r="I4" s="32">
        <v>1067252</v>
      </c>
      <c r="J4" s="32">
        <v>1182161</v>
      </c>
      <c r="K4" s="32">
        <v>1143864</v>
      </c>
      <c r="L4" s="32">
        <v>1115156</v>
      </c>
      <c r="M4" s="32">
        <v>1118207</v>
      </c>
      <c r="N4" s="33">
        <v>1142459</v>
      </c>
      <c r="O4" s="34">
        <f>[1]Compare!G2</f>
        <v>1159589</v>
      </c>
      <c r="P4" s="33">
        <v>1184408</v>
      </c>
      <c r="Q4" s="33">
        <v>1209223</v>
      </c>
      <c r="R4" s="33">
        <v>1253304</v>
      </c>
      <c r="S4" s="33">
        <v>1272765</v>
      </c>
      <c r="T4" s="33">
        <v>1308980</v>
      </c>
      <c r="U4" s="33">
        <v>1344675</v>
      </c>
      <c r="V4" s="33">
        <v>1382681</v>
      </c>
      <c r="W4" s="33">
        <v>1494584</v>
      </c>
      <c r="X4" s="33">
        <v>1485756</v>
      </c>
      <c r="Y4" s="33">
        <v>1551761</v>
      </c>
      <c r="Z4" s="33">
        <v>1528310</v>
      </c>
      <c r="AA4" s="35">
        <f>Z4/Y4-1</f>
        <v>-1.5112507660651309E-2</v>
      </c>
    </row>
    <row r="5" spans="1:27" x14ac:dyDescent="0.25">
      <c r="A5" s="31" t="s">
        <v>578</v>
      </c>
      <c r="B5" s="31" t="s">
        <v>579</v>
      </c>
      <c r="C5" s="32">
        <v>39957.937461999994</v>
      </c>
      <c r="D5" s="32">
        <v>39738.939853000003</v>
      </c>
      <c r="E5" s="32">
        <v>39315.921239000003</v>
      </c>
      <c r="F5" s="32">
        <v>40940.257239999999</v>
      </c>
      <c r="G5" s="32">
        <v>44084.329252999996</v>
      </c>
      <c r="H5" s="32">
        <v>49482.530112</v>
      </c>
      <c r="I5" s="32">
        <v>56748.318681000004</v>
      </c>
      <c r="J5" s="32">
        <v>63292.189773999999</v>
      </c>
      <c r="K5" s="32">
        <v>62698.789935000001</v>
      </c>
      <c r="L5" s="32">
        <v>57598.034396000003</v>
      </c>
      <c r="M5" s="32">
        <f>58193646101/1000000</f>
        <v>58193.646100999998</v>
      </c>
      <c r="N5" s="33">
        <v>60760.537114999999</v>
      </c>
      <c r="O5" s="34">
        <f>[1]Compare!G3/1000000</f>
        <v>65094.374807</v>
      </c>
      <c r="P5" s="34">
        <v>69733</v>
      </c>
      <c r="Q5" s="34">
        <v>72789.026213000005</v>
      </c>
      <c r="R5" s="33">
        <v>78593.513881000006</v>
      </c>
      <c r="S5" s="33">
        <v>82266.844125999996</v>
      </c>
      <c r="T5" s="33">
        <v>88198.114155000003</v>
      </c>
      <c r="U5" s="33">
        <v>95388.689450000005</v>
      </c>
      <c r="V5" s="36">
        <v>99566.338552999994</v>
      </c>
      <c r="W5" s="36">
        <v>112438.81722</v>
      </c>
      <c r="X5" s="36">
        <v>126949.709126</v>
      </c>
      <c r="Y5" s="36">
        <v>151236.01225999999</v>
      </c>
      <c r="Z5" s="36">
        <v>145622.84890400001</v>
      </c>
      <c r="AA5" s="35">
        <f t="shared" ref="AA5:AA11" si="0">Z5/Y5-1</f>
        <v>-3.7115256294578902E-2</v>
      </c>
    </row>
    <row r="6" spans="1:27" x14ac:dyDescent="0.25">
      <c r="A6" s="31" t="s">
        <v>580</v>
      </c>
      <c r="B6" s="31"/>
      <c r="C6" s="32">
        <v>2055743</v>
      </c>
      <c r="D6" s="32">
        <v>2106532</v>
      </c>
      <c r="E6" s="32">
        <v>2158213</v>
      </c>
      <c r="F6" s="32">
        <v>2226549</v>
      </c>
      <c r="G6" s="32">
        <v>2281001</v>
      </c>
      <c r="H6" s="32">
        <v>2347193</v>
      </c>
      <c r="I6" s="32">
        <v>2458081</v>
      </c>
      <c r="J6" s="32">
        <v>2686012</v>
      </c>
      <c r="K6" s="32">
        <v>2670348</v>
      </c>
      <c r="L6" s="32">
        <v>2683631</v>
      </c>
      <c r="M6" s="32">
        <v>2705157</v>
      </c>
      <c r="N6" s="33">
        <v>2725122</v>
      </c>
      <c r="O6" s="34">
        <f>[1]Compare!G4</f>
        <v>2724605</v>
      </c>
      <c r="P6" s="33">
        <v>2757859</v>
      </c>
      <c r="Q6" s="33">
        <v>2780303</v>
      </c>
      <c r="R6" s="33">
        <v>2840337</v>
      </c>
      <c r="S6" s="33">
        <v>2852954</v>
      </c>
      <c r="T6" s="33">
        <v>2892737</v>
      </c>
      <c r="U6" s="33">
        <v>2911340</v>
      </c>
      <c r="V6" s="33">
        <v>2905548</v>
      </c>
      <c r="W6" s="33">
        <v>3080521</v>
      </c>
      <c r="X6" s="33">
        <v>3067555</v>
      </c>
      <c r="Y6" s="33">
        <v>3171588</v>
      </c>
      <c r="Z6" s="33">
        <v>3117671</v>
      </c>
      <c r="AA6" s="35">
        <f t="shared" si="0"/>
        <v>-1.7000001261197828E-2</v>
      </c>
    </row>
    <row r="7" spans="1:27" x14ac:dyDescent="0.25">
      <c r="A7" s="31" t="s">
        <v>581</v>
      </c>
      <c r="B7" s="31" t="s">
        <v>579</v>
      </c>
      <c r="C7" s="32">
        <v>5048.7678020000003</v>
      </c>
      <c r="D7" s="32">
        <v>4548.1472889999995</v>
      </c>
      <c r="E7" s="32">
        <v>4128.405143</v>
      </c>
      <c r="F7" s="32">
        <v>4018.9198590000001</v>
      </c>
      <c r="G7" s="32">
        <v>4243.6782139999996</v>
      </c>
      <c r="H7" s="32">
        <v>5064.320127</v>
      </c>
      <c r="I7" s="32">
        <v>6184.4621829999996</v>
      </c>
      <c r="J7" s="32">
        <v>6840.0706700000001</v>
      </c>
      <c r="K7" s="32">
        <v>6681.349228</v>
      </c>
      <c r="L7" s="32">
        <v>5692.3236900000002</v>
      </c>
      <c r="M7" s="32">
        <f>5786446290/1000000</f>
        <v>5786.4462899999999</v>
      </c>
      <c r="N7" s="33">
        <v>6187.3217500000001</v>
      </c>
      <c r="O7" s="34">
        <f>[1]Compare!G5/1000000</f>
        <v>6959.480724</v>
      </c>
      <c r="P7" s="34">
        <v>7754</v>
      </c>
      <c r="Q7" s="34">
        <v>8441.2603830000007</v>
      </c>
      <c r="R7" s="33">
        <v>9435.7255569999998</v>
      </c>
      <c r="S7" s="33">
        <v>9981.1136640000004</v>
      </c>
      <c r="T7" s="33">
        <v>10989.698772</v>
      </c>
      <c r="U7" s="36">
        <v>10875.295549</v>
      </c>
      <c r="V7" s="36">
        <v>11302.479931</v>
      </c>
      <c r="W7" s="37">
        <v>13674.538843</v>
      </c>
      <c r="X7" s="37">
        <v>17604.312017</v>
      </c>
      <c r="Y7" s="37">
        <v>20828.572751</v>
      </c>
      <c r="Z7" s="37">
        <v>18656.972240999999</v>
      </c>
      <c r="AA7" s="35">
        <f t="shared" si="0"/>
        <v>-0.10426064886734687</v>
      </c>
    </row>
    <row r="8" spans="1:27" x14ac:dyDescent="0.25">
      <c r="A8" s="31" t="s">
        <v>582</v>
      </c>
      <c r="B8" s="31" t="s">
        <v>579</v>
      </c>
      <c r="C8" s="32">
        <v>7240.0022639999997</v>
      </c>
      <c r="D8" s="32">
        <v>7776.7976310000004</v>
      </c>
      <c r="E8" s="32">
        <v>7893.2793799999999</v>
      </c>
      <c r="F8" s="32">
        <v>7890.6975640000001</v>
      </c>
      <c r="G8" s="32">
        <v>8312.9479790000005</v>
      </c>
      <c r="H8" s="32">
        <v>9081.3616320000001</v>
      </c>
      <c r="I8" s="32">
        <v>10401.187045999999</v>
      </c>
      <c r="J8" s="32">
        <v>11989.643163999999</v>
      </c>
      <c r="K8" s="32">
        <v>12542.634144</v>
      </c>
      <c r="L8" s="32">
        <v>11970.975627</v>
      </c>
      <c r="M8" s="32">
        <f>10973633298/1000000</f>
        <v>10973.633298000001</v>
      </c>
      <c r="N8" s="33">
        <v>11478.434507</v>
      </c>
      <c r="O8" s="34">
        <f>[1]Compare!G8/1000000</f>
        <v>12865.405456</v>
      </c>
      <c r="P8" s="34">
        <v>12154</v>
      </c>
      <c r="Q8" s="34">
        <v>11611.943166999999</v>
      </c>
      <c r="R8" s="36">
        <v>11682.791972999999</v>
      </c>
      <c r="S8" s="36">
        <v>12246.467864</v>
      </c>
      <c r="T8" s="36">
        <v>13846.688679999999</v>
      </c>
      <c r="U8" s="33">
        <v>8258.4093049999992</v>
      </c>
      <c r="V8" s="36">
        <v>7988.0842409999996</v>
      </c>
      <c r="W8" s="36">
        <v>8704.5772940000006</v>
      </c>
      <c r="X8" s="36">
        <v>9058.3448840000001</v>
      </c>
      <c r="Y8" s="36">
        <v>10275.952178</v>
      </c>
      <c r="Z8" s="36">
        <v>9751.7063030000008</v>
      </c>
      <c r="AA8" s="35">
        <f t="shared" si="0"/>
        <v>-5.1016768657445422E-2</v>
      </c>
    </row>
    <row r="9" spans="1:27" x14ac:dyDescent="0.25">
      <c r="A9" s="31" t="s">
        <v>583</v>
      </c>
      <c r="B9" s="31"/>
      <c r="C9" s="32">
        <v>375898</v>
      </c>
      <c r="D9" s="32">
        <v>389084</v>
      </c>
      <c r="E9" s="32">
        <v>399999</v>
      </c>
      <c r="F9" s="32">
        <v>388707</v>
      </c>
      <c r="G9" s="32">
        <v>401392</v>
      </c>
      <c r="H9" s="32">
        <v>415872</v>
      </c>
      <c r="I9" s="32">
        <v>443228</v>
      </c>
      <c r="J9" s="32">
        <v>474029</v>
      </c>
      <c r="K9" s="32">
        <v>458769</v>
      </c>
      <c r="L9" s="32">
        <v>440206</v>
      </c>
      <c r="M9" s="38">
        <v>446952</v>
      </c>
      <c r="N9" s="33">
        <v>444093</v>
      </c>
      <c r="O9" s="39">
        <f>[1]Compare!G12</f>
        <v>437115</v>
      </c>
      <c r="P9" s="33">
        <v>430181</v>
      </c>
      <c r="Q9" s="33">
        <v>434086</v>
      </c>
      <c r="R9" s="33">
        <v>447039</v>
      </c>
      <c r="S9" s="33">
        <v>461882</v>
      </c>
      <c r="T9" s="33">
        <v>477342</v>
      </c>
      <c r="U9" s="33">
        <v>215343</v>
      </c>
      <c r="V9" s="33">
        <v>203439</v>
      </c>
      <c r="W9" s="33">
        <v>204110</v>
      </c>
      <c r="X9" s="33">
        <v>200102</v>
      </c>
      <c r="Y9" s="33">
        <v>217105</v>
      </c>
      <c r="Z9" s="33">
        <v>208381</v>
      </c>
      <c r="AA9" s="35">
        <f t="shared" si="0"/>
        <v>-4.0183321434329011E-2</v>
      </c>
    </row>
    <row r="10" spans="1:27" x14ac:dyDescent="0.25">
      <c r="A10" s="31" t="s">
        <v>584</v>
      </c>
      <c r="B10" s="31"/>
      <c r="C10" s="40">
        <f>C9/C4</f>
        <v>0.40456420594031273</v>
      </c>
      <c r="D10" s="40">
        <f t="shared" ref="D10:Z10" si="1">D9/D4</f>
        <v>0.41525990832101517</v>
      </c>
      <c r="E10" s="40">
        <f t="shared" si="1"/>
        <v>0.42135229142482739</v>
      </c>
      <c r="F10" s="40">
        <f t="shared" si="1"/>
        <v>0.40293587453754431</v>
      </c>
      <c r="G10" s="40">
        <f t="shared" si="1"/>
        <v>0.40630257289602134</v>
      </c>
      <c r="H10" s="40">
        <f t="shared" si="1"/>
        <v>0.40844885058938846</v>
      </c>
      <c r="I10" s="40">
        <f t="shared" si="1"/>
        <v>0.41529835502767853</v>
      </c>
      <c r="J10" s="40">
        <f t="shared" si="1"/>
        <v>0.40098514500139998</v>
      </c>
      <c r="K10" s="40">
        <f t="shared" si="1"/>
        <v>0.40106953274165458</v>
      </c>
      <c r="L10" s="40">
        <f t="shared" si="1"/>
        <v>0.39474835807725556</v>
      </c>
      <c r="M10" s="40">
        <f t="shared" si="1"/>
        <v>0.3997041692638304</v>
      </c>
      <c r="N10" s="40">
        <f t="shared" si="1"/>
        <v>0.388716794213184</v>
      </c>
      <c r="O10" s="40">
        <f t="shared" si="1"/>
        <v>0.37695683556846432</v>
      </c>
      <c r="P10" s="40">
        <f t="shared" si="1"/>
        <v>0.36320338937258106</v>
      </c>
      <c r="Q10" s="40">
        <f t="shared" si="1"/>
        <v>0.35897927842920618</v>
      </c>
      <c r="R10" s="40">
        <f t="shared" si="1"/>
        <v>0.35668840121790085</v>
      </c>
      <c r="S10" s="40">
        <f t="shared" si="1"/>
        <v>0.36289652842433601</v>
      </c>
      <c r="T10" s="40">
        <f t="shared" si="1"/>
        <v>0.36466714541093065</v>
      </c>
      <c r="U10" s="40">
        <f t="shared" si="1"/>
        <v>0.16014501645378995</v>
      </c>
      <c r="V10" s="40">
        <f t="shared" si="1"/>
        <v>0.14713372064850821</v>
      </c>
      <c r="W10" s="35">
        <f t="shared" si="1"/>
        <v>0.13656642918698447</v>
      </c>
      <c r="X10" s="35">
        <f t="shared" si="1"/>
        <v>0.13468025705432116</v>
      </c>
      <c r="Y10" s="35">
        <f t="shared" si="1"/>
        <v>0.13990878750013694</v>
      </c>
      <c r="Z10" s="35">
        <f t="shared" si="1"/>
        <v>0.13634733790919382</v>
      </c>
      <c r="AA10" s="35">
        <f t="shared" si="0"/>
        <v>-2.5455510369136958E-2</v>
      </c>
    </row>
    <row r="11" spans="1:27" x14ac:dyDescent="0.25">
      <c r="A11" s="31" t="s">
        <v>585</v>
      </c>
      <c r="B11" s="31"/>
      <c r="C11" s="40">
        <f>C8/C5</f>
        <v>0.18119059000193</v>
      </c>
      <c r="D11" s="40">
        <f>D8/D5</f>
        <v>0.19569715900241633</v>
      </c>
      <c r="E11" s="40">
        <f t="shared" ref="E11:Q11" si="2">E8/E5</f>
        <v>0.20076546933790645</v>
      </c>
      <c r="F11" s="40">
        <f t="shared" si="2"/>
        <v>0.19273688286185278</v>
      </c>
      <c r="G11" s="40">
        <f t="shared" si="2"/>
        <v>0.1885692290176853</v>
      </c>
      <c r="H11" s="40">
        <f t="shared" si="2"/>
        <v>0.18352662265743119</v>
      </c>
      <c r="I11" s="40">
        <f t="shared" si="2"/>
        <v>0.18328625918361238</v>
      </c>
      <c r="J11" s="40">
        <f t="shared" si="2"/>
        <v>0.18943321769734792</v>
      </c>
      <c r="K11" s="40">
        <f t="shared" si="2"/>
        <v>0.20004587260779644</v>
      </c>
      <c r="L11" s="40">
        <f t="shared" si="2"/>
        <v>0.20783653040478314</v>
      </c>
      <c r="M11" s="40">
        <f t="shared" si="2"/>
        <v>0.18857098726816895</v>
      </c>
      <c r="N11" s="40">
        <f t="shared" si="2"/>
        <v>0.18891265699766682</v>
      </c>
      <c r="O11" s="40">
        <f t="shared" si="2"/>
        <v>0.19764235380007833</v>
      </c>
      <c r="P11" s="40">
        <f t="shared" si="2"/>
        <v>0.17429337616336599</v>
      </c>
      <c r="Q11" s="40">
        <f t="shared" si="2"/>
        <v>0.15952876101158947</v>
      </c>
      <c r="R11" s="40">
        <f>R8/R5</f>
        <v>0.14864829673717281</v>
      </c>
      <c r="S11" s="40">
        <f>S8/S5</f>
        <v>0.14886274044064818</v>
      </c>
      <c r="T11" s="40">
        <f t="shared" ref="T11:X11" si="3">T8/T5</f>
        <v>0.15699529193635284</v>
      </c>
      <c r="U11" s="40">
        <f t="shared" si="3"/>
        <v>8.6576399703329809E-2</v>
      </c>
      <c r="V11" s="40">
        <f t="shared" si="3"/>
        <v>8.0228763627256172E-2</v>
      </c>
      <c r="W11" s="35">
        <f t="shared" si="3"/>
        <v>7.7416122912147445E-2</v>
      </c>
      <c r="X11" s="35">
        <f t="shared" si="3"/>
        <v>7.1353805742157481E-2</v>
      </c>
      <c r="Y11" s="35">
        <f>Y8/Y5</f>
        <v>6.7946463441087832E-2</v>
      </c>
      <c r="Z11" s="35">
        <f>Z8/Z5</f>
        <v>6.6965495980844933E-2</v>
      </c>
      <c r="AA11" s="35">
        <f t="shared" si="0"/>
        <v>-1.4437358628583197E-2</v>
      </c>
    </row>
    <row r="12" spans="1:27" ht="15.75" thickBot="1" x14ac:dyDescent="0.3">
      <c r="A12" s="41" t="s">
        <v>586</v>
      </c>
      <c r="B12" s="41"/>
      <c r="C12" s="42">
        <f>C5*1000000/C4</f>
        <v>43005.153632971451</v>
      </c>
      <c r="D12" s="42">
        <f t="shared" ref="D12:V12" si="4">D5*1000000/D4</f>
        <v>42412.405856141908</v>
      </c>
      <c r="E12" s="42">
        <f t="shared" si="4"/>
        <v>41414.737295669962</v>
      </c>
      <c r="F12" s="42">
        <f t="shared" si="4"/>
        <v>42438.902193146583</v>
      </c>
      <c r="G12" s="42">
        <f t="shared" si="4"/>
        <v>44623.65069530344</v>
      </c>
      <c r="H12" s="42">
        <f t="shared" si="4"/>
        <v>48599.286675951262</v>
      </c>
      <c r="I12" s="42">
        <f t="shared" si="4"/>
        <v>53172.3704251667</v>
      </c>
      <c r="J12" s="42">
        <f t="shared" si="4"/>
        <v>53539.399264567175</v>
      </c>
      <c r="K12" s="42">
        <f t="shared" si="4"/>
        <v>54813.150807263803</v>
      </c>
      <c r="L12" s="42">
        <f t="shared" si="4"/>
        <v>51650.203555377004</v>
      </c>
      <c r="M12" s="42">
        <f t="shared" si="4"/>
        <v>52041.926138004863</v>
      </c>
      <c r="N12" s="42">
        <f t="shared" si="4"/>
        <v>53183.997950911151</v>
      </c>
      <c r="O12" s="42">
        <f t="shared" si="4"/>
        <v>56135.72982065197</v>
      </c>
      <c r="P12" s="42">
        <f t="shared" si="4"/>
        <v>58875.826573275423</v>
      </c>
      <c r="Q12" s="42">
        <f t="shared" si="4"/>
        <v>60194.874074509004</v>
      </c>
      <c r="R12" s="42">
        <f t="shared" si="4"/>
        <v>62709.05852131646</v>
      </c>
      <c r="S12" s="42">
        <f t="shared" si="4"/>
        <v>64636.31866526814</v>
      </c>
      <c r="T12" s="42">
        <f t="shared" si="4"/>
        <v>67379.26794527036</v>
      </c>
      <c r="U12" s="42">
        <f t="shared" si="4"/>
        <v>70938.099875434578</v>
      </c>
      <c r="V12" s="42">
        <f t="shared" si="4"/>
        <v>72009.623733167668</v>
      </c>
      <c r="W12" s="43">
        <f>W5*1000000/W4</f>
        <v>75230.844984289943</v>
      </c>
      <c r="X12" s="43">
        <f>X5*1000000/X4</f>
        <v>85444.520584806654</v>
      </c>
      <c r="Y12" s="43">
        <f>Y5*1000000/Y4</f>
        <v>97460.89266323873</v>
      </c>
      <c r="Z12" s="43">
        <f>Z5*1000000/Z4</f>
        <v>95283.580493486268</v>
      </c>
      <c r="AA12" s="44">
        <f t="shared" ref="AA12" si="5">Z12/Y12-1</f>
        <v>-2.2340367610584444E-2</v>
      </c>
    </row>
    <row r="13" spans="1:27" ht="15.75" thickTop="1" x14ac:dyDescent="0.25">
      <c r="A13" s="31"/>
      <c r="B13" s="31"/>
      <c r="C13" s="31"/>
      <c r="D13" s="31"/>
      <c r="E13" s="31"/>
      <c r="F13" s="31"/>
      <c r="G13" s="31"/>
      <c r="H13" s="31"/>
      <c r="I13" s="31"/>
      <c r="J13" s="31"/>
      <c r="K13" s="31"/>
      <c r="L13" s="31"/>
      <c r="M13" s="31"/>
      <c r="N13" s="45"/>
      <c r="O13" s="45"/>
      <c r="P13" s="45"/>
      <c r="Q13" s="45"/>
      <c r="R13" s="45"/>
      <c r="S13" s="45"/>
      <c r="T13" s="45"/>
      <c r="U13" s="46"/>
      <c r="V13" s="46"/>
      <c r="W13" s="46"/>
      <c r="X13" s="46"/>
      <c r="Y13" s="46"/>
      <c r="Z13" s="52"/>
      <c r="AA13" s="31"/>
    </row>
    <row r="14" spans="1:27" x14ac:dyDescent="0.25">
      <c r="A14" s="31"/>
      <c r="B14" s="31"/>
      <c r="C14" s="31"/>
      <c r="D14" s="31"/>
      <c r="E14" s="31"/>
      <c r="F14" s="31"/>
      <c r="G14" s="31"/>
      <c r="H14" s="31"/>
      <c r="I14" s="31"/>
      <c r="J14" s="31"/>
      <c r="K14" s="31"/>
      <c r="L14" s="31"/>
      <c r="M14" s="31"/>
      <c r="N14" s="45"/>
      <c r="O14" s="45"/>
      <c r="P14" s="45"/>
      <c r="Q14" s="45"/>
      <c r="R14" s="45"/>
      <c r="S14" s="45"/>
      <c r="T14" s="45"/>
      <c r="U14" s="45"/>
      <c r="V14" s="45"/>
      <c r="W14" s="45"/>
      <c r="X14" s="45"/>
      <c r="Y14" s="45"/>
      <c r="Z14" s="45"/>
      <c r="AA14" s="31"/>
    </row>
    <row r="15" spans="1:27" x14ac:dyDescent="0.25">
      <c r="A15" s="31"/>
      <c r="B15" s="31"/>
      <c r="C15" s="31"/>
      <c r="D15" s="31"/>
      <c r="E15" s="31"/>
      <c r="F15" s="31"/>
      <c r="G15" s="31"/>
      <c r="H15" s="31"/>
      <c r="I15" s="31"/>
      <c r="J15" s="31"/>
      <c r="K15" s="31"/>
      <c r="L15" s="31"/>
      <c r="M15" s="31"/>
      <c r="N15" s="45"/>
      <c r="O15" s="45"/>
      <c r="P15" s="45"/>
      <c r="Q15" s="45"/>
      <c r="R15" s="45"/>
      <c r="S15" s="45"/>
      <c r="T15" s="45"/>
      <c r="U15" s="45"/>
      <c r="V15" s="45"/>
      <c r="W15" s="45"/>
      <c r="X15" s="45"/>
      <c r="Y15" s="45"/>
      <c r="Z15" s="45"/>
      <c r="AA15" s="31"/>
    </row>
    <row r="16" spans="1:27" ht="19.5" thickBot="1" x14ac:dyDescent="0.35">
      <c r="A16" s="64" t="s">
        <v>587</v>
      </c>
      <c r="B16" s="64"/>
      <c r="C16" s="64"/>
      <c r="D16" s="64"/>
      <c r="E16" s="64"/>
      <c r="F16" s="64"/>
      <c r="G16" s="64"/>
      <c r="H16" s="64"/>
      <c r="I16" s="64"/>
      <c r="J16" s="64"/>
      <c r="K16" s="64"/>
      <c r="L16" s="64"/>
      <c r="M16" s="64"/>
      <c r="N16" s="64"/>
      <c r="O16" s="64"/>
      <c r="P16" s="64"/>
      <c r="Q16" s="64"/>
      <c r="R16" s="64"/>
      <c r="S16" s="64"/>
      <c r="T16" s="64"/>
      <c r="U16" s="64"/>
      <c r="V16" s="64"/>
      <c r="W16" s="64"/>
      <c r="X16" s="64"/>
      <c r="Y16" s="64"/>
      <c r="Z16" s="64"/>
      <c r="AA16" s="64"/>
    </row>
    <row r="17" spans="1:27" ht="16.5" thickTop="1" thickBot="1" x14ac:dyDescent="0.3">
      <c r="A17" s="29"/>
      <c r="B17" s="29"/>
      <c r="C17" s="29">
        <v>2000</v>
      </c>
      <c r="D17" s="29">
        <v>2001</v>
      </c>
      <c r="E17" s="30">
        <v>2002</v>
      </c>
      <c r="F17" s="30">
        <v>2003</v>
      </c>
      <c r="G17" s="30">
        <v>2004</v>
      </c>
      <c r="H17" s="30">
        <v>2005</v>
      </c>
      <c r="I17" s="30">
        <v>2006</v>
      </c>
      <c r="J17" s="30">
        <v>2007</v>
      </c>
      <c r="K17" s="30">
        <v>2008</v>
      </c>
      <c r="L17" s="30">
        <v>2009</v>
      </c>
      <c r="M17" s="30">
        <v>2010</v>
      </c>
      <c r="N17" s="30">
        <v>2011</v>
      </c>
      <c r="O17" s="30">
        <v>2012</v>
      </c>
      <c r="P17" s="30">
        <v>2013</v>
      </c>
      <c r="Q17" s="30">
        <v>2014</v>
      </c>
      <c r="R17" s="30">
        <v>2015</v>
      </c>
      <c r="S17" s="30">
        <v>2016</v>
      </c>
      <c r="T17" s="30">
        <v>2017</v>
      </c>
      <c r="U17" s="30">
        <v>2018</v>
      </c>
      <c r="V17" s="30">
        <v>2019</v>
      </c>
      <c r="W17" s="30">
        <v>2020</v>
      </c>
      <c r="X17" s="30">
        <v>2021</v>
      </c>
      <c r="Y17" s="30">
        <v>2022</v>
      </c>
      <c r="Z17" s="30">
        <v>2023</v>
      </c>
      <c r="AA17" s="30" t="s">
        <v>610</v>
      </c>
    </row>
    <row r="18" spans="1:27" ht="15.75" thickTop="1" x14ac:dyDescent="0.25">
      <c r="A18" s="31" t="s">
        <v>588</v>
      </c>
      <c r="B18" s="31"/>
      <c r="C18" s="32">
        <v>40266.024539999999</v>
      </c>
      <c r="D18" s="32">
        <v>40500.723987999998</v>
      </c>
      <c r="E18" s="34">
        <v>39527.002862000001</v>
      </c>
      <c r="F18" s="34">
        <v>41532.067456999997</v>
      </c>
      <c r="G18" s="34">
        <v>44627.444284999998</v>
      </c>
      <c r="H18" s="34">
        <v>50113.556835000003</v>
      </c>
      <c r="I18" s="34">
        <v>57002.885633999998</v>
      </c>
      <c r="J18" s="34">
        <v>64508.656319000002</v>
      </c>
      <c r="K18" s="34">
        <v>63568.205034999999</v>
      </c>
      <c r="L18" s="34">
        <v>58413.777133000003</v>
      </c>
      <c r="M18" s="34">
        <v>58783.957317</v>
      </c>
      <c r="N18" s="34">
        <v>61475.295957000002</v>
      </c>
      <c r="O18" s="34">
        <v>66037.452422000002</v>
      </c>
      <c r="P18" s="34">
        <v>70666.409392000001</v>
      </c>
      <c r="Q18" s="34">
        <v>73789.877496000001</v>
      </c>
      <c r="R18" s="34">
        <v>79688.024850000002</v>
      </c>
      <c r="S18" s="34">
        <v>83404.252871000004</v>
      </c>
      <c r="T18" s="34">
        <v>89423.843307999996</v>
      </c>
      <c r="U18" s="34">
        <v>96513.713315999994</v>
      </c>
      <c r="V18" s="36">
        <v>100611.89637</v>
      </c>
      <c r="W18" s="36">
        <v>113988.039903</v>
      </c>
      <c r="X18" s="36">
        <v>127958.82874300001</v>
      </c>
      <c r="Y18" s="36">
        <v>149001.454891</v>
      </c>
      <c r="Z18" s="36">
        <v>146685.93841800001</v>
      </c>
      <c r="AA18" s="35">
        <f>Z18/Y18-1</f>
        <v>-1.5540227272907381E-2</v>
      </c>
    </row>
    <row r="19" spans="1:27" x14ac:dyDescent="0.25">
      <c r="A19" s="31" t="s">
        <v>589</v>
      </c>
      <c r="B19" s="31"/>
      <c r="C19" s="32">
        <v>29417.584704000001</v>
      </c>
      <c r="D19" s="32">
        <v>30303.956537999999</v>
      </c>
      <c r="E19" s="34">
        <v>30729.216454000001</v>
      </c>
      <c r="F19" s="34">
        <v>31679.725996000001</v>
      </c>
      <c r="G19" s="34">
        <v>33655.628358000002</v>
      </c>
      <c r="H19" s="34">
        <v>36051.601541999997</v>
      </c>
      <c r="I19" s="34">
        <v>39840.950985000003</v>
      </c>
      <c r="J19" s="34">
        <v>44207.401608</v>
      </c>
      <c r="K19" s="34">
        <v>45299.844705000003</v>
      </c>
      <c r="L19" s="34">
        <v>44115.804400000001</v>
      </c>
      <c r="M19" s="34">
        <v>44378.590038000002</v>
      </c>
      <c r="N19" s="34">
        <v>46321.696893</v>
      </c>
      <c r="O19" s="34">
        <v>48866.327724000002</v>
      </c>
      <c r="P19" s="34">
        <v>50987.737583000002</v>
      </c>
      <c r="Q19" s="34">
        <v>53597.072926000001</v>
      </c>
      <c r="R19" s="34">
        <v>57319.119265000001</v>
      </c>
      <c r="S19" s="34">
        <v>59831.600854999997</v>
      </c>
      <c r="T19" s="34">
        <v>63389.941341999998</v>
      </c>
      <c r="U19" s="34">
        <v>67894.347404999993</v>
      </c>
      <c r="V19" s="36">
        <v>70673.807312999998</v>
      </c>
      <c r="W19" s="36">
        <v>78663.190547000006</v>
      </c>
      <c r="X19" s="36">
        <v>85443.601926000003</v>
      </c>
      <c r="Y19" s="36">
        <v>96549.951902999994</v>
      </c>
      <c r="Z19" s="36">
        <v>99650.225067000007</v>
      </c>
      <c r="AA19" s="35">
        <f t="shared" ref="AA19:AA26" si="6">Z19/Y19-1</f>
        <v>3.2110561454393505E-2</v>
      </c>
    </row>
    <row r="20" spans="1:27" x14ac:dyDescent="0.25">
      <c r="A20" s="31" t="s">
        <v>590</v>
      </c>
      <c r="B20" s="31"/>
      <c r="C20" s="32">
        <v>1088.8855779999999</v>
      </c>
      <c r="D20" s="32">
        <v>1080.9236599999999</v>
      </c>
      <c r="E20" s="34">
        <v>866.83936800000004</v>
      </c>
      <c r="F20" s="34">
        <v>749.45778199999995</v>
      </c>
      <c r="G20" s="34">
        <v>706.24679800000001</v>
      </c>
      <c r="H20" s="34">
        <v>857.66323399999999</v>
      </c>
      <c r="I20" s="34">
        <v>1261.6668360000001</v>
      </c>
      <c r="J20" s="34">
        <v>1624.560254</v>
      </c>
      <c r="K20" s="34">
        <v>1618.2246299999999</v>
      </c>
      <c r="L20" s="34">
        <v>1146.726938</v>
      </c>
      <c r="M20" s="34">
        <v>856.12633700000004</v>
      </c>
      <c r="N20" s="34">
        <v>765.74768500000005</v>
      </c>
      <c r="O20" s="34">
        <v>696.32322599999998</v>
      </c>
      <c r="P20" s="34">
        <v>669.41477099999997</v>
      </c>
      <c r="Q20" s="34">
        <v>653.35778800000003</v>
      </c>
      <c r="R20" s="34">
        <v>670.358521</v>
      </c>
      <c r="S20" s="34">
        <v>706.61884599999996</v>
      </c>
      <c r="T20" s="34">
        <v>752.19766600000003</v>
      </c>
      <c r="U20" s="34">
        <v>849.13018499999998</v>
      </c>
      <c r="V20" s="36">
        <v>1060.2997419999999</v>
      </c>
      <c r="W20" s="36">
        <v>1086.1328530000001</v>
      </c>
      <c r="X20" s="36">
        <v>952.25289699999996</v>
      </c>
      <c r="Y20" s="36">
        <v>1108.5066019999999</v>
      </c>
      <c r="Z20" s="36">
        <v>2169.791909</v>
      </c>
      <c r="AA20" s="35">
        <f t="shared" si="6"/>
        <v>0.95740097991766415</v>
      </c>
    </row>
    <row r="21" spans="1:27" x14ac:dyDescent="0.25">
      <c r="A21" s="31" t="s">
        <v>591</v>
      </c>
      <c r="B21" s="31"/>
      <c r="C21" s="32">
        <v>649.30868999999996</v>
      </c>
      <c r="D21" s="32">
        <v>517.93636200000003</v>
      </c>
      <c r="E21" s="34">
        <v>461.50590299999999</v>
      </c>
      <c r="F21" s="34">
        <v>511.35779400000001</v>
      </c>
      <c r="G21" s="34">
        <v>566.61750600000005</v>
      </c>
      <c r="H21" s="34">
        <v>734.75681799999995</v>
      </c>
      <c r="I21" s="34">
        <v>856.09566600000005</v>
      </c>
      <c r="J21" s="34">
        <v>1074.3312269999999</v>
      </c>
      <c r="K21" s="34">
        <v>1063.3253219999999</v>
      </c>
      <c r="L21" s="34">
        <v>822.26252799999997</v>
      </c>
      <c r="M21" s="34">
        <v>749.59145100000001</v>
      </c>
      <c r="N21" s="34">
        <v>825.10389799999996</v>
      </c>
      <c r="O21" s="34">
        <v>998.68841499999996</v>
      </c>
      <c r="P21" s="34">
        <v>1034.5877680000001</v>
      </c>
      <c r="Q21" s="34">
        <v>1087.109011</v>
      </c>
      <c r="R21" s="34">
        <v>1211.945467</v>
      </c>
      <c r="S21" s="34">
        <v>1291.912826</v>
      </c>
      <c r="T21" s="34">
        <v>1408.9285259999999</v>
      </c>
      <c r="U21" s="34">
        <v>1501.87453</v>
      </c>
      <c r="V21" s="36">
        <v>1691.9554430000001</v>
      </c>
      <c r="W21" s="36">
        <v>1889.7081439999999</v>
      </c>
      <c r="X21" s="36">
        <v>1973.266977</v>
      </c>
      <c r="Y21" s="36">
        <v>2516.5392590000001</v>
      </c>
      <c r="Z21" s="36">
        <v>2973.3806829999999</v>
      </c>
      <c r="AA21" s="35">
        <f t="shared" si="6"/>
        <v>0.18153558398351199</v>
      </c>
    </row>
    <row r="22" spans="1:27" x14ac:dyDescent="0.25">
      <c r="A22" s="31" t="s">
        <v>592</v>
      </c>
      <c r="B22" s="31"/>
      <c r="C22" s="32">
        <v>948.887202</v>
      </c>
      <c r="D22" s="32">
        <v>1032.0033040000001</v>
      </c>
      <c r="E22" s="34">
        <v>962.18957799999998</v>
      </c>
      <c r="F22" s="34">
        <v>983.38169600000003</v>
      </c>
      <c r="G22" s="34">
        <v>1053.5961629999999</v>
      </c>
      <c r="H22" s="34">
        <v>1220.1238470000001</v>
      </c>
      <c r="I22" s="34">
        <v>1410.346225</v>
      </c>
      <c r="J22" s="34">
        <v>1475.1632079999999</v>
      </c>
      <c r="K22" s="34">
        <v>1349.1338109999999</v>
      </c>
      <c r="L22" s="34">
        <v>1187.32331</v>
      </c>
      <c r="M22" s="34">
        <v>1237.9218289999999</v>
      </c>
      <c r="N22" s="34">
        <v>1317.085871</v>
      </c>
      <c r="O22" s="34">
        <v>1455.627295</v>
      </c>
      <c r="P22" s="34">
        <v>1493.71892</v>
      </c>
      <c r="Q22" s="34">
        <v>1570.6945519999999</v>
      </c>
      <c r="R22" s="34">
        <v>1667.0030770000001</v>
      </c>
      <c r="S22" s="34">
        <v>1696.2801710000001</v>
      </c>
      <c r="T22" s="34">
        <v>1782.4494790000001</v>
      </c>
      <c r="U22" s="34">
        <v>1830.063834</v>
      </c>
      <c r="V22" s="36">
        <v>1806.7513449999999</v>
      </c>
      <c r="W22" s="36">
        <v>2023.351148</v>
      </c>
      <c r="X22" s="36">
        <v>2431.9661809999998</v>
      </c>
      <c r="Y22" s="36">
        <v>2571.7752839999998</v>
      </c>
      <c r="Z22" s="36">
        <v>2332.3012090000002</v>
      </c>
      <c r="AA22" s="35">
        <f t="shared" si="6"/>
        <v>-9.3116251831899755E-2</v>
      </c>
    </row>
    <row r="23" spans="1:27" x14ac:dyDescent="0.25">
      <c r="A23" s="31" t="s">
        <v>593</v>
      </c>
      <c r="B23" s="31"/>
      <c r="C23" s="32">
        <v>2934.5970029999999</v>
      </c>
      <c r="D23" s="32">
        <v>1822.639396</v>
      </c>
      <c r="E23" s="34">
        <v>1332.084738</v>
      </c>
      <c r="F23" s="34">
        <v>1470.2130790000001</v>
      </c>
      <c r="G23" s="34">
        <v>2144.4240679999998</v>
      </c>
      <c r="H23" s="34">
        <v>3351.2211269999998</v>
      </c>
      <c r="I23" s="34">
        <v>4528.9569730000003</v>
      </c>
      <c r="J23" s="34">
        <v>5439.482747</v>
      </c>
      <c r="K23" s="34">
        <v>4192.1948609999999</v>
      </c>
      <c r="L23" s="34">
        <v>2425.5513729999998</v>
      </c>
      <c r="M23" s="34">
        <v>2113.6093259999998</v>
      </c>
      <c r="N23" s="34">
        <v>2387.2726480000001</v>
      </c>
      <c r="O23" s="34">
        <v>3043.489646</v>
      </c>
      <c r="P23" s="34">
        <v>4465.7698129999999</v>
      </c>
      <c r="Q23" s="34">
        <v>3911.054607</v>
      </c>
      <c r="R23" s="34">
        <v>4438.7836450000004</v>
      </c>
      <c r="S23" s="34">
        <v>4557.4873779999998</v>
      </c>
      <c r="T23" s="34">
        <v>5941.85095</v>
      </c>
      <c r="U23" s="34">
        <v>7252.7465140000004</v>
      </c>
      <c r="V23" s="36">
        <v>7363.8091459999996</v>
      </c>
      <c r="W23" s="36">
        <v>10405.703066</v>
      </c>
      <c r="X23" s="36">
        <v>14280.601822000001</v>
      </c>
      <c r="Y23" s="36">
        <v>19254.600349</v>
      </c>
      <c r="Z23" s="36">
        <v>11471.27735</v>
      </c>
      <c r="AA23" s="35">
        <f t="shared" si="6"/>
        <v>-0.40423186448552961</v>
      </c>
    </row>
    <row r="24" spans="1:27" x14ac:dyDescent="0.25">
      <c r="A24" s="31" t="s">
        <v>594</v>
      </c>
      <c r="B24" s="31"/>
      <c r="C24" s="32">
        <v>1853.8409549999999</v>
      </c>
      <c r="D24" s="32">
        <v>2186.0970889999999</v>
      </c>
      <c r="E24" s="34">
        <v>2084.1859890000001</v>
      </c>
      <c r="F24" s="34">
        <v>2174.6111759999999</v>
      </c>
      <c r="G24" s="34">
        <v>2630.9578459999998</v>
      </c>
      <c r="H24" s="34">
        <v>3579.231781</v>
      </c>
      <c r="I24" s="34">
        <v>4798.2729929999996</v>
      </c>
      <c r="J24" s="34">
        <v>5064.5611310000004</v>
      </c>
      <c r="K24" s="34">
        <v>4187.9402499999997</v>
      </c>
      <c r="L24" s="34">
        <v>3291.467983</v>
      </c>
      <c r="M24" s="34">
        <v>3511.6760380000001</v>
      </c>
      <c r="N24" s="34">
        <v>3927.2438940000002</v>
      </c>
      <c r="O24" s="34">
        <v>4877.2702300000001</v>
      </c>
      <c r="P24" s="34">
        <v>5794.2840219999998</v>
      </c>
      <c r="Q24" s="34">
        <v>6130.7316860000001</v>
      </c>
      <c r="R24" s="34">
        <v>7109.9520970000003</v>
      </c>
      <c r="S24" s="34">
        <v>7558.2339449999999</v>
      </c>
      <c r="T24" s="34">
        <v>8111.2430679999998</v>
      </c>
      <c r="U24" s="34">
        <v>8324.3519359999991</v>
      </c>
      <c r="V24" s="36">
        <v>9181.4270749999996</v>
      </c>
      <c r="W24" s="36">
        <v>9445.0650129999995</v>
      </c>
      <c r="X24" s="36">
        <v>12122.120109</v>
      </c>
      <c r="Y24" s="36">
        <v>14270.939689000001</v>
      </c>
      <c r="Z24" s="36">
        <v>13397.281198000001</v>
      </c>
      <c r="AA24" s="35">
        <f t="shared" si="6"/>
        <v>-6.1219408815343379E-2</v>
      </c>
    </row>
    <row r="25" spans="1:27" x14ac:dyDescent="0.25">
      <c r="A25" s="31" t="s">
        <v>595</v>
      </c>
      <c r="B25" s="31"/>
      <c r="C25" s="32">
        <v>2795.393885</v>
      </c>
      <c r="D25" s="32">
        <v>2789.8147469999999</v>
      </c>
      <c r="E25" s="34">
        <v>2914.0451329999996</v>
      </c>
      <c r="F25" s="34">
        <v>3054.963792</v>
      </c>
      <c r="G25" s="34">
        <v>3284.5052610000002</v>
      </c>
      <c r="H25" s="34">
        <v>3539.5190079999998</v>
      </c>
      <c r="I25" s="34">
        <v>3865.4141589999999</v>
      </c>
      <c r="J25" s="34">
        <v>4296.1972839999999</v>
      </c>
      <c r="K25" s="34">
        <v>4507.5619839999999</v>
      </c>
      <c r="L25" s="34">
        <v>4543.8850069999999</v>
      </c>
      <c r="M25" s="39">
        <v>5013.7268409999997</v>
      </c>
      <c r="N25" s="39">
        <v>5353.1951150000004</v>
      </c>
      <c r="O25" s="39">
        <v>5642.6281259999996</v>
      </c>
      <c r="P25" s="39">
        <v>5873.1498009999996</v>
      </c>
      <c r="Q25" s="39">
        <v>6193.0803960000003</v>
      </c>
      <c r="R25" s="39">
        <v>6556.6744819999994</v>
      </c>
      <c r="S25" s="39">
        <v>6743.4134720000002</v>
      </c>
      <c r="T25" s="39">
        <v>7123.5543479999997</v>
      </c>
      <c r="U25" s="39">
        <v>7657.9153839999999</v>
      </c>
      <c r="V25" s="36">
        <v>7514.8838079999996</v>
      </c>
      <c r="W25" s="36">
        <v>8444.078927999999</v>
      </c>
      <c r="X25" s="36">
        <v>9234.4736560000001</v>
      </c>
      <c r="Y25" s="36">
        <v>10363.069389</v>
      </c>
      <c r="Z25" s="36">
        <v>10340.286968</v>
      </c>
      <c r="AA25" s="35">
        <f t="shared" si="6"/>
        <v>-2.1984240522583409E-3</v>
      </c>
    </row>
    <row r="26" spans="1:27" x14ac:dyDescent="0.25">
      <c r="A26" s="31" t="s">
        <v>596</v>
      </c>
      <c r="B26" s="31"/>
      <c r="C26" s="32">
        <v>503.07720799999998</v>
      </c>
      <c r="D26" s="32">
        <v>528.015625</v>
      </c>
      <c r="E26" s="34">
        <v>545.17890599999998</v>
      </c>
      <c r="F26" s="34">
        <v>582.05725199999995</v>
      </c>
      <c r="G26" s="34">
        <v>657.40127700000005</v>
      </c>
      <c r="H26" s="34">
        <v>773.21898799999997</v>
      </c>
      <c r="I26" s="34">
        <v>927.65003300000001</v>
      </c>
      <c r="J26" s="34">
        <v>1088.8067860000001</v>
      </c>
      <c r="K26" s="34">
        <v>1107.1128080000001</v>
      </c>
      <c r="L26" s="34">
        <v>1135.623061</v>
      </c>
      <c r="M26" s="39">
        <v>1243.9703529999999</v>
      </c>
      <c r="N26" s="39">
        <v>1333.1906039999999</v>
      </c>
      <c r="O26" s="39">
        <v>1482.210609</v>
      </c>
      <c r="P26" s="39">
        <v>1634.8584330000001</v>
      </c>
      <c r="Q26" s="39">
        <v>1794.487689</v>
      </c>
      <c r="R26" s="39">
        <v>1936.9652149999999</v>
      </c>
      <c r="S26" s="39">
        <v>2034.3408449999999</v>
      </c>
      <c r="T26" s="39">
        <v>2198.023463</v>
      </c>
      <c r="U26" s="39">
        <v>2432.892781</v>
      </c>
      <c r="V26" s="36">
        <v>2477.6336620000002</v>
      </c>
      <c r="W26" s="36">
        <v>2829.743864</v>
      </c>
      <c r="X26" s="36">
        <v>3114.4354640000001</v>
      </c>
      <c r="Y26" s="36">
        <v>3670.3576589999998</v>
      </c>
      <c r="Z26" s="36">
        <v>4083.3825350000002</v>
      </c>
      <c r="AA26" s="35">
        <f t="shared" si="6"/>
        <v>0.11252987157456751</v>
      </c>
    </row>
    <row r="27" spans="1:27" ht="15.75" thickBot="1" x14ac:dyDescent="0.3">
      <c r="A27" s="41" t="s">
        <v>597</v>
      </c>
      <c r="B27" s="41"/>
      <c r="C27" s="47">
        <f>C18-SUM(C19:C26)</f>
        <v>74.449314999990747</v>
      </c>
      <c r="D27" s="47">
        <f t="shared" ref="D27:Z27" si="7">D18-SUM(D19:D26)</f>
        <v>239.33726700000261</v>
      </c>
      <c r="E27" s="47">
        <f t="shared" si="7"/>
        <v>-368.24320699999953</v>
      </c>
      <c r="F27" s="47">
        <f t="shared" si="7"/>
        <v>326.29888999999821</v>
      </c>
      <c r="G27" s="47">
        <f t="shared" si="7"/>
        <v>-71.932992000001832</v>
      </c>
      <c r="H27" s="47">
        <f t="shared" si="7"/>
        <v>6.2204899999996996</v>
      </c>
      <c r="I27" s="47">
        <f t="shared" si="7"/>
        <v>-486.46823600000062</v>
      </c>
      <c r="J27" s="47">
        <f t="shared" si="7"/>
        <v>238.15207399999781</v>
      </c>
      <c r="K27" s="47">
        <f t="shared" si="7"/>
        <v>242.86666400000104</v>
      </c>
      <c r="L27" s="47">
        <f t="shared" si="7"/>
        <v>-254.8674669999964</v>
      </c>
      <c r="M27" s="47">
        <f t="shared" si="7"/>
        <v>-321.25489599999128</v>
      </c>
      <c r="N27" s="47">
        <f t="shared" si="7"/>
        <v>-755.24065100000735</v>
      </c>
      <c r="O27" s="47">
        <f t="shared" si="7"/>
        <v>-1025.1128489999974</v>
      </c>
      <c r="P27" s="47">
        <f t="shared" si="7"/>
        <v>-1287.1117189999932</v>
      </c>
      <c r="Q27" s="47">
        <f t="shared" si="7"/>
        <v>-1147.7111590000131</v>
      </c>
      <c r="R27" s="47">
        <f t="shared" si="7"/>
        <v>-1222.7769190000108</v>
      </c>
      <c r="S27" s="47">
        <f t="shared" si="7"/>
        <v>-1015.6354669999855</v>
      </c>
      <c r="T27" s="47">
        <f t="shared" si="7"/>
        <v>-1284.3455340000073</v>
      </c>
      <c r="U27" s="47">
        <f t="shared" si="7"/>
        <v>-1229.6092529999878</v>
      </c>
      <c r="V27" s="47">
        <f t="shared" si="7"/>
        <v>-1158.6711639999994</v>
      </c>
      <c r="W27" s="47">
        <f t="shared" si="7"/>
        <v>-798.93366000002425</v>
      </c>
      <c r="X27" s="47">
        <f t="shared" si="7"/>
        <v>-1593.8902889999881</v>
      </c>
      <c r="Y27" s="47">
        <f t="shared" si="7"/>
        <v>-1304.2852429999912</v>
      </c>
      <c r="Z27" s="47">
        <f t="shared" si="7"/>
        <v>268.01149899998563</v>
      </c>
      <c r="AA27" s="44">
        <f>(Z27-Y27)/ABS(Y27)</f>
        <v>1.2054853418287026</v>
      </c>
    </row>
    <row r="28" spans="1:27" ht="15.75" thickTop="1" x14ac:dyDescent="0.25">
      <c r="A28" s="31"/>
      <c r="B28" s="31"/>
      <c r="C28" s="31"/>
      <c r="D28" s="31"/>
      <c r="E28" s="31"/>
      <c r="F28" s="31"/>
      <c r="G28" s="31"/>
      <c r="H28" s="31"/>
      <c r="I28" s="31"/>
      <c r="J28" s="31"/>
      <c r="K28" s="31"/>
      <c r="L28" s="31"/>
      <c r="M28" s="48"/>
      <c r="N28" s="32"/>
      <c r="O28" s="32"/>
      <c r="P28" s="32"/>
      <c r="Q28" s="32"/>
      <c r="R28" s="32"/>
      <c r="S28" s="32"/>
      <c r="T28" s="32"/>
      <c r="U28" s="32"/>
      <c r="V28" s="32"/>
      <c r="W28" s="46"/>
      <c r="X28" s="46"/>
      <c r="Y28" s="46"/>
      <c r="Z28" s="46"/>
      <c r="AA28" s="31"/>
    </row>
    <row r="29" spans="1:27" x14ac:dyDescent="0.25">
      <c r="A29" s="31"/>
      <c r="B29" s="31"/>
      <c r="C29" s="32"/>
      <c r="D29" s="32"/>
      <c r="E29" s="32"/>
      <c r="F29" s="32"/>
      <c r="G29" s="32"/>
      <c r="H29" s="32"/>
      <c r="I29" s="32"/>
      <c r="J29" s="32"/>
      <c r="K29" s="32"/>
      <c r="L29" s="32"/>
      <c r="M29" s="32"/>
      <c r="N29" s="32"/>
      <c r="O29" s="32"/>
      <c r="P29" s="32"/>
      <c r="Q29" s="32"/>
      <c r="R29" s="32"/>
      <c r="S29" s="32"/>
      <c r="T29" s="32"/>
      <c r="U29" s="32"/>
      <c r="V29" s="32"/>
      <c r="W29" s="32"/>
      <c r="X29" s="32"/>
      <c r="Y29" s="32"/>
      <c r="Z29" s="32"/>
      <c r="AA29" s="31"/>
    </row>
    <row r="30" spans="1:27" x14ac:dyDescent="0.25">
      <c r="A30" s="31"/>
      <c r="B30" s="31"/>
      <c r="C30" s="31"/>
      <c r="D30" s="31"/>
      <c r="E30" s="31"/>
      <c r="F30" s="31"/>
      <c r="G30" s="31"/>
      <c r="H30" s="31"/>
      <c r="I30" s="31"/>
      <c r="J30" s="31"/>
      <c r="K30" s="31"/>
      <c r="L30" s="31"/>
      <c r="M30" s="31"/>
      <c r="N30" s="45"/>
      <c r="O30" s="45"/>
      <c r="P30" s="45"/>
      <c r="Q30" s="45"/>
      <c r="R30" s="45"/>
      <c r="S30" s="45"/>
      <c r="T30" s="45"/>
      <c r="U30" s="45"/>
      <c r="V30" s="45"/>
      <c r="W30" s="45"/>
      <c r="X30" s="45"/>
      <c r="Y30" s="45"/>
      <c r="Z30" s="45"/>
      <c r="AA30" s="31"/>
    </row>
    <row r="31" spans="1:27" ht="19.5" thickBot="1" x14ac:dyDescent="0.35">
      <c r="A31" s="64" t="s">
        <v>598</v>
      </c>
      <c r="B31" s="64"/>
      <c r="C31" s="64"/>
      <c r="D31" s="64"/>
      <c r="E31" s="64"/>
      <c r="F31" s="64"/>
      <c r="G31" s="64"/>
      <c r="H31" s="64"/>
      <c r="I31" s="64"/>
      <c r="J31" s="64"/>
      <c r="K31" s="64"/>
      <c r="L31" s="64"/>
      <c r="M31" s="64"/>
      <c r="N31" s="64"/>
      <c r="O31" s="64"/>
      <c r="P31" s="64"/>
      <c r="Q31" s="64"/>
      <c r="R31" s="64"/>
      <c r="S31" s="64"/>
      <c r="T31" s="64"/>
      <c r="U31" s="64"/>
      <c r="V31" s="64"/>
      <c r="W31" s="64"/>
      <c r="X31" s="64"/>
      <c r="Y31" s="64"/>
      <c r="Z31" s="64"/>
      <c r="AA31" s="64"/>
    </row>
    <row r="32" spans="1:27" ht="16.5" thickTop="1" thickBot="1" x14ac:dyDescent="0.3">
      <c r="A32" s="29"/>
      <c r="B32" s="29"/>
      <c r="C32" s="29">
        <v>2000</v>
      </c>
      <c r="D32" s="29">
        <v>2001</v>
      </c>
      <c r="E32" s="29">
        <v>2002</v>
      </c>
      <c r="F32" s="29">
        <v>2003</v>
      </c>
      <c r="G32" s="29">
        <v>2004</v>
      </c>
      <c r="H32" s="29">
        <v>2005</v>
      </c>
      <c r="I32" s="29">
        <v>2006</v>
      </c>
      <c r="J32" s="29">
        <v>2007</v>
      </c>
      <c r="K32" s="29">
        <v>2008</v>
      </c>
      <c r="L32" s="29">
        <v>2009</v>
      </c>
      <c r="M32" s="29">
        <v>2010</v>
      </c>
      <c r="N32" s="29">
        <v>2011</v>
      </c>
      <c r="O32" s="29">
        <v>2012</v>
      </c>
      <c r="P32" s="29">
        <v>2013</v>
      </c>
      <c r="Q32" s="29">
        <v>2014</v>
      </c>
      <c r="R32" s="29">
        <v>2015</v>
      </c>
      <c r="S32" s="29">
        <v>2016</v>
      </c>
      <c r="T32" s="29">
        <v>2017</v>
      </c>
      <c r="U32" s="29">
        <v>2018</v>
      </c>
      <c r="V32" s="29">
        <v>2019</v>
      </c>
      <c r="W32" s="29">
        <v>2020</v>
      </c>
      <c r="X32" s="29">
        <v>2021</v>
      </c>
      <c r="Y32" s="30">
        <v>2022</v>
      </c>
      <c r="Z32" s="30">
        <v>2023</v>
      </c>
      <c r="AA32" s="30" t="s">
        <v>610</v>
      </c>
    </row>
    <row r="33" spans="1:27" ht="15.75" thickTop="1" x14ac:dyDescent="0.25">
      <c r="A33" s="31" t="s">
        <v>577</v>
      </c>
      <c r="B33" s="31"/>
      <c r="C33" s="32">
        <v>375898</v>
      </c>
      <c r="D33" s="32">
        <v>389084</v>
      </c>
      <c r="E33" s="34">
        <v>399999</v>
      </c>
      <c r="F33" s="34">
        <v>388707</v>
      </c>
      <c r="G33" s="34">
        <v>401392</v>
      </c>
      <c r="H33" s="34">
        <v>415872</v>
      </c>
      <c r="I33" s="34">
        <v>443228</v>
      </c>
      <c r="J33" s="34">
        <v>474057</v>
      </c>
      <c r="K33" s="34">
        <v>458787</v>
      </c>
      <c r="L33" s="34">
        <v>440222</v>
      </c>
      <c r="M33" s="34">
        <v>446970</v>
      </c>
      <c r="N33" s="34">
        <v>444107</v>
      </c>
      <c r="O33" s="34">
        <v>437117</v>
      </c>
      <c r="P33" s="33">
        <v>430119</v>
      </c>
      <c r="Q33" s="33">
        <v>434085</v>
      </c>
      <c r="R33" s="33">
        <v>447041</v>
      </c>
      <c r="S33" s="33">
        <v>461885</v>
      </c>
      <c r="T33" s="33">
        <v>477346</v>
      </c>
      <c r="U33" s="33">
        <v>215344</v>
      </c>
      <c r="V33" s="33">
        <v>203464</v>
      </c>
      <c r="W33" s="33">
        <v>204110</v>
      </c>
      <c r="X33" s="33">
        <v>200102</v>
      </c>
      <c r="Y33" s="33">
        <v>217105</v>
      </c>
      <c r="Z33" s="33">
        <v>208381</v>
      </c>
      <c r="AA33" s="35">
        <f t="shared" ref="AA33:AA38" si="8">Z33/Y33-1</f>
        <v>-4.0183321434329011E-2</v>
      </c>
    </row>
    <row r="34" spans="1:27" x14ac:dyDescent="0.25">
      <c r="A34" s="31" t="s">
        <v>599</v>
      </c>
      <c r="B34" s="31"/>
      <c r="C34" s="32">
        <v>29188.350659</v>
      </c>
      <c r="D34" s="32">
        <v>29258.541183000001</v>
      </c>
      <c r="E34" s="34">
        <v>28649.166819999999</v>
      </c>
      <c r="F34" s="34">
        <v>28863.944141</v>
      </c>
      <c r="G34" s="34">
        <v>31388.262798</v>
      </c>
      <c r="H34" s="34">
        <v>35706.043366999998</v>
      </c>
      <c r="I34" s="34">
        <v>41588.282276999998</v>
      </c>
      <c r="J34" s="34">
        <v>46760.961726000001</v>
      </c>
      <c r="K34" s="34">
        <v>45304.237838000001</v>
      </c>
      <c r="L34" s="34">
        <v>40546.506454000002</v>
      </c>
      <c r="M34" s="34">
        <v>41260.150591999998</v>
      </c>
      <c r="N34" s="34">
        <v>42715.556832000002</v>
      </c>
      <c r="O34" s="34">
        <v>45522.602794999999</v>
      </c>
      <c r="P34" s="34">
        <v>48173.365545000001</v>
      </c>
      <c r="Q34" s="34">
        <v>49498.757425999996</v>
      </c>
      <c r="R34" s="34">
        <v>53736.145282999998</v>
      </c>
      <c r="S34" s="34">
        <v>56610.836969999997</v>
      </c>
      <c r="T34" s="34">
        <v>61218.810571000002</v>
      </c>
      <c r="U34" s="34">
        <v>40332.794050999997</v>
      </c>
      <c r="V34" s="34">
        <v>41531.795425999997</v>
      </c>
      <c r="W34" s="34">
        <v>45849.139867999998</v>
      </c>
      <c r="X34" s="34">
        <v>51040.195834999999</v>
      </c>
      <c r="Y34" s="34">
        <v>63555.683198999999</v>
      </c>
      <c r="Z34" s="34">
        <v>56742.869905</v>
      </c>
      <c r="AA34" s="35">
        <f t="shared" si="8"/>
        <v>-0.10719439947908849</v>
      </c>
    </row>
    <row r="35" spans="1:27" x14ac:dyDescent="0.25">
      <c r="A35" s="31" t="s">
        <v>600</v>
      </c>
      <c r="B35" s="31"/>
      <c r="C35" s="32">
        <v>269.76761900000002</v>
      </c>
      <c r="D35" s="32">
        <v>374.74237299999999</v>
      </c>
      <c r="E35" s="34">
        <v>414.39872600000001</v>
      </c>
      <c r="F35" s="34">
        <v>363.85611999999998</v>
      </c>
      <c r="G35" s="34">
        <v>415.485679</v>
      </c>
      <c r="H35" s="34">
        <v>454.249638</v>
      </c>
      <c r="I35" s="34">
        <v>485.12521700000002</v>
      </c>
      <c r="J35" s="34">
        <v>536.88232400000004</v>
      </c>
      <c r="K35" s="34">
        <v>562.41489300000001</v>
      </c>
      <c r="L35" s="34">
        <v>586.12035900000001</v>
      </c>
      <c r="M35" s="34">
        <v>603.82437900000002</v>
      </c>
      <c r="N35" s="34">
        <v>616.03858000000002</v>
      </c>
      <c r="O35" s="34">
        <v>624.33547499999997</v>
      </c>
      <c r="P35" s="34">
        <v>576.48795399999995</v>
      </c>
      <c r="Q35" s="34">
        <v>592.31623999999999</v>
      </c>
      <c r="R35" s="34">
        <v>612.096946</v>
      </c>
      <c r="S35" s="34">
        <v>656.661655</v>
      </c>
      <c r="T35" s="34">
        <v>734.46687199999997</v>
      </c>
      <c r="U35" s="34">
        <v>510.23881699999998</v>
      </c>
      <c r="V35" s="34">
        <v>467.49291699999998</v>
      </c>
      <c r="W35" s="34">
        <v>483.04416800000001</v>
      </c>
      <c r="X35" s="34">
        <v>459.81</v>
      </c>
      <c r="Y35" s="34">
        <v>508.54624899999999</v>
      </c>
      <c r="Z35" s="34">
        <v>510.29163999999997</v>
      </c>
      <c r="AA35" s="35">
        <f t="shared" si="8"/>
        <v>3.4321185210433036E-3</v>
      </c>
    </row>
    <row r="36" spans="1:27" x14ac:dyDescent="0.25">
      <c r="A36" s="31" t="s">
        <v>601</v>
      </c>
      <c r="B36" s="31"/>
      <c r="C36" s="32">
        <v>1951.6665190000001</v>
      </c>
      <c r="D36" s="32">
        <v>2029.8441740000001</v>
      </c>
      <c r="E36" s="34">
        <v>2033.7954219999999</v>
      </c>
      <c r="F36" s="34">
        <v>2032.715322</v>
      </c>
      <c r="G36" s="34">
        <v>2281.2941209999999</v>
      </c>
      <c r="H36" s="34">
        <v>2476.269002</v>
      </c>
      <c r="I36" s="34">
        <v>2822.3094679999999</v>
      </c>
      <c r="J36" s="34">
        <v>3251.5763449999999</v>
      </c>
      <c r="K36" s="34">
        <v>3122.6790209999999</v>
      </c>
      <c r="L36" s="34">
        <v>2991.2737149999998</v>
      </c>
      <c r="M36" s="34">
        <v>2903.2032129999998</v>
      </c>
      <c r="N36" s="34">
        <v>2975.5342139999998</v>
      </c>
      <c r="O36" s="34">
        <v>3035.335051</v>
      </c>
      <c r="P36" s="34">
        <v>3210.4970499999999</v>
      </c>
      <c r="Q36" s="34">
        <v>3405.3215709999999</v>
      </c>
      <c r="R36" s="34">
        <v>3661.1316390000002</v>
      </c>
      <c r="S36" s="34">
        <v>3922.374855</v>
      </c>
      <c r="T36" s="34">
        <v>4268.5109910000001</v>
      </c>
      <c r="U36" s="34">
        <v>2233.8304210000001</v>
      </c>
      <c r="V36" s="34">
        <v>1578.9492560000001</v>
      </c>
      <c r="W36" s="34">
        <v>1600.805065</v>
      </c>
      <c r="X36" s="34">
        <v>1606.282845</v>
      </c>
      <c r="Y36" s="34">
        <v>1778.0536669999999</v>
      </c>
      <c r="Z36" s="34">
        <v>1720.3056220000001</v>
      </c>
      <c r="AA36" s="35">
        <f t="shared" si="8"/>
        <v>-3.2478235090302121E-2</v>
      </c>
    </row>
    <row r="37" spans="1:27" x14ac:dyDescent="0.25">
      <c r="A37" s="31" t="s">
        <v>455</v>
      </c>
      <c r="B37" s="31"/>
      <c r="C37" s="32">
        <v>2879.5001259999999</v>
      </c>
      <c r="D37" s="32">
        <v>3049.7373720000001</v>
      </c>
      <c r="E37" s="34">
        <v>3195.4832620000002</v>
      </c>
      <c r="F37" s="34">
        <v>2980.850316</v>
      </c>
      <c r="G37" s="34">
        <v>2964.1755659999999</v>
      </c>
      <c r="H37" s="34">
        <v>3261.5559800000001</v>
      </c>
      <c r="I37" s="34">
        <v>3874.520606</v>
      </c>
      <c r="J37" s="34">
        <v>4677.8640240000004</v>
      </c>
      <c r="K37" s="34">
        <v>4789.4292210000003</v>
      </c>
      <c r="L37" s="34">
        <v>4409.9282359999997</v>
      </c>
      <c r="M37" s="34">
        <v>4108.4556339999999</v>
      </c>
      <c r="N37" s="34">
        <v>3819.139678</v>
      </c>
      <c r="O37" s="34">
        <v>3513.3158859999999</v>
      </c>
      <c r="P37" s="34">
        <v>3234.6811050000001</v>
      </c>
      <c r="Q37" s="34">
        <v>3171.1562909999998</v>
      </c>
      <c r="R37" s="34">
        <v>3258.4161020000001</v>
      </c>
      <c r="S37" s="34">
        <v>3333.9143100000001</v>
      </c>
      <c r="T37" s="34">
        <v>3410.4807719999999</v>
      </c>
      <c r="U37" s="34">
        <v>2086.6697610000001</v>
      </c>
      <c r="V37" s="34">
        <v>2349.4757760000002</v>
      </c>
      <c r="W37" s="34">
        <v>2290.9474009999999</v>
      </c>
      <c r="X37" s="34">
        <v>2050.2273</v>
      </c>
      <c r="Y37" s="34">
        <v>2193.0303600000002</v>
      </c>
      <c r="Z37" s="34">
        <v>2720.6721029999999</v>
      </c>
      <c r="AA37" s="35">
        <f t="shared" si="8"/>
        <v>0.24059937911666651</v>
      </c>
    </row>
    <row r="38" spans="1:27" x14ac:dyDescent="0.25">
      <c r="A38" s="31" t="s">
        <v>493</v>
      </c>
      <c r="B38" s="31"/>
      <c r="C38" s="32">
        <v>1998.5758450000001</v>
      </c>
      <c r="D38" s="32">
        <v>2001.488032</v>
      </c>
      <c r="E38" s="34">
        <v>2040.219805</v>
      </c>
      <c r="F38" s="34">
        <v>2086.2483729999999</v>
      </c>
      <c r="G38" s="34">
        <v>2292.6635510000001</v>
      </c>
      <c r="H38" s="34">
        <v>2535.4798940000001</v>
      </c>
      <c r="I38" s="34">
        <v>2804.8791299999998</v>
      </c>
      <c r="J38" s="34">
        <v>3094.9113609999999</v>
      </c>
      <c r="K38" s="34">
        <v>3065.1910480000001</v>
      </c>
      <c r="L38" s="34">
        <v>2736.587833</v>
      </c>
      <c r="M38" s="34">
        <v>2771.2448599999998</v>
      </c>
      <c r="N38" s="34">
        <v>2892.934984</v>
      </c>
      <c r="O38" s="34">
        <v>3100.9484520000001</v>
      </c>
      <c r="P38" s="34">
        <v>3320.9420169999999</v>
      </c>
      <c r="Q38" s="34">
        <v>3360.6542119999999</v>
      </c>
      <c r="R38" s="34">
        <v>3687.1057139999998</v>
      </c>
      <c r="S38" s="34">
        <v>3847.7581890000001</v>
      </c>
      <c r="T38" s="34">
        <v>4287.1570700000002</v>
      </c>
      <c r="U38" s="34">
        <v>3291.5799830000001</v>
      </c>
      <c r="V38" s="34">
        <v>3415.0867410000001</v>
      </c>
      <c r="W38" s="34">
        <v>4012.16176</v>
      </c>
      <c r="X38" s="34">
        <v>4588.5142340000002</v>
      </c>
      <c r="Y38" s="34">
        <v>4994.556732</v>
      </c>
      <c r="Z38" s="34">
        <v>4468.2282800000003</v>
      </c>
      <c r="AA38" s="35">
        <f t="shared" si="8"/>
        <v>-0.10538041316616276</v>
      </c>
    </row>
    <row r="39" spans="1:27" x14ac:dyDescent="0.25">
      <c r="A39" s="31" t="s">
        <v>602</v>
      </c>
      <c r="B39" s="31"/>
      <c r="C39" s="32">
        <v>10.398697</v>
      </c>
      <c r="D39" s="32">
        <v>9.8155040000000007</v>
      </c>
      <c r="E39" s="34">
        <v>10.592205999999999</v>
      </c>
      <c r="F39" s="34">
        <v>11.508108999999999</v>
      </c>
      <c r="G39" s="34">
        <v>13.681539000000001</v>
      </c>
      <c r="H39" s="34">
        <v>15.591710000000001</v>
      </c>
      <c r="I39" s="34">
        <v>10.690367</v>
      </c>
      <c r="J39" s="34">
        <v>21.987794999999998</v>
      </c>
      <c r="K39" s="34">
        <v>21.268084000000002</v>
      </c>
      <c r="L39" s="34">
        <v>38.693916000000002</v>
      </c>
      <c r="M39" s="34">
        <v>25.030964000000001</v>
      </c>
      <c r="N39" s="34">
        <v>25.532734999999999</v>
      </c>
      <c r="O39" s="34">
        <v>21.190097000000002</v>
      </c>
      <c r="P39" s="34">
        <v>19.183073</v>
      </c>
      <c r="Q39" s="34">
        <v>11.627613999999999</v>
      </c>
      <c r="R39" s="34">
        <v>10.575124000000001</v>
      </c>
      <c r="S39" s="34">
        <v>15.467237000000001</v>
      </c>
      <c r="T39" s="34">
        <v>16.291245</v>
      </c>
      <c r="U39" s="34">
        <v>4.1002289999999997</v>
      </c>
      <c r="V39" s="34">
        <v>0.60718099999999997</v>
      </c>
      <c r="W39" s="34">
        <v>0.71143999999999996</v>
      </c>
      <c r="X39" s="34">
        <v>0.63805800000000001</v>
      </c>
      <c r="Y39" s="49" t="s">
        <v>603</v>
      </c>
      <c r="Z39" s="49" t="s">
        <v>603</v>
      </c>
      <c r="AA39" s="35"/>
    </row>
    <row r="40" spans="1:27" x14ac:dyDescent="0.25">
      <c r="A40" s="31" t="s">
        <v>604</v>
      </c>
      <c r="B40" s="31"/>
      <c r="C40" s="32">
        <v>317.08633700000001</v>
      </c>
      <c r="D40" s="32">
        <v>336.01601399999998</v>
      </c>
      <c r="E40" s="34">
        <v>373.667755</v>
      </c>
      <c r="F40" s="34">
        <v>401.28201000000001</v>
      </c>
      <c r="G40" s="34">
        <v>408.58979199999999</v>
      </c>
      <c r="H40" s="34">
        <v>459.12560999999999</v>
      </c>
      <c r="I40" s="34">
        <v>520.84817799999996</v>
      </c>
      <c r="J40" s="34">
        <v>616.38169300000004</v>
      </c>
      <c r="K40" s="34">
        <v>649.93285100000003</v>
      </c>
      <c r="L40" s="34">
        <v>653.20595200000002</v>
      </c>
      <c r="M40" s="34">
        <v>592.01557000000003</v>
      </c>
      <c r="N40" s="34">
        <v>619.22634600000004</v>
      </c>
      <c r="O40" s="34">
        <v>633.91545799999994</v>
      </c>
      <c r="P40" s="34">
        <v>640.37277200000005</v>
      </c>
      <c r="Q40" s="34">
        <v>699.24544100000003</v>
      </c>
      <c r="R40" s="34">
        <v>738.05836499999998</v>
      </c>
      <c r="S40" s="34">
        <v>768.64522299999999</v>
      </c>
      <c r="T40" s="34">
        <v>829.14212399999997</v>
      </c>
      <c r="U40" s="34">
        <v>304.917283</v>
      </c>
      <c r="V40" s="34">
        <v>151.16437500000001</v>
      </c>
      <c r="W40" s="34">
        <v>148.72037499999999</v>
      </c>
      <c r="X40" s="34">
        <v>166.228825</v>
      </c>
      <c r="Y40" s="34">
        <v>244.03601900000001</v>
      </c>
      <c r="Z40" s="34">
        <v>280.937546</v>
      </c>
      <c r="AA40" s="35">
        <f>Z40/Y40-1</f>
        <v>0.15121344443829821</v>
      </c>
    </row>
    <row r="41" spans="1:27" x14ac:dyDescent="0.25">
      <c r="A41" s="31" t="s">
        <v>605</v>
      </c>
      <c r="B41" s="31"/>
      <c r="C41" s="32">
        <v>7726.5840269999999</v>
      </c>
      <c r="D41" s="32">
        <v>8116.5470960000002</v>
      </c>
      <c r="E41" s="34">
        <v>8414.3523609999993</v>
      </c>
      <c r="F41" s="34">
        <v>8230.7671260000006</v>
      </c>
      <c r="G41" s="34">
        <v>8777.6500340000002</v>
      </c>
      <c r="H41" s="34">
        <v>9658.4319049999995</v>
      </c>
      <c r="I41" s="34">
        <v>11015.802820000001</v>
      </c>
      <c r="J41" s="34">
        <v>12749.19427</v>
      </c>
      <c r="K41" s="34">
        <v>12740.920958000001</v>
      </c>
      <c r="L41" s="34">
        <v>11919.755005000001</v>
      </c>
      <c r="M41" s="34">
        <v>11534.960877</v>
      </c>
      <c r="N41" s="34">
        <v>11475.413764000001</v>
      </c>
      <c r="O41" s="34">
        <v>11483.818604</v>
      </c>
      <c r="P41" s="34">
        <v>11615.930700999999</v>
      </c>
      <c r="Q41" s="34">
        <v>11887.459306999999</v>
      </c>
      <c r="R41" s="34">
        <v>12647.06429</v>
      </c>
      <c r="S41" s="34">
        <v>13232.133333</v>
      </c>
      <c r="T41" s="34">
        <v>14234.650695</v>
      </c>
      <c r="U41" s="34">
        <v>9264.1800600000006</v>
      </c>
      <c r="V41" s="34">
        <v>9259.0366699999995</v>
      </c>
      <c r="W41" s="34">
        <v>10124.493525</v>
      </c>
      <c r="X41" s="34">
        <v>10858.171028999999</v>
      </c>
      <c r="Y41" s="34">
        <v>12068.218611</v>
      </c>
      <c r="Z41" s="34">
        <v>12182.658648000001</v>
      </c>
      <c r="AA41" s="35">
        <f>Z41/Y41-1</f>
        <v>9.4827613493584373E-3</v>
      </c>
    </row>
    <row r="42" spans="1:27" ht="15.75" thickBot="1" x14ac:dyDescent="0.3">
      <c r="A42" s="41" t="s">
        <v>606</v>
      </c>
      <c r="B42" s="41"/>
      <c r="C42" s="42">
        <v>7239.979687</v>
      </c>
      <c r="D42" s="42">
        <v>7652.6726779999999</v>
      </c>
      <c r="E42" s="43">
        <v>7893.2293010000003</v>
      </c>
      <c r="F42" s="43">
        <v>7758.3854350000001</v>
      </c>
      <c r="G42" s="43">
        <v>8201.9015880000006</v>
      </c>
      <c r="H42" s="43">
        <v>8970.4746899999991</v>
      </c>
      <c r="I42" s="43">
        <v>10310.915865999999</v>
      </c>
      <c r="J42" s="43">
        <v>11955.782522</v>
      </c>
      <c r="K42" s="43">
        <v>12072.011603999999</v>
      </c>
      <c r="L42" s="43">
        <v>11333.742968</v>
      </c>
      <c r="M42" s="43">
        <v>10973.633298000001</v>
      </c>
      <c r="N42" s="43">
        <v>10950.373842000001</v>
      </c>
      <c r="O42" s="43">
        <v>10929.248272000001</v>
      </c>
      <c r="P42" s="43">
        <v>10898.777106</v>
      </c>
      <c r="Q42" s="43">
        <v>11001.249889000001</v>
      </c>
      <c r="R42" s="43">
        <v>11682.565537</v>
      </c>
      <c r="S42" s="43">
        <v>12246.322533</v>
      </c>
      <c r="T42" s="43">
        <v>13189.080304999999</v>
      </c>
      <c r="U42" s="43">
        <v>8217.4374520000001</v>
      </c>
      <c r="V42" s="43">
        <v>7961.6067670000002</v>
      </c>
      <c r="W42" s="43">
        <v>8536.9590349999999</v>
      </c>
      <c r="X42" s="43">
        <v>8892.6428520000009</v>
      </c>
      <c r="Y42" s="43">
        <v>9736.7319100000004</v>
      </c>
      <c r="Z42" s="43">
        <v>9703.422724</v>
      </c>
      <c r="AA42" s="44">
        <f>Z42/Y42-1</f>
        <v>-3.4209821434839638E-3</v>
      </c>
    </row>
    <row r="43" spans="1:27" ht="15.75" thickTop="1" x14ac:dyDescent="0.25">
      <c r="A43" s="31"/>
      <c r="B43" s="31"/>
      <c r="C43" s="31"/>
      <c r="D43" s="31"/>
      <c r="E43" s="31"/>
      <c r="F43" s="31"/>
      <c r="G43" s="31"/>
      <c r="H43" s="31"/>
      <c r="I43" s="31"/>
      <c r="J43" s="31"/>
      <c r="K43" s="31"/>
      <c r="L43" s="31"/>
      <c r="M43" s="31"/>
      <c r="N43" s="31"/>
      <c r="O43" s="31"/>
      <c r="P43" s="31"/>
      <c r="Q43" s="31"/>
      <c r="R43" s="31"/>
      <c r="S43" s="31"/>
      <c r="T43" s="32"/>
      <c r="U43" s="32"/>
      <c r="V43" s="32"/>
      <c r="W43" s="32"/>
      <c r="X43" s="32"/>
      <c r="Y43" s="32"/>
      <c r="Z43" s="32"/>
      <c r="AA43" s="31"/>
    </row>
    <row r="44" spans="1:27" ht="19.5" thickBot="1" x14ac:dyDescent="0.35">
      <c r="A44" s="66" t="s">
        <v>607</v>
      </c>
      <c r="B44" s="66"/>
      <c r="C44" s="66"/>
      <c r="D44" s="66"/>
      <c r="E44" s="66"/>
      <c r="F44" s="66"/>
      <c r="G44" s="66"/>
      <c r="H44" s="66"/>
      <c r="I44" s="66"/>
      <c r="J44" s="66"/>
      <c r="K44" s="66"/>
      <c r="L44" s="66"/>
      <c r="M44" s="66"/>
      <c r="N44" s="66"/>
      <c r="O44" s="66"/>
      <c r="P44" s="66"/>
      <c r="Q44" s="66"/>
      <c r="R44" s="66"/>
      <c r="S44" s="66"/>
      <c r="T44" s="66"/>
      <c r="U44" s="66"/>
      <c r="V44" s="66"/>
      <c r="W44" s="66"/>
      <c r="X44" s="66"/>
      <c r="Y44" s="66"/>
      <c r="Z44" s="66"/>
      <c r="AA44" s="66"/>
    </row>
    <row r="45" spans="1:27" ht="16.5" thickTop="1" thickBot="1" x14ac:dyDescent="0.3">
      <c r="A45" s="29"/>
      <c r="B45" s="30"/>
      <c r="C45" s="30">
        <v>2000</v>
      </c>
      <c r="D45" s="30">
        <v>2001</v>
      </c>
      <c r="E45" s="30">
        <v>2002</v>
      </c>
      <c r="F45" s="30">
        <v>2003</v>
      </c>
      <c r="G45" s="30">
        <v>2004</v>
      </c>
      <c r="H45" s="30">
        <v>2005</v>
      </c>
      <c r="I45" s="30">
        <v>2006</v>
      </c>
      <c r="J45" s="30">
        <v>2007</v>
      </c>
      <c r="K45" s="30">
        <v>2008</v>
      </c>
      <c r="L45" s="30">
        <v>2009</v>
      </c>
      <c r="M45" s="30">
        <v>2010</v>
      </c>
      <c r="N45" s="30">
        <v>2011</v>
      </c>
      <c r="O45" s="30">
        <v>2012</v>
      </c>
      <c r="P45" s="30">
        <v>2013</v>
      </c>
      <c r="Q45" s="30">
        <v>2014</v>
      </c>
      <c r="R45" s="30">
        <v>2015</v>
      </c>
      <c r="S45" s="30">
        <v>2016</v>
      </c>
      <c r="T45" s="30">
        <v>2017</v>
      </c>
      <c r="U45" s="30">
        <v>2018</v>
      </c>
      <c r="V45" s="30">
        <v>2019</v>
      </c>
      <c r="W45" s="30">
        <v>2020</v>
      </c>
      <c r="X45" s="30">
        <v>2021</v>
      </c>
      <c r="Y45" s="30">
        <v>2022</v>
      </c>
      <c r="Z45" s="30">
        <v>2023</v>
      </c>
      <c r="AA45" s="31"/>
    </row>
    <row r="46" spans="1:27" ht="15.75" thickTop="1" x14ac:dyDescent="0.25">
      <c r="A46" s="31" t="s">
        <v>600</v>
      </c>
      <c r="B46" s="35"/>
      <c r="C46" s="35">
        <f t="shared" ref="C46:Y53" si="9">C35/C$41</f>
        <v>3.4914215396780288E-2</v>
      </c>
      <c r="D46" s="35">
        <f t="shared" si="9"/>
        <v>4.6170171695877997E-2</v>
      </c>
      <c r="E46" s="35">
        <f t="shared" si="9"/>
        <v>4.9249034057655156E-2</v>
      </c>
      <c r="F46" s="35">
        <f t="shared" si="9"/>
        <v>4.4206829622310949E-2</v>
      </c>
      <c r="G46" s="35">
        <f t="shared" si="9"/>
        <v>4.7334500394824008E-2</v>
      </c>
      <c r="H46" s="35">
        <f t="shared" si="9"/>
        <v>4.7031406595603058E-2</v>
      </c>
      <c r="I46" s="35">
        <f t="shared" si="9"/>
        <v>4.4039025110291508E-2</v>
      </c>
      <c r="J46" s="35">
        <f t="shared" si="9"/>
        <v>4.2111078757606855E-2</v>
      </c>
      <c r="K46" s="35">
        <f t="shared" si="9"/>
        <v>4.4142404999919629E-2</v>
      </c>
      <c r="L46" s="35">
        <f t="shared" si="9"/>
        <v>4.9172181706263175E-2</v>
      </c>
      <c r="M46" s="35">
        <f t="shared" si="9"/>
        <v>5.2347327870351824E-2</v>
      </c>
      <c r="N46" s="35">
        <f t="shared" si="9"/>
        <v>5.3683343596080201E-2</v>
      </c>
      <c r="O46" s="35">
        <f t="shared" si="9"/>
        <v>5.4366539260950517E-2</v>
      </c>
      <c r="P46" s="35">
        <f t="shared" si="9"/>
        <v>4.9629079997039832E-2</v>
      </c>
      <c r="Q46" s="35">
        <f t="shared" si="9"/>
        <v>4.9826983605421149E-2</v>
      </c>
      <c r="R46" s="35">
        <f t="shared" si="9"/>
        <v>4.8398342252753739E-2</v>
      </c>
      <c r="S46" s="35">
        <f t="shared" si="9"/>
        <v>4.9626287649500368E-2</v>
      </c>
      <c r="T46" s="35">
        <f t="shared" si="9"/>
        <v>5.1597112408103246E-2</v>
      </c>
      <c r="U46" s="35">
        <f t="shared" si="9"/>
        <v>5.5076522012245943E-2</v>
      </c>
      <c r="V46" s="35">
        <f t="shared" si="9"/>
        <v>5.0490448808212789E-2</v>
      </c>
      <c r="W46" s="35">
        <f t="shared" si="9"/>
        <v>4.7710452558168831E-2</v>
      </c>
      <c r="X46" s="35">
        <f t="shared" si="9"/>
        <v>4.2346910798507373E-2</v>
      </c>
      <c r="Y46" s="35">
        <f t="shared" si="9"/>
        <v>4.2139297057186859E-2</v>
      </c>
      <c r="Z46" s="35">
        <f>Z35/Z$41</f>
        <v>4.1886722327541648E-2</v>
      </c>
      <c r="AA46" s="31"/>
    </row>
    <row r="47" spans="1:27" x14ac:dyDescent="0.25">
      <c r="A47" s="31" t="s">
        <v>601</v>
      </c>
      <c r="B47" s="35"/>
      <c r="C47" s="35">
        <f t="shared" si="9"/>
        <v>0.25259112075660339</v>
      </c>
      <c r="D47" s="35">
        <f t="shared" si="9"/>
        <v>0.25008715528803482</v>
      </c>
      <c r="E47" s="35">
        <f t="shared" si="9"/>
        <v>0.241705521084013</v>
      </c>
      <c r="F47" s="35">
        <f t="shared" si="9"/>
        <v>0.24696547610719025</v>
      </c>
      <c r="G47" s="35">
        <f t="shared" si="9"/>
        <v>0.25989804926870702</v>
      </c>
      <c r="H47" s="35">
        <f t="shared" si="9"/>
        <v>0.25638416529271996</v>
      </c>
      <c r="I47" s="35">
        <f t="shared" si="9"/>
        <v>0.25620551802868957</v>
      </c>
      <c r="J47" s="35">
        <f t="shared" si="9"/>
        <v>0.25504171292230221</v>
      </c>
      <c r="K47" s="35">
        <f t="shared" si="9"/>
        <v>0.24509052613180804</v>
      </c>
      <c r="L47" s="35">
        <f t="shared" si="9"/>
        <v>0.25095093932259888</v>
      </c>
      <c r="M47" s="35">
        <f t="shared" si="9"/>
        <v>0.25168730470415446</v>
      </c>
      <c r="N47" s="35">
        <f t="shared" si="9"/>
        <v>0.25929646417932856</v>
      </c>
      <c r="O47" s="35">
        <f t="shared" si="9"/>
        <v>0.26431408886437335</v>
      </c>
      <c r="P47" s="35">
        <f t="shared" si="9"/>
        <v>0.27638741420208479</v>
      </c>
      <c r="Q47" s="35">
        <f t="shared" si="9"/>
        <v>0.28646336303290282</v>
      </c>
      <c r="R47" s="35">
        <f t="shared" si="9"/>
        <v>0.28948470214505412</v>
      </c>
      <c r="S47" s="35">
        <f t="shared" si="9"/>
        <v>0.29642800267269648</v>
      </c>
      <c r="T47" s="35">
        <f t="shared" si="9"/>
        <v>0.29986763163070368</v>
      </c>
      <c r="U47" s="35">
        <f t="shared" si="9"/>
        <v>0.24112554014845</v>
      </c>
      <c r="V47" s="35">
        <f t="shared" si="9"/>
        <v>0.17053061914269318</v>
      </c>
      <c r="W47" s="35">
        <f t="shared" si="9"/>
        <v>0.1581121130698733</v>
      </c>
      <c r="X47" s="35">
        <f t="shared" si="9"/>
        <v>0.14793309487481274</v>
      </c>
      <c r="Y47" s="35">
        <f t="shared" si="9"/>
        <v>0.14733356465546046</v>
      </c>
      <c r="Z47" s="35">
        <f>Z36/Z$41</f>
        <v>0.14120937569587233</v>
      </c>
      <c r="AA47" s="40"/>
    </row>
    <row r="48" spans="1:27" x14ac:dyDescent="0.25">
      <c r="A48" s="31" t="s">
        <v>455</v>
      </c>
      <c r="B48" s="35"/>
      <c r="C48" s="35">
        <f t="shared" si="9"/>
        <v>0.37267440772504268</v>
      </c>
      <c r="D48" s="35">
        <f t="shared" si="9"/>
        <v>0.37574319916199006</v>
      </c>
      <c r="E48" s="35">
        <f t="shared" si="9"/>
        <v>0.37976580073005578</v>
      </c>
      <c r="F48" s="35">
        <f t="shared" si="9"/>
        <v>0.36215947679820187</v>
      </c>
      <c r="G48" s="35">
        <f t="shared" si="9"/>
        <v>0.33769580178274849</v>
      </c>
      <c r="H48" s="35">
        <f t="shared" si="9"/>
        <v>0.33769001138906929</v>
      </c>
      <c r="I48" s="35">
        <f t="shared" si="9"/>
        <v>0.35172385247905152</v>
      </c>
      <c r="J48" s="35">
        <f t="shared" si="9"/>
        <v>0.36691448298089197</v>
      </c>
      <c r="K48" s="35">
        <f t="shared" si="9"/>
        <v>0.37590918559091496</v>
      </c>
      <c r="L48" s="35">
        <f t="shared" si="9"/>
        <v>0.36996802653663263</v>
      </c>
      <c r="M48" s="35">
        <f t="shared" si="9"/>
        <v>0.35617421487679313</v>
      </c>
      <c r="N48" s="35">
        <f t="shared" si="9"/>
        <v>0.33281062945034562</v>
      </c>
      <c r="O48" s="35">
        <f t="shared" si="9"/>
        <v>0.30593620529466176</v>
      </c>
      <c r="P48" s="35">
        <f t="shared" si="9"/>
        <v>0.27846938728048121</v>
      </c>
      <c r="Q48" s="35">
        <f t="shared" si="9"/>
        <v>0.26676484933434397</v>
      </c>
      <c r="R48" s="35">
        <f t="shared" si="9"/>
        <v>0.25764209205265298</v>
      </c>
      <c r="S48" s="35">
        <f t="shared" si="9"/>
        <v>0.25195591867907308</v>
      </c>
      <c r="T48" s="35">
        <f t="shared" si="9"/>
        <v>0.23959005704284336</v>
      </c>
      <c r="U48" s="35">
        <f t="shared" si="9"/>
        <v>0.22524063084758306</v>
      </c>
      <c r="V48" s="35">
        <f t="shared" si="9"/>
        <v>0.25374948385424206</v>
      </c>
      <c r="W48" s="35">
        <f t="shared" si="9"/>
        <v>0.22627772889014711</v>
      </c>
      <c r="X48" s="35">
        <f t="shared" si="9"/>
        <v>0.18881884384803424</v>
      </c>
      <c r="Y48" s="35">
        <f t="shared" si="9"/>
        <v>0.18171947581402659</v>
      </c>
      <c r="Z48" s="35">
        <f>Z37/Z$41</f>
        <v>0.22332334686621516</v>
      </c>
      <c r="AA48" s="31"/>
    </row>
    <row r="49" spans="1:27" x14ac:dyDescent="0.25">
      <c r="A49" s="31" t="s">
        <v>493</v>
      </c>
      <c r="B49" s="35"/>
      <c r="C49" s="35">
        <f t="shared" si="9"/>
        <v>0.25866228051311141</v>
      </c>
      <c r="D49" s="35">
        <f t="shared" si="9"/>
        <v>0.24659353396549305</v>
      </c>
      <c r="E49" s="35">
        <f t="shared" si="9"/>
        <v>0.24246902405184409</v>
      </c>
      <c r="F49" s="35">
        <f t="shared" si="9"/>
        <v>0.25346949331245117</v>
      </c>
      <c r="G49" s="35">
        <f t="shared" si="9"/>
        <v>0.26119331963787884</v>
      </c>
      <c r="H49" s="35">
        <f t="shared" si="9"/>
        <v>0.2625146523720302</v>
      </c>
      <c r="I49" s="35">
        <f t="shared" si="9"/>
        <v>0.25462321501502688</v>
      </c>
      <c r="J49" s="35">
        <f t="shared" si="9"/>
        <v>0.24275348664837626</v>
      </c>
      <c r="K49" s="35">
        <f t="shared" si="9"/>
        <v>0.24057845253920773</v>
      </c>
      <c r="L49" s="35">
        <f t="shared" si="9"/>
        <v>0.22958423489845878</v>
      </c>
      <c r="M49" s="35">
        <f t="shared" si="9"/>
        <v>0.24024744336373877</v>
      </c>
      <c r="N49" s="35">
        <f t="shared" si="9"/>
        <v>0.25209853374311841</v>
      </c>
      <c r="O49" s="35">
        <f t="shared" si="9"/>
        <v>0.27002764140839786</v>
      </c>
      <c r="P49" s="35">
        <f t="shared" si="9"/>
        <v>0.28589547428292633</v>
      </c>
      <c r="Q49" s="35">
        <f t="shared" si="9"/>
        <v>0.28270584362977036</v>
      </c>
      <c r="R49" s="35">
        <f t="shared" si="9"/>
        <v>0.29153846532711819</v>
      </c>
      <c r="S49" s="35">
        <f t="shared" si="9"/>
        <v>0.29078895233045793</v>
      </c>
      <c r="T49" s="35">
        <f t="shared" si="9"/>
        <v>0.30117753936216279</v>
      </c>
      <c r="U49" s="35">
        <f t="shared" si="9"/>
        <v>0.35530181426547097</v>
      </c>
      <c r="V49" s="35">
        <f t="shared" si="9"/>
        <v>0.36883823476638206</v>
      </c>
      <c r="W49" s="35">
        <f t="shared" si="9"/>
        <v>0.39628271281846666</v>
      </c>
      <c r="X49" s="35">
        <f t="shared" si="9"/>
        <v>0.4225862920877741</v>
      </c>
      <c r="Y49" s="35">
        <f t="shared" si="9"/>
        <v>0.41386031302478532</v>
      </c>
      <c r="Z49" s="35">
        <f>Z38/Z$41</f>
        <v>0.36676955409347689</v>
      </c>
      <c r="AA49" s="31"/>
    </row>
    <row r="50" spans="1:27" x14ac:dyDescent="0.25">
      <c r="A50" s="31" t="s">
        <v>602</v>
      </c>
      <c r="B50" s="35"/>
      <c r="C50" s="35">
        <f t="shared" si="9"/>
        <v>1.3458336780733235E-3</v>
      </c>
      <c r="D50" s="35">
        <f t="shared" si="9"/>
        <v>1.209320155961059E-3</v>
      </c>
      <c r="E50" s="35">
        <f t="shared" si="9"/>
        <v>1.2588260564288009E-3</v>
      </c>
      <c r="F50" s="35">
        <f t="shared" si="9"/>
        <v>1.3981818248322529E-3</v>
      </c>
      <c r="G50" s="35">
        <f t="shared" si="9"/>
        <v>1.5586790253661188E-3</v>
      </c>
      <c r="H50" s="35">
        <f t="shared" si="9"/>
        <v>1.6143107031617056E-3</v>
      </c>
      <c r="I50" s="35">
        <f t="shared" si="9"/>
        <v>9.7045736699197737E-4</v>
      </c>
      <c r="J50" s="35">
        <f t="shared" si="9"/>
        <v>1.7246419290777657E-3</v>
      </c>
      <c r="K50" s="35">
        <f t="shared" si="9"/>
        <v>1.6692736788894221E-3</v>
      </c>
      <c r="L50" s="35">
        <f t="shared" si="9"/>
        <v>3.2462006126609982E-3</v>
      </c>
      <c r="M50" s="35">
        <f t="shared" si="9"/>
        <v>2.1700085736667037E-3</v>
      </c>
      <c r="N50" s="35">
        <f t="shared" si="9"/>
        <v>2.2249947169748082E-3</v>
      </c>
      <c r="O50" s="35">
        <f t="shared" si="9"/>
        <v>1.8452134895808217E-3</v>
      </c>
      <c r="P50" s="35">
        <f t="shared" si="9"/>
        <v>1.6514452000259054E-3</v>
      </c>
      <c r="Q50" s="35">
        <f t="shared" si="9"/>
        <v>9.7814122426926101E-4</v>
      </c>
      <c r="R50" s="35">
        <f t="shared" si="9"/>
        <v>8.361722339279735E-4</v>
      </c>
      <c r="S50" s="35">
        <f t="shared" si="9"/>
        <v>1.1689148386546115E-3</v>
      </c>
      <c r="T50" s="35">
        <f t="shared" si="9"/>
        <v>1.1444780310431073E-3</v>
      </c>
      <c r="U50" s="35">
        <f t="shared" si="9"/>
        <v>4.4258951935785231E-4</v>
      </c>
      <c r="V50" s="35">
        <f t="shared" si="9"/>
        <v>6.5577124450464026E-5</v>
      </c>
      <c r="W50" s="35">
        <f t="shared" si="9"/>
        <v>7.0269194033585004E-5</v>
      </c>
      <c r="X50" s="35">
        <f t="shared" si="9"/>
        <v>5.8762935147721924E-5</v>
      </c>
      <c r="Y50" s="35"/>
      <c r="Z50" s="35"/>
      <c r="AA50" s="31"/>
    </row>
    <row r="51" spans="1:27" x14ac:dyDescent="0.25">
      <c r="A51" s="31" t="s">
        <v>604</v>
      </c>
      <c r="B51" s="35"/>
      <c r="C51" s="35">
        <f t="shared" si="9"/>
        <v>4.1038360016789344E-2</v>
      </c>
      <c r="D51" s="35">
        <f t="shared" si="9"/>
        <v>4.1398886746507699E-2</v>
      </c>
      <c r="E51" s="35">
        <f t="shared" si="9"/>
        <v>4.4408379750285575E-2</v>
      </c>
      <c r="F51" s="35">
        <f t="shared" si="9"/>
        <v>4.8753901532750034E-2</v>
      </c>
      <c r="G51" s="35">
        <f t="shared" si="9"/>
        <v>4.6548881581896975E-2</v>
      </c>
      <c r="H51" s="35">
        <f t="shared" si="9"/>
        <v>4.7536247551977745E-2</v>
      </c>
      <c r="I51" s="35">
        <f t="shared" si="9"/>
        <v>4.7281908228636933E-2</v>
      </c>
      <c r="J51" s="35">
        <f t="shared" si="9"/>
        <v>4.8346717443187887E-2</v>
      </c>
      <c r="K51" s="35">
        <f t="shared" si="9"/>
        <v>5.1011449889884798E-2</v>
      </c>
      <c r="L51" s="35">
        <f t="shared" si="9"/>
        <v>5.4800283372099391E-2</v>
      </c>
      <c r="M51" s="35">
        <f t="shared" si="9"/>
        <v>5.132358716364982E-2</v>
      </c>
      <c r="N51" s="35">
        <f t="shared" si="9"/>
        <v>5.3961134538137598E-2</v>
      </c>
      <c r="O51" s="35">
        <f t="shared" si="9"/>
        <v>5.5200755067586746E-2</v>
      </c>
      <c r="P51" s="35">
        <f t="shared" si="9"/>
        <v>5.5128838875120982E-2</v>
      </c>
      <c r="Q51" s="35">
        <f t="shared" si="9"/>
        <v>5.882211017018963E-2</v>
      </c>
      <c r="R51" s="35">
        <f t="shared" si="9"/>
        <v>5.8358078054808402E-2</v>
      </c>
      <c r="S51" s="35">
        <f t="shared" si="9"/>
        <v>5.8089289433250604E-2</v>
      </c>
      <c r="T51" s="35">
        <f t="shared" si="9"/>
        <v>5.8248153872243642E-2</v>
      </c>
      <c r="U51" s="35">
        <f t="shared" si="9"/>
        <v>3.2913574760549284E-2</v>
      </c>
      <c r="V51" s="35">
        <f t="shared" si="9"/>
        <v>1.632614497464778E-2</v>
      </c>
      <c r="W51" s="35">
        <f t="shared" si="9"/>
        <v>1.4689166883535538E-2</v>
      </c>
      <c r="X51" s="35">
        <f t="shared" si="9"/>
        <v>1.5309099898687921E-2</v>
      </c>
      <c r="Y51" s="35">
        <f t="shared" si="9"/>
        <v>2.0221378719272192E-2</v>
      </c>
      <c r="Z51" s="35">
        <f>Z40/Z$41</f>
        <v>2.3060446337476663E-2</v>
      </c>
      <c r="AA51" s="31"/>
    </row>
    <row r="52" spans="1:27" x14ac:dyDescent="0.25">
      <c r="A52" s="31" t="s">
        <v>605</v>
      </c>
      <c r="B52" s="35"/>
      <c r="C52" s="35">
        <f t="shared" si="9"/>
        <v>1</v>
      </c>
      <c r="D52" s="35">
        <f t="shared" si="9"/>
        <v>1</v>
      </c>
      <c r="E52" s="35">
        <f t="shared" si="9"/>
        <v>1</v>
      </c>
      <c r="F52" s="35">
        <f t="shared" si="9"/>
        <v>1</v>
      </c>
      <c r="G52" s="35">
        <f t="shared" si="9"/>
        <v>1</v>
      </c>
      <c r="H52" s="35">
        <f t="shared" si="9"/>
        <v>1</v>
      </c>
      <c r="I52" s="35">
        <f t="shared" si="9"/>
        <v>1</v>
      </c>
      <c r="J52" s="35">
        <f t="shared" si="9"/>
        <v>1</v>
      </c>
      <c r="K52" s="35">
        <f t="shared" si="9"/>
        <v>1</v>
      </c>
      <c r="L52" s="35">
        <f t="shared" si="9"/>
        <v>1</v>
      </c>
      <c r="M52" s="35">
        <f t="shared" si="9"/>
        <v>1</v>
      </c>
      <c r="N52" s="35">
        <f t="shared" si="9"/>
        <v>1</v>
      </c>
      <c r="O52" s="35">
        <f t="shared" si="9"/>
        <v>1</v>
      </c>
      <c r="P52" s="35">
        <f t="shared" si="9"/>
        <v>1</v>
      </c>
      <c r="Q52" s="35">
        <f t="shared" si="9"/>
        <v>1</v>
      </c>
      <c r="R52" s="35">
        <f t="shared" si="9"/>
        <v>1</v>
      </c>
      <c r="S52" s="35">
        <f t="shared" si="9"/>
        <v>1</v>
      </c>
      <c r="T52" s="35">
        <f t="shared" si="9"/>
        <v>1</v>
      </c>
      <c r="U52" s="35">
        <f t="shared" si="9"/>
        <v>1</v>
      </c>
      <c r="V52" s="35">
        <f t="shared" si="9"/>
        <v>1</v>
      </c>
      <c r="W52" s="35">
        <f t="shared" si="9"/>
        <v>1</v>
      </c>
      <c r="X52" s="35">
        <f t="shared" si="9"/>
        <v>1</v>
      </c>
      <c r="Y52" s="35">
        <f t="shared" si="9"/>
        <v>1</v>
      </c>
      <c r="Z52" s="35">
        <f>Z41/Z$41</f>
        <v>1</v>
      </c>
      <c r="AA52" s="31"/>
    </row>
    <row r="53" spans="1:27" ht="15.75" thickBot="1" x14ac:dyDescent="0.3">
      <c r="A53" s="41" t="s">
        <v>606</v>
      </c>
      <c r="B53" s="50"/>
      <c r="C53" s="50">
        <f t="shared" si="9"/>
        <v>0.93702206068042548</v>
      </c>
      <c r="D53" s="50">
        <f t="shared" si="9"/>
        <v>0.94284830574954626</v>
      </c>
      <c r="E53" s="50">
        <f t="shared" si="9"/>
        <v>0.93806735947791153</v>
      </c>
      <c r="F53" s="50">
        <f t="shared" si="9"/>
        <v>0.94260781725827192</v>
      </c>
      <c r="G53" s="50">
        <f t="shared" si="9"/>
        <v>0.93440745031188843</v>
      </c>
      <c r="H53" s="50">
        <f t="shared" si="9"/>
        <v>0.92877133454304761</v>
      </c>
      <c r="I53" s="50">
        <f t="shared" si="9"/>
        <v>0.93601129527116922</v>
      </c>
      <c r="J53" s="50">
        <f t="shared" si="9"/>
        <v>0.9377676948678263</v>
      </c>
      <c r="K53" s="50">
        <f t="shared" si="9"/>
        <v>0.94749913634932381</v>
      </c>
      <c r="L53" s="50">
        <f t="shared" si="9"/>
        <v>0.95083690589662417</v>
      </c>
      <c r="M53" s="50">
        <f t="shared" si="9"/>
        <v>0.95133684587355194</v>
      </c>
      <c r="N53" s="50">
        <f t="shared" si="9"/>
        <v>0.9542465367438755</v>
      </c>
      <c r="O53" s="50">
        <f t="shared" si="9"/>
        <v>0.95170854302706998</v>
      </c>
      <c r="P53" s="50">
        <f t="shared" si="9"/>
        <v>0.93826120235563548</v>
      </c>
      <c r="Q53" s="50">
        <f t="shared" si="9"/>
        <v>0.92545005664262092</v>
      </c>
      <c r="R53" s="50">
        <f t="shared" si="9"/>
        <v>0.92373734086552983</v>
      </c>
      <c r="S53" s="50">
        <f t="shared" si="9"/>
        <v>0.92549872532334165</v>
      </c>
      <c r="T53" s="50">
        <f t="shared" si="9"/>
        <v>0.92654752038507959</v>
      </c>
      <c r="U53" s="50">
        <f t="shared" si="9"/>
        <v>0.88701184549299439</v>
      </c>
      <c r="V53" s="50">
        <f t="shared" si="9"/>
        <v>0.85987420190225905</v>
      </c>
      <c r="W53" s="50">
        <f t="shared" si="9"/>
        <v>0.84319862657031031</v>
      </c>
      <c r="X53" s="50">
        <f t="shared" si="9"/>
        <v>0.81898165245781573</v>
      </c>
      <c r="Y53" s="50">
        <f t="shared" si="9"/>
        <v>0.80680771734820211</v>
      </c>
      <c r="Z53" s="50">
        <f>Z42/Z$41</f>
        <v>0.79649467364769255</v>
      </c>
      <c r="AA53" s="31"/>
    </row>
    <row r="54" spans="1:27" ht="15.75" thickTop="1" x14ac:dyDescent="0.25">
      <c r="A54" s="31"/>
      <c r="B54" s="40"/>
      <c r="C54" s="40"/>
      <c r="D54" s="40"/>
      <c r="E54" s="40"/>
      <c r="F54" s="40"/>
      <c r="G54" s="40"/>
      <c r="H54" s="40"/>
      <c r="I54" s="40"/>
      <c r="J54" s="40"/>
      <c r="K54" s="40"/>
      <c r="L54" s="40"/>
      <c r="M54" s="40"/>
      <c r="N54" s="40"/>
      <c r="O54" s="40"/>
      <c r="P54" s="40"/>
      <c r="Q54" s="40"/>
      <c r="R54" s="40"/>
      <c r="S54" s="40"/>
      <c r="T54" s="40"/>
      <c r="U54" s="40"/>
      <c r="V54" s="40"/>
      <c r="W54" s="40"/>
      <c r="X54" s="40"/>
      <c r="Y54" s="40"/>
      <c r="Z54" s="40"/>
      <c r="AA54" s="40"/>
    </row>
    <row r="55" spans="1:27" ht="19.5" thickBot="1" x14ac:dyDescent="0.35">
      <c r="A55" s="66" t="s">
        <v>608</v>
      </c>
      <c r="B55" s="66"/>
      <c r="C55" s="66"/>
      <c r="D55" s="66"/>
      <c r="E55" s="66"/>
      <c r="F55" s="66"/>
      <c r="G55" s="66"/>
      <c r="H55" s="66"/>
      <c r="I55" s="66"/>
      <c r="J55" s="66"/>
      <c r="K55" s="66"/>
      <c r="L55" s="66"/>
      <c r="M55" s="66"/>
      <c r="N55" s="66"/>
      <c r="O55" s="66"/>
      <c r="P55" s="66"/>
      <c r="Q55" s="66"/>
      <c r="R55" s="66"/>
      <c r="S55" s="66"/>
      <c r="T55" s="66"/>
      <c r="U55" s="66"/>
      <c r="V55" s="66"/>
      <c r="W55" s="66"/>
      <c r="X55" s="66"/>
      <c r="Y55" s="66"/>
      <c r="Z55" s="66"/>
      <c r="AA55" s="66"/>
    </row>
    <row r="56" spans="1:27" ht="16.5" thickTop="1" thickBot="1" x14ac:dyDescent="0.3">
      <c r="A56" s="29"/>
      <c r="B56" s="29"/>
      <c r="C56" s="29">
        <v>2000</v>
      </c>
      <c r="D56" s="29">
        <v>2001</v>
      </c>
      <c r="E56" s="29">
        <v>2002</v>
      </c>
      <c r="F56" s="29">
        <v>2003</v>
      </c>
      <c r="G56" s="29">
        <v>2004</v>
      </c>
      <c r="H56" s="29">
        <v>2005</v>
      </c>
      <c r="I56" s="29">
        <v>2006</v>
      </c>
      <c r="J56" s="29">
        <v>2007</v>
      </c>
      <c r="K56" s="29">
        <v>2008</v>
      </c>
      <c r="L56" s="29">
        <v>2009</v>
      </c>
      <c r="M56" s="29">
        <v>2010</v>
      </c>
      <c r="N56" s="29">
        <v>2011</v>
      </c>
      <c r="O56" s="29">
        <v>2012</v>
      </c>
      <c r="P56" s="29">
        <v>2013</v>
      </c>
      <c r="Q56" s="29">
        <v>2014</v>
      </c>
      <c r="R56" s="29">
        <v>2015</v>
      </c>
      <c r="S56" s="29">
        <v>2016</v>
      </c>
      <c r="T56" s="29">
        <v>2017</v>
      </c>
      <c r="U56" s="29">
        <v>2018</v>
      </c>
      <c r="V56" s="29">
        <v>2019</v>
      </c>
      <c r="W56" s="29">
        <v>2020</v>
      </c>
      <c r="X56" s="29">
        <v>2021</v>
      </c>
      <c r="Y56" s="29">
        <v>2022</v>
      </c>
      <c r="Z56" s="29">
        <v>2023</v>
      </c>
      <c r="AA56" s="31"/>
    </row>
    <row r="57" spans="1:27" ht="15.75" thickTop="1" x14ac:dyDescent="0.25">
      <c r="A57" s="31" t="s">
        <v>600</v>
      </c>
      <c r="B57" s="40"/>
      <c r="C57" s="40">
        <f>C35/C$34</f>
        <v>9.2423043066607556E-3</v>
      </c>
      <c r="D57" s="40">
        <f t="shared" ref="D57:Y64" si="10">D35/D$34</f>
        <v>1.2807965053901436E-2</v>
      </c>
      <c r="E57" s="40">
        <f t="shared" si="10"/>
        <v>1.4464599567716155E-2</v>
      </c>
      <c r="F57" s="40">
        <f t="shared" si="10"/>
        <v>1.2605904384465528E-2</v>
      </c>
      <c r="G57" s="40">
        <f t="shared" si="10"/>
        <v>1.3236975925487471E-2</v>
      </c>
      <c r="H57" s="40">
        <f t="shared" si="10"/>
        <v>1.2721925902880172E-2</v>
      </c>
      <c r="I57" s="40">
        <f t="shared" si="10"/>
        <v>1.1664949606930361E-2</v>
      </c>
      <c r="J57" s="40">
        <f t="shared" si="10"/>
        <v>1.1481421771132715E-2</v>
      </c>
      <c r="K57" s="40">
        <f t="shared" si="10"/>
        <v>1.241417844862763E-2</v>
      </c>
      <c r="L57" s="40">
        <f t="shared" si="10"/>
        <v>1.4455508260987992E-2</v>
      </c>
      <c r="M57" s="40">
        <f t="shared" si="10"/>
        <v>1.4634565563536178E-2</v>
      </c>
      <c r="N57" s="40">
        <f t="shared" si="10"/>
        <v>1.4421878717931165E-2</v>
      </c>
      <c r="O57" s="40">
        <f t="shared" si="10"/>
        <v>1.3714845739632758E-2</v>
      </c>
      <c r="P57" s="40">
        <f t="shared" si="10"/>
        <v>1.1966943714187614E-2</v>
      </c>
      <c r="Q57" s="40">
        <f t="shared" si="10"/>
        <v>1.1966285030195053E-2</v>
      </c>
      <c r="R57" s="40">
        <f t="shared" si="10"/>
        <v>1.1390786272003834E-2</v>
      </c>
      <c r="S57" s="40">
        <f t="shared" si="10"/>
        <v>1.1599575101636235E-2</v>
      </c>
      <c r="T57" s="40">
        <f t="shared" si="10"/>
        <v>1.1997405130048782E-2</v>
      </c>
      <c r="U57" s="40">
        <f t="shared" si="10"/>
        <v>1.2650718329972711E-2</v>
      </c>
      <c r="V57" s="40">
        <f t="shared" si="10"/>
        <v>1.1256265523915614E-2</v>
      </c>
      <c r="W57" s="40">
        <f t="shared" si="10"/>
        <v>1.0535512103186399E-2</v>
      </c>
      <c r="X57" s="40">
        <f t="shared" si="10"/>
        <v>9.0087820486905862E-3</v>
      </c>
      <c r="Y57" s="40">
        <f t="shared" si="10"/>
        <v>8.001585749738296E-3</v>
      </c>
      <c r="Z57" s="40">
        <f>Z35/Z$34</f>
        <v>8.9930530629546944E-3</v>
      </c>
      <c r="AA57" s="31"/>
    </row>
    <row r="58" spans="1:27" x14ac:dyDescent="0.25">
      <c r="A58" s="31" t="s">
        <v>601</v>
      </c>
      <c r="B58" s="40"/>
      <c r="C58" s="40">
        <f t="shared" ref="C58:R63" si="11">C36/C$34</f>
        <v>6.6864570108836174E-2</v>
      </c>
      <c r="D58" s="40">
        <f t="shared" si="11"/>
        <v>6.9376123754912089E-2</v>
      </c>
      <c r="E58" s="40">
        <f t="shared" si="11"/>
        <v>7.0989688278830024E-2</v>
      </c>
      <c r="F58" s="40">
        <f t="shared" si="11"/>
        <v>7.0424031867239334E-2</v>
      </c>
      <c r="G58" s="40">
        <f t="shared" si="11"/>
        <v>7.2679846466219833E-2</v>
      </c>
      <c r="H58" s="40">
        <f t="shared" si="11"/>
        <v>6.9351537400769547E-2</v>
      </c>
      <c r="I58" s="40">
        <f t="shared" si="11"/>
        <v>6.7863093003022415E-2</v>
      </c>
      <c r="J58" s="40">
        <f t="shared" si="11"/>
        <v>6.953613067354987E-2</v>
      </c>
      <c r="K58" s="40">
        <f t="shared" si="11"/>
        <v>6.8926863578770523E-2</v>
      </c>
      <c r="L58" s="40">
        <f t="shared" si="11"/>
        <v>7.3773895129376904E-2</v>
      </c>
      <c r="M58" s="40">
        <f t="shared" si="11"/>
        <v>7.0363369288402616E-2</v>
      </c>
      <c r="N58" s="40">
        <f t="shared" si="11"/>
        <v>6.9659263150958231E-2</v>
      </c>
      <c r="O58" s="40">
        <f t="shared" si="11"/>
        <v>6.6677537412983504E-2</v>
      </c>
      <c r="P58" s="40">
        <f t="shared" si="11"/>
        <v>6.664464925127539E-2</v>
      </c>
      <c r="Q58" s="40">
        <f t="shared" si="11"/>
        <v>6.8796102126218256E-2</v>
      </c>
      <c r="R58" s="40">
        <f t="shared" si="11"/>
        <v>6.8131638764164171E-2</v>
      </c>
      <c r="S58" s="40">
        <f t="shared" si="10"/>
        <v>6.9286643069393222E-2</v>
      </c>
      <c r="T58" s="40">
        <f t="shared" si="10"/>
        <v>6.972548063555549E-2</v>
      </c>
      <c r="U58" s="40">
        <f t="shared" si="10"/>
        <v>5.5384965846287937E-2</v>
      </c>
      <c r="V58" s="40">
        <f t="shared" si="10"/>
        <v>3.8017842469953426E-2</v>
      </c>
      <c r="W58" s="40">
        <f t="shared" si="10"/>
        <v>3.4914614965705554E-2</v>
      </c>
      <c r="X58" s="40">
        <f t="shared" si="10"/>
        <v>3.1470938124781196E-2</v>
      </c>
      <c r="Y58" s="40">
        <f t="shared" si="10"/>
        <v>2.7976312699412163E-2</v>
      </c>
      <c r="Z58" s="40">
        <f>Z36/Z$34</f>
        <v>3.0317564565912312E-2</v>
      </c>
      <c r="AA58" s="31"/>
    </row>
    <row r="59" spans="1:27" x14ac:dyDescent="0.25">
      <c r="A59" s="31" t="s">
        <v>455</v>
      </c>
      <c r="B59" s="40"/>
      <c r="C59" s="40">
        <f t="shared" si="11"/>
        <v>9.8652375382235882E-2</v>
      </c>
      <c r="D59" s="40">
        <f t="shared" si="10"/>
        <v>0.10423408853247883</v>
      </c>
      <c r="E59" s="40">
        <f t="shared" si="10"/>
        <v>0.11153843607658537</v>
      </c>
      <c r="F59" s="40">
        <f t="shared" si="10"/>
        <v>0.10327245304517581</v>
      </c>
      <c r="G59" s="40">
        <f t="shared" si="10"/>
        <v>9.4435795477947615E-2</v>
      </c>
      <c r="H59" s="40">
        <f t="shared" si="10"/>
        <v>9.1344648480833179E-2</v>
      </c>
      <c r="I59" s="40">
        <f t="shared" si="10"/>
        <v>9.3163756564737146E-2</v>
      </c>
      <c r="J59" s="40">
        <f t="shared" si="10"/>
        <v>0.10003780613859824</v>
      </c>
      <c r="K59" s="40">
        <f t="shared" si="10"/>
        <v>0.10571702448954462</v>
      </c>
      <c r="L59" s="40">
        <f t="shared" si="10"/>
        <v>0.10876222445953665</v>
      </c>
      <c r="M59" s="40">
        <f t="shared" si="10"/>
        <v>9.9574421689013315E-2</v>
      </c>
      <c r="N59" s="40">
        <f t="shared" si="10"/>
        <v>8.9408636132747854E-2</v>
      </c>
      <c r="O59" s="40">
        <f t="shared" si="10"/>
        <v>7.7177394750940889E-2</v>
      </c>
      <c r="P59" s="40">
        <f t="shared" si="10"/>
        <v>6.7146670538897682E-2</v>
      </c>
      <c r="Q59" s="40">
        <f t="shared" si="10"/>
        <v>6.4065371655861014E-2</v>
      </c>
      <c r="R59" s="40">
        <f t="shared" si="10"/>
        <v>6.0637324929796087E-2</v>
      </c>
      <c r="S59" s="40">
        <f t="shared" si="10"/>
        <v>5.8891803909678186E-2</v>
      </c>
      <c r="T59" s="40">
        <f t="shared" si="10"/>
        <v>5.5709686944090689E-2</v>
      </c>
      <c r="U59" s="40">
        <f t="shared" si="10"/>
        <v>5.1736305656420643E-2</v>
      </c>
      <c r="V59" s="40">
        <f t="shared" si="10"/>
        <v>5.657053233314268E-2</v>
      </c>
      <c r="W59" s="40">
        <f t="shared" si="10"/>
        <v>4.9967074793456405E-2</v>
      </c>
      <c r="X59" s="40">
        <f t="shared" si="10"/>
        <v>4.0168876048749198E-2</v>
      </c>
      <c r="Y59" s="40">
        <f t="shared" si="10"/>
        <v>3.4505653147231148E-2</v>
      </c>
      <c r="Z59" s="40">
        <f>Z37/Z$34</f>
        <v>4.7947382773465656E-2</v>
      </c>
      <c r="AA59" s="31"/>
    </row>
    <row r="60" spans="1:27" x14ac:dyDescent="0.25">
      <c r="A60" s="31" t="s">
        <v>493</v>
      </c>
      <c r="B60" s="40"/>
      <c r="C60" s="40">
        <f t="shared" si="11"/>
        <v>6.8471695038505198E-2</v>
      </c>
      <c r="D60" s="40">
        <f t="shared" si="10"/>
        <v>6.8406966002902372E-2</v>
      </c>
      <c r="E60" s="40">
        <f t="shared" si="10"/>
        <v>7.1213931554048593E-2</v>
      </c>
      <c r="F60" s="40">
        <f t="shared" si="10"/>
        <v>7.2278700471727048E-2</v>
      </c>
      <c r="G60" s="40">
        <f t="shared" si="10"/>
        <v>7.3042065620340227E-2</v>
      </c>
      <c r="H60" s="40">
        <f t="shared" si="10"/>
        <v>7.1009825085893569E-2</v>
      </c>
      <c r="I60" s="40">
        <f t="shared" si="10"/>
        <v>6.7443976438315442E-2</v>
      </c>
      <c r="J60" s="40">
        <f t="shared" si="10"/>
        <v>6.6185793592845835E-2</v>
      </c>
      <c r="K60" s="40">
        <f t="shared" si="10"/>
        <v>6.7657932111353139E-2</v>
      </c>
      <c r="L60" s="40">
        <f t="shared" si="10"/>
        <v>6.749256772848379E-2</v>
      </c>
      <c r="M60" s="40">
        <f t="shared" si="10"/>
        <v>6.7165165910405597E-2</v>
      </c>
      <c r="N60" s="40">
        <f t="shared" si="10"/>
        <v>6.7725559457831583E-2</v>
      </c>
      <c r="O60" s="40">
        <f t="shared" si="10"/>
        <v>6.8118874176952698E-2</v>
      </c>
      <c r="P60" s="40">
        <f t="shared" si="10"/>
        <v>6.8937305488814576E-2</v>
      </c>
      <c r="Q60" s="40">
        <f t="shared" si="10"/>
        <v>6.7893708584990942E-2</v>
      </c>
      <c r="R60" s="40">
        <f t="shared" si="10"/>
        <v>6.8615001961565239E-2</v>
      </c>
      <c r="S60" s="40">
        <f t="shared" si="10"/>
        <v>6.796857977985836E-2</v>
      </c>
      <c r="T60" s="40">
        <f t="shared" si="10"/>
        <v>7.0030061512349473E-2</v>
      </c>
      <c r="U60" s="40">
        <f t="shared" si="10"/>
        <v>8.1610512250598469E-2</v>
      </c>
      <c r="V60" s="40">
        <f t="shared" si="10"/>
        <v>8.222824720122901E-2</v>
      </c>
      <c r="W60" s="40">
        <f t="shared" si="10"/>
        <v>8.7507895928932197E-2</v>
      </c>
      <c r="X60" s="40">
        <f t="shared" si="10"/>
        <v>8.9900012312521344E-2</v>
      </c>
      <c r="Y60" s="40">
        <f t="shared" si="10"/>
        <v>7.8585525016881347E-2</v>
      </c>
      <c r="Z60" s="40">
        <f>Z38/Z$34</f>
        <v>7.8745193668927807E-2</v>
      </c>
      <c r="AA60" s="31"/>
    </row>
    <row r="61" spans="1:27" x14ac:dyDescent="0.25">
      <c r="A61" s="31" t="s">
        <v>602</v>
      </c>
      <c r="B61" s="40"/>
      <c r="C61" s="40">
        <f t="shared" si="11"/>
        <v>3.5626189096757486E-4</v>
      </c>
      <c r="D61" s="40">
        <f t="shared" si="10"/>
        <v>3.3547482557684977E-4</v>
      </c>
      <c r="E61" s="40">
        <f t="shared" si="10"/>
        <v>3.697212580927685E-4</v>
      </c>
      <c r="F61" s="40">
        <f t="shared" si="10"/>
        <v>3.9870188716355025E-4</v>
      </c>
      <c r="G61" s="40">
        <f t="shared" si="10"/>
        <v>4.3588073312779077E-4</v>
      </c>
      <c r="H61" s="40">
        <f t="shared" si="10"/>
        <v>4.3666865689212899E-4</v>
      </c>
      <c r="I61" s="40">
        <f t="shared" si="10"/>
        <v>2.5705238145678848E-4</v>
      </c>
      <c r="J61" s="40">
        <f t="shared" si="10"/>
        <v>4.7021691146643713E-4</v>
      </c>
      <c r="K61" s="40">
        <f t="shared" si="10"/>
        <v>4.6945021072975412E-4</v>
      </c>
      <c r="L61" s="40">
        <f t="shared" si="10"/>
        <v>9.5430949257979192E-4</v>
      </c>
      <c r="M61" s="40">
        <f t="shared" si="10"/>
        <v>6.0666196416775311E-4</v>
      </c>
      <c r="N61" s="40">
        <f t="shared" si="10"/>
        <v>5.977385499250326E-4</v>
      </c>
      <c r="O61" s="40">
        <f t="shared" si="10"/>
        <v>4.6548518096437642E-4</v>
      </c>
      <c r="P61" s="40">
        <f t="shared" si="10"/>
        <v>3.9820910959772137E-4</v>
      </c>
      <c r="Q61" s="40">
        <f t="shared" si="10"/>
        <v>2.3490718968820849E-4</v>
      </c>
      <c r="R61" s="40">
        <f t="shared" si="10"/>
        <v>1.9679721990303525E-4</v>
      </c>
      <c r="S61" s="40">
        <f t="shared" si="10"/>
        <v>2.7322042612082587E-4</v>
      </c>
      <c r="T61" s="40">
        <f t="shared" si="10"/>
        <v>2.6611502000852878E-4</v>
      </c>
      <c r="U61" s="40">
        <f t="shared" si="10"/>
        <v>1.0165992950588406E-4</v>
      </c>
      <c r="V61" s="40">
        <f t="shared" si="10"/>
        <v>1.4619666541550205E-5</v>
      </c>
      <c r="W61" s="40">
        <f t="shared" si="10"/>
        <v>1.5516975935606226E-5</v>
      </c>
      <c r="X61" s="40">
        <f t="shared" si="10"/>
        <v>1.2501088398302382E-5</v>
      </c>
      <c r="Y61" s="40"/>
      <c r="Z61" s="40"/>
      <c r="AA61" s="31"/>
    </row>
    <row r="62" spans="1:27" x14ac:dyDescent="0.25">
      <c r="A62" s="31" t="s">
        <v>604</v>
      </c>
      <c r="B62" s="40"/>
      <c r="C62" s="40">
        <f t="shared" si="11"/>
        <v>1.0863455105923531E-2</v>
      </c>
      <c r="D62" s="40">
        <f t="shared" si="10"/>
        <v>1.1484373465456109E-2</v>
      </c>
      <c r="E62" s="40">
        <f t="shared" si="10"/>
        <v>1.30428838418834E-2</v>
      </c>
      <c r="F62" s="40">
        <f t="shared" si="10"/>
        <v>1.3902535566163186E-2</v>
      </c>
      <c r="G62" s="40">
        <f t="shared" si="10"/>
        <v>1.3017279568145917E-2</v>
      </c>
      <c r="H62" s="40">
        <f t="shared" si="10"/>
        <v>1.285848463468596E-2</v>
      </c>
      <c r="I62" s="40">
        <f t="shared" si="10"/>
        <v>1.2523916581379224E-2</v>
      </c>
      <c r="J62" s="40">
        <f t="shared" si="10"/>
        <v>1.3181544396194057E-2</v>
      </c>
      <c r="K62" s="40">
        <f t="shared" si="10"/>
        <v>1.4345961482103414E-2</v>
      </c>
      <c r="L62" s="40">
        <f t="shared" si="10"/>
        <v>1.6110042741686315E-2</v>
      </c>
      <c r="M62" s="40">
        <f t="shared" si="10"/>
        <v>1.4348361833531139E-2</v>
      </c>
      <c r="N62" s="40">
        <f t="shared" si="10"/>
        <v>1.449650647035723E-2</v>
      </c>
      <c r="O62" s="40">
        <f t="shared" si="10"/>
        <v>1.3925290275133969E-2</v>
      </c>
      <c r="P62" s="40">
        <f t="shared" si="10"/>
        <v>1.3293087679369445E-2</v>
      </c>
      <c r="Q62" s="40">
        <f t="shared" si="10"/>
        <v>1.412652513642111E-2</v>
      </c>
      <c r="R62" s="40">
        <f t="shared" si="10"/>
        <v>1.3734858745692215E-2</v>
      </c>
      <c r="S62" s="40">
        <f t="shared" si="10"/>
        <v>1.3577704625835707E-2</v>
      </c>
      <c r="T62" s="40">
        <f t="shared" si="10"/>
        <v>1.3543911034311623E-2</v>
      </c>
      <c r="U62" s="40">
        <f t="shared" si="10"/>
        <v>7.560033718825388E-3</v>
      </c>
      <c r="V62" s="40">
        <f t="shared" si="10"/>
        <v>3.6397264661803454E-3</v>
      </c>
      <c r="W62" s="40">
        <f t="shared" si="10"/>
        <v>3.2436895311049895E-3</v>
      </c>
      <c r="X62" s="40">
        <f t="shared" si="10"/>
        <v>3.2568218495355231E-3</v>
      </c>
      <c r="Y62" s="40">
        <f t="shared" si="10"/>
        <v>3.8397198600775913E-3</v>
      </c>
      <c r="Z62" s="40">
        <f>Z40/Z$34</f>
        <v>4.9510633929928296E-3</v>
      </c>
      <c r="AA62" s="31"/>
    </row>
    <row r="63" spans="1:27" x14ac:dyDescent="0.25">
      <c r="A63" s="31" t="s">
        <v>605</v>
      </c>
      <c r="B63" s="40"/>
      <c r="C63" s="40">
        <f t="shared" si="11"/>
        <v>0.26471464993920674</v>
      </c>
      <c r="D63" s="40">
        <f t="shared" si="10"/>
        <v>0.27740778479809963</v>
      </c>
      <c r="E63" s="40">
        <f t="shared" si="10"/>
        <v>0.29370321356521739</v>
      </c>
      <c r="F63" s="40">
        <f t="shared" si="10"/>
        <v>0.28515739518455302</v>
      </c>
      <c r="G63" s="40">
        <f t="shared" si="10"/>
        <v>0.27964752590765535</v>
      </c>
      <c r="H63" s="40">
        <f t="shared" si="10"/>
        <v>0.27049852053690304</v>
      </c>
      <c r="I63" s="40">
        <f t="shared" si="10"/>
        <v>0.26487756206493251</v>
      </c>
      <c r="J63" s="40">
        <f t="shared" si="10"/>
        <v>0.27264610904936115</v>
      </c>
      <c r="K63" s="40">
        <f t="shared" si="10"/>
        <v>0.28123022405893455</v>
      </c>
      <c r="L63" s="40">
        <f t="shared" si="10"/>
        <v>0.29397736198365104</v>
      </c>
      <c r="M63" s="40">
        <f t="shared" si="10"/>
        <v>0.27956662085563333</v>
      </c>
      <c r="N63" s="40">
        <f t="shared" si="10"/>
        <v>0.268647177166219</v>
      </c>
      <c r="O63" s="40">
        <f t="shared" si="10"/>
        <v>0.25226630067078087</v>
      </c>
      <c r="P63" s="40">
        <f t="shared" si="10"/>
        <v>0.2411276556990658</v>
      </c>
      <c r="Q63" s="40">
        <f t="shared" si="10"/>
        <v>0.24015672160602411</v>
      </c>
      <c r="R63" s="40">
        <f t="shared" si="10"/>
        <v>0.23535488493628579</v>
      </c>
      <c r="S63" s="40">
        <f t="shared" si="10"/>
        <v>0.23373852147800175</v>
      </c>
      <c r="T63" s="40">
        <f t="shared" si="10"/>
        <v>0.23252086347693768</v>
      </c>
      <c r="U63" s="40">
        <f t="shared" si="10"/>
        <v>0.22969348585881835</v>
      </c>
      <c r="V63" s="40">
        <f t="shared" si="10"/>
        <v>0.22293851192870892</v>
      </c>
      <c r="W63" s="40">
        <f t="shared" si="10"/>
        <v>0.2208218857354465</v>
      </c>
      <c r="X63" s="40">
        <f t="shared" si="10"/>
        <v>0.21273764434802936</v>
      </c>
      <c r="Y63" s="40">
        <f t="shared" si="10"/>
        <v>0.18988417720588494</v>
      </c>
      <c r="Z63" s="40">
        <f>Z41/Z$34</f>
        <v>0.214699374007632</v>
      </c>
      <c r="AA63" s="31"/>
    </row>
    <row r="64" spans="1:27" ht="15.75" thickBot="1" x14ac:dyDescent="0.3">
      <c r="A64" s="41" t="s">
        <v>606</v>
      </c>
      <c r="B64" s="51"/>
      <c r="C64" s="51">
        <f>C42/C$34</f>
        <v>0.24804346677833297</v>
      </c>
      <c r="D64" s="51">
        <f t="shared" si="10"/>
        <v>0.261553459898623</v>
      </c>
      <c r="E64" s="51">
        <f t="shared" si="10"/>
        <v>0.27551339801930058</v>
      </c>
      <c r="F64" s="51">
        <f t="shared" si="10"/>
        <v>0.26879158984996598</v>
      </c>
      <c r="G64" s="51">
        <f t="shared" si="10"/>
        <v>0.26130473166939999</v>
      </c>
      <c r="H64" s="51">
        <f t="shared" si="10"/>
        <v>0.25123127191097938</v>
      </c>
      <c r="I64" s="51">
        <f t="shared" si="10"/>
        <v>0.24792838995666702</v>
      </c>
      <c r="J64" s="51">
        <f t="shared" si="10"/>
        <v>0.25567871319790142</v>
      </c>
      <c r="K64" s="51">
        <f t="shared" si="10"/>
        <v>0.26646539441116729</v>
      </c>
      <c r="L64" s="51">
        <f t="shared" si="10"/>
        <v>0.27952452527218657</v>
      </c>
      <c r="M64" s="51">
        <f t="shared" si="10"/>
        <v>0.2659620272963254</v>
      </c>
      <c r="N64" s="51">
        <f t="shared" si="10"/>
        <v>0.2563556384168828</v>
      </c>
      <c r="O64" s="51">
        <f t="shared" si="10"/>
        <v>0.24008399346621764</v>
      </c>
      <c r="P64" s="51">
        <f t="shared" si="10"/>
        <v>0.22624072415740118</v>
      </c>
      <c r="Q64" s="51">
        <f t="shared" si="10"/>
        <v>0.22225305161340114</v>
      </c>
      <c r="R64" s="51">
        <f t="shared" si="10"/>
        <v>0.21740609557075738</v>
      </c>
      <c r="S64" s="51">
        <f t="shared" si="10"/>
        <v>0.21632470368685314</v>
      </c>
      <c r="T64" s="51">
        <f t="shared" si="10"/>
        <v>0.21544162949235421</v>
      </c>
      <c r="U64" s="51">
        <f t="shared" si="10"/>
        <v>0.20374084278934948</v>
      </c>
      <c r="V64" s="51">
        <f t="shared" si="10"/>
        <v>0.19169907501797587</v>
      </c>
      <c r="W64" s="51">
        <f t="shared" si="10"/>
        <v>0.18619671076879449</v>
      </c>
      <c r="X64" s="51">
        <f t="shared" si="10"/>
        <v>0.17422822750813219</v>
      </c>
      <c r="Y64" s="51">
        <f t="shared" si="10"/>
        <v>0.15320001957202153</v>
      </c>
      <c r="Z64" s="51">
        <f>Z42/Z$34</f>
        <v>0.17100690783257275</v>
      </c>
      <c r="AA64" s="31"/>
    </row>
    <row r="65" ht="15.75" thickTop="1" x14ac:dyDescent="0.25"/>
  </sheetData>
  <mergeCells count="5">
    <mergeCell ref="A2:AA2"/>
    <mergeCell ref="A16:AA16"/>
    <mergeCell ref="A31:AA31"/>
    <mergeCell ref="A44:AA44"/>
    <mergeCell ref="A55:AA55"/>
  </mergeCells>
  <pageMargins left="0.7" right="0.7" top="0.75" bottom="0.75" header="0.3" footer="0.3"/>
  <pageSetup orientation="landscape"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pageSetUpPr fitToPage="1"/>
  </sheetPr>
  <dimension ref="A1:P30"/>
  <sheetViews>
    <sheetView zoomScaleNormal="100" workbookViewId="0">
      <pane ySplit="8" topLeftCell="A9" activePane="bottomLeft" state="frozen"/>
      <selection pane="bottomLeft" sqref="A1:P1"/>
    </sheetView>
  </sheetViews>
  <sheetFormatPr defaultColWidth="12" defaultRowHeight="12.95" customHeight="1" x14ac:dyDescent="0.2"/>
  <cols>
    <col min="1" max="1" width="25.6640625" bestFit="1" customWidth="1"/>
    <col min="2" max="16" width="17.6640625" bestFit="1" customWidth="1"/>
  </cols>
  <sheetData>
    <row r="1" spans="1:16" ht="17.100000000000001" customHeight="1" x14ac:dyDescent="0.25">
      <c r="A1" s="67" t="s">
        <v>67</v>
      </c>
      <c r="B1" s="60"/>
      <c r="C1" s="60"/>
      <c r="D1" s="60"/>
      <c r="E1" s="60"/>
      <c r="F1" s="60"/>
      <c r="G1" s="60"/>
      <c r="H1" s="60"/>
      <c r="I1" s="60"/>
      <c r="J1" s="60"/>
      <c r="K1" s="60"/>
      <c r="L1" s="60"/>
      <c r="M1" s="60"/>
      <c r="N1" s="60"/>
      <c r="O1" s="60"/>
      <c r="P1" s="60"/>
    </row>
    <row r="2" spans="1:16" ht="17.100000000000001" customHeight="1" x14ac:dyDescent="0.3">
      <c r="A2" s="62" t="s">
        <v>1</v>
      </c>
      <c r="B2" s="60"/>
      <c r="C2" s="60"/>
      <c r="D2" s="60"/>
      <c r="E2" s="60"/>
      <c r="F2" s="60"/>
      <c r="G2" s="60"/>
      <c r="H2" s="60"/>
      <c r="I2" s="60"/>
      <c r="J2" s="60"/>
      <c r="K2" s="60"/>
      <c r="L2" s="60"/>
      <c r="M2" s="60"/>
      <c r="N2" s="60"/>
      <c r="O2" s="60"/>
      <c r="P2" s="60"/>
    </row>
    <row r="3" spans="1:16" ht="17.100000000000001" customHeight="1" x14ac:dyDescent="0.3">
      <c r="A3" s="61" t="s">
        <v>70</v>
      </c>
      <c r="B3" s="60"/>
      <c r="C3" s="60"/>
      <c r="D3" s="60"/>
      <c r="E3" s="60"/>
      <c r="F3" s="60"/>
      <c r="G3" s="60"/>
      <c r="H3" s="60"/>
      <c r="I3" s="60"/>
      <c r="J3" s="60"/>
      <c r="K3" s="60"/>
      <c r="L3" s="60"/>
      <c r="M3" s="60"/>
      <c r="N3" s="60"/>
      <c r="O3" s="60"/>
      <c r="P3" s="60"/>
    </row>
    <row r="4" spans="1:16" ht="17.100000000000001" customHeight="1" x14ac:dyDescent="0.3">
      <c r="A4" s="62" t="s">
        <v>1</v>
      </c>
      <c r="B4" s="60"/>
      <c r="C4" s="60"/>
      <c r="D4" s="60"/>
      <c r="E4" s="60"/>
      <c r="F4" s="60"/>
      <c r="G4" s="60"/>
      <c r="H4" s="60"/>
      <c r="I4" s="60"/>
      <c r="J4" s="60"/>
      <c r="K4" s="60"/>
      <c r="L4" s="60"/>
      <c r="M4" s="60"/>
      <c r="N4" s="60"/>
      <c r="O4" s="60"/>
      <c r="P4" s="60"/>
    </row>
    <row r="5" spans="1:16" ht="17.100000000000001" customHeight="1" x14ac:dyDescent="0.3">
      <c r="A5" s="68" t="s">
        <v>59</v>
      </c>
      <c r="B5" s="60"/>
      <c r="C5" s="60"/>
      <c r="D5" s="60"/>
      <c r="E5" s="60"/>
      <c r="F5" s="60"/>
      <c r="G5" s="60"/>
      <c r="H5" s="60"/>
      <c r="I5" s="60"/>
      <c r="J5" s="60"/>
      <c r="K5" s="60"/>
      <c r="L5" s="60"/>
      <c r="M5" s="60"/>
      <c r="N5" s="60"/>
      <c r="O5" s="60"/>
      <c r="P5" s="60"/>
    </row>
    <row r="7" spans="1:16" ht="30" customHeight="1" x14ac:dyDescent="0.2">
      <c r="A7" s="72" t="s">
        <v>71</v>
      </c>
      <c r="B7" s="9" t="s">
        <v>488</v>
      </c>
      <c r="C7" s="72" t="s">
        <v>489</v>
      </c>
      <c r="D7" s="72"/>
      <c r="E7" s="72" t="s">
        <v>545</v>
      </c>
      <c r="F7" s="72"/>
      <c r="G7" s="72"/>
      <c r="H7" s="72" t="s">
        <v>546</v>
      </c>
      <c r="I7" s="72"/>
      <c r="J7" s="72"/>
      <c r="K7" s="72" t="s">
        <v>547</v>
      </c>
      <c r="L7" s="72"/>
      <c r="M7" s="72"/>
      <c r="N7" s="72" t="s">
        <v>548</v>
      </c>
      <c r="O7" s="72"/>
      <c r="P7" s="72"/>
    </row>
    <row r="8" spans="1:16" ht="30" customHeight="1" x14ac:dyDescent="0.2">
      <c r="A8" s="74"/>
      <c r="B8" s="9" t="s">
        <v>72</v>
      </c>
      <c r="C8" s="9" t="s">
        <v>96</v>
      </c>
      <c r="D8" s="9" t="s">
        <v>468</v>
      </c>
      <c r="E8" s="9" t="s">
        <v>467</v>
      </c>
      <c r="F8" s="9" t="s">
        <v>96</v>
      </c>
      <c r="G8" s="9" t="s">
        <v>468</v>
      </c>
      <c r="H8" s="9" t="s">
        <v>467</v>
      </c>
      <c r="I8" s="9" t="s">
        <v>96</v>
      </c>
      <c r="J8" s="9" t="s">
        <v>468</v>
      </c>
      <c r="K8" s="9" t="s">
        <v>467</v>
      </c>
      <c r="L8" s="9" t="s">
        <v>96</v>
      </c>
      <c r="M8" s="9" t="s">
        <v>468</v>
      </c>
      <c r="N8" s="9" t="s">
        <v>467</v>
      </c>
      <c r="O8" s="9" t="s">
        <v>96</v>
      </c>
      <c r="P8" s="9" t="s">
        <v>468</v>
      </c>
    </row>
    <row r="9" spans="1:16" ht="15" customHeight="1" x14ac:dyDescent="0.2">
      <c r="A9" s="18" t="s">
        <v>435</v>
      </c>
      <c r="B9" s="20">
        <v>810</v>
      </c>
      <c r="C9" s="21">
        <v>-84007939</v>
      </c>
      <c r="D9" s="21">
        <v>-104099.06</v>
      </c>
      <c r="E9" s="20">
        <v>702</v>
      </c>
      <c r="F9" s="21">
        <v>66336809</v>
      </c>
      <c r="G9" s="21">
        <v>94496.88</v>
      </c>
      <c r="H9" s="54" t="s">
        <v>603</v>
      </c>
      <c r="I9" s="58" t="s">
        <v>603</v>
      </c>
      <c r="J9" s="58" t="s">
        <v>603</v>
      </c>
      <c r="K9" s="20">
        <v>785</v>
      </c>
      <c r="L9" s="21">
        <v>-40013991</v>
      </c>
      <c r="M9" s="21">
        <v>-50973.24</v>
      </c>
      <c r="N9" s="20">
        <v>801</v>
      </c>
      <c r="O9" s="21">
        <v>106350800</v>
      </c>
      <c r="P9" s="21">
        <v>132772.53</v>
      </c>
    </row>
    <row r="10" spans="1:16" ht="15" customHeight="1" x14ac:dyDescent="0.2">
      <c r="A10" s="18" t="s">
        <v>439</v>
      </c>
      <c r="B10" s="20">
        <v>209</v>
      </c>
      <c r="C10" s="21">
        <v>493525</v>
      </c>
      <c r="D10" s="21">
        <v>2361.36</v>
      </c>
      <c r="E10" s="20">
        <v>185</v>
      </c>
      <c r="F10" s="21">
        <v>8217882</v>
      </c>
      <c r="G10" s="21">
        <v>44420.98</v>
      </c>
      <c r="H10" s="54" t="s">
        <v>603</v>
      </c>
      <c r="I10" s="58" t="s">
        <v>603</v>
      </c>
      <c r="J10" s="58" t="s">
        <v>603</v>
      </c>
      <c r="K10" s="20">
        <v>201</v>
      </c>
      <c r="L10" s="21">
        <v>-2655464</v>
      </c>
      <c r="M10" s="21">
        <v>-13211.26</v>
      </c>
      <c r="N10" s="20">
        <v>199</v>
      </c>
      <c r="O10" s="21">
        <v>10873346</v>
      </c>
      <c r="P10" s="21">
        <v>54639.93</v>
      </c>
    </row>
    <row r="11" spans="1:16" ht="15" customHeight="1" x14ac:dyDescent="0.2">
      <c r="A11" s="18" t="s">
        <v>440</v>
      </c>
      <c r="B11" s="20">
        <v>255</v>
      </c>
      <c r="C11" s="21">
        <v>1924524</v>
      </c>
      <c r="D11" s="21">
        <v>7547.15</v>
      </c>
      <c r="E11" s="20">
        <v>230</v>
      </c>
      <c r="F11" s="21">
        <v>11533188</v>
      </c>
      <c r="G11" s="21">
        <v>50144.3</v>
      </c>
      <c r="H11" s="54" t="s">
        <v>603</v>
      </c>
      <c r="I11" s="58" t="s">
        <v>603</v>
      </c>
      <c r="J11" s="58" t="s">
        <v>603</v>
      </c>
      <c r="K11" s="20">
        <v>249</v>
      </c>
      <c r="L11" s="21">
        <v>-4312597</v>
      </c>
      <c r="M11" s="21">
        <v>-17319.669999999998</v>
      </c>
      <c r="N11" s="20">
        <v>251</v>
      </c>
      <c r="O11" s="21">
        <v>15845785</v>
      </c>
      <c r="P11" s="21">
        <v>63130.62</v>
      </c>
    </row>
    <row r="12" spans="1:16" ht="15" customHeight="1" x14ac:dyDescent="0.2">
      <c r="A12" s="18" t="s">
        <v>441</v>
      </c>
      <c r="B12" s="20">
        <v>320</v>
      </c>
      <c r="C12" s="21">
        <v>4068409</v>
      </c>
      <c r="D12" s="21">
        <v>12713.78</v>
      </c>
      <c r="E12" s="20">
        <v>264</v>
      </c>
      <c r="F12" s="21">
        <v>8720921</v>
      </c>
      <c r="G12" s="21">
        <v>33033.79</v>
      </c>
      <c r="H12" s="54" t="s">
        <v>603</v>
      </c>
      <c r="I12" s="58" t="s">
        <v>603</v>
      </c>
      <c r="J12" s="58" t="s">
        <v>603</v>
      </c>
      <c r="K12" s="20">
        <v>313</v>
      </c>
      <c r="L12" s="21">
        <v>-4090583</v>
      </c>
      <c r="M12" s="21">
        <v>-13068.96</v>
      </c>
      <c r="N12" s="20">
        <v>306</v>
      </c>
      <c r="O12" s="21">
        <v>12811504</v>
      </c>
      <c r="P12" s="21">
        <v>41867.660000000003</v>
      </c>
    </row>
    <row r="13" spans="1:16" ht="15" customHeight="1" x14ac:dyDescent="0.2">
      <c r="A13" s="18" t="s">
        <v>442</v>
      </c>
      <c r="B13" s="20">
        <v>300</v>
      </c>
      <c r="C13" s="21">
        <v>5220017</v>
      </c>
      <c r="D13" s="21">
        <v>17400.060000000001</v>
      </c>
      <c r="E13" s="20">
        <v>258</v>
      </c>
      <c r="F13" s="21">
        <v>12702798</v>
      </c>
      <c r="G13" s="21">
        <v>49235.65</v>
      </c>
      <c r="H13" s="54" t="s">
        <v>603</v>
      </c>
      <c r="I13" s="58" t="s">
        <v>603</v>
      </c>
      <c r="J13" s="58" t="s">
        <v>603</v>
      </c>
      <c r="K13" s="20">
        <v>296</v>
      </c>
      <c r="L13" s="21">
        <v>-5035950</v>
      </c>
      <c r="M13" s="21">
        <v>-17013.34</v>
      </c>
      <c r="N13" s="20">
        <v>290</v>
      </c>
      <c r="O13" s="21">
        <v>17738748</v>
      </c>
      <c r="P13" s="21">
        <v>61168.1</v>
      </c>
    </row>
    <row r="14" spans="1:16" ht="15" customHeight="1" x14ac:dyDescent="0.2">
      <c r="A14" s="18" t="s">
        <v>443</v>
      </c>
      <c r="B14" s="20">
        <v>360</v>
      </c>
      <c r="C14" s="21">
        <v>8132351</v>
      </c>
      <c r="D14" s="21">
        <v>22589.86</v>
      </c>
      <c r="E14" s="20">
        <v>295</v>
      </c>
      <c r="F14" s="21">
        <v>13433916</v>
      </c>
      <c r="G14" s="21">
        <v>45538.7</v>
      </c>
      <c r="H14" s="54" t="s">
        <v>603</v>
      </c>
      <c r="I14" s="58" t="s">
        <v>603</v>
      </c>
      <c r="J14" s="58" t="s">
        <v>603</v>
      </c>
      <c r="K14" s="20">
        <v>353</v>
      </c>
      <c r="L14" s="21">
        <v>-5033887</v>
      </c>
      <c r="M14" s="21">
        <v>-14260.3</v>
      </c>
      <c r="N14" s="20">
        <v>354</v>
      </c>
      <c r="O14" s="21">
        <v>18467803</v>
      </c>
      <c r="P14" s="21">
        <v>52168.94</v>
      </c>
    </row>
    <row r="15" spans="1:16" ht="15" customHeight="1" x14ac:dyDescent="0.2">
      <c r="A15" s="18" t="s">
        <v>444</v>
      </c>
      <c r="B15" s="20">
        <v>371</v>
      </c>
      <c r="C15" s="21">
        <v>10217594</v>
      </c>
      <c r="D15" s="21">
        <v>27540.68</v>
      </c>
      <c r="E15" s="20">
        <v>320</v>
      </c>
      <c r="F15" s="21">
        <v>12020842</v>
      </c>
      <c r="G15" s="21">
        <v>37565.129999999997</v>
      </c>
      <c r="H15" s="54" t="s">
        <v>603</v>
      </c>
      <c r="I15" s="58" t="s">
        <v>603</v>
      </c>
      <c r="J15" s="58" t="s">
        <v>603</v>
      </c>
      <c r="K15" s="20">
        <v>364</v>
      </c>
      <c r="L15" s="21">
        <v>-5621991</v>
      </c>
      <c r="M15" s="21">
        <v>-15445.03</v>
      </c>
      <c r="N15" s="20">
        <v>364</v>
      </c>
      <c r="O15" s="21">
        <v>17642833</v>
      </c>
      <c r="P15" s="21">
        <v>48469.32</v>
      </c>
    </row>
    <row r="16" spans="1:16" ht="15" customHeight="1" x14ac:dyDescent="0.2">
      <c r="A16" s="18" t="s">
        <v>445</v>
      </c>
      <c r="B16" s="20">
        <v>364</v>
      </c>
      <c r="C16" s="21">
        <v>11786973</v>
      </c>
      <c r="D16" s="21">
        <v>32381.79</v>
      </c>
      <c r="E16" s="20">
        <v>318</v>
      </c>
      <c r="F16" s="21">
        <v>16865309</v>
      </c>
      <c r="G16" s="21">
        <v>53035.56</v>
      </c>
      <c r="H16" s="54" t="s">
        <v>603</v>
      </c>
      <c r="I16" s="58" t="s">
        <v>603</v>
      </c>
      <c r="J16" s="58" t="s">
        <v>603</v>
      </c>
      <c r="K16" s="20">
        <v>357</v>
      </c>
      <c r="L16" s="21">
        <v>-6120211</v>
      </c>
      <c r="M16" s="21">
        <v>-17143.45</v>
      </c>
      <c r="N16" s="20">
        <v>357</v>
      </c>
      <c r="O16" s="21">
        <v>22985520</v>
      </c>
      <c r="P16" s="21">
        <v>64385.21</v>
      </c>
    </row>
    <row r="17" spans="1:16" ht="15" customHeight="1" x14ac:dyDescent="0.2">
      <c r="A17" s="18" t="s">
        <v>446</v>
      </c>
      <c r="B17" s="20">
        <v>346</v>
      </c>
      <c r="C17" s="21">
        <v>12921523</v>
      </c>
      <c r="D17" s="21">
        <v>37345.440000000002</v>
      </c>
      <c r="E17" s="20">
        <v>293</v>
      </c>
      <c r="F17" s="21">
        <v>14870171</v>
      </c>
      <c r="G17" s="21">
        <v>50751.44</v>
      </c>
      <c r="H17" s="54" t="s">
        <v>603</v>
      </c>
      <c r="I17" s="58" t="s">
        <v>603</v>
      </c>
      <c r="J17" s="58" t="s">
        <v>603</v>
      </c>
      <c r="K17" s="20">
        <v>342</v>
      </c>
      <c r="L17" s="21">
        <v>-6208458</v>
      </c>
      <c r="M17" s="21">
        <v>-18153.39</v>
      </c>
      <c r="N17" s="20">
        <v>337</v>
      </c>
      <c r="O17" s="21">
        <v>21078629</v>
      </c>
      <c r="P17" s="21">
        <v>62547.86</v>
      </c>
    </row>
    <row r="18" spans="1:16" ht="15" customHeight="1" x14ac:dyDescent="0.2">
      <c r="A18" s="18" t="s">
        <v>447</v>
      </c>
      <c r="B18" s="20">
        <v>343</v>
      </c>
      <c r="C18" s="21">
        <v>14584023</v>
      </c>
      <c r="D18" s="21">
        <v>42519.02</v>
      </c>
      <c r="E18" s="20">
        <v>297</v>
      </c>
      <c r="F18" s="21">
        <v>12307807</v>
      </c>
      <c r="G18" s="21">
        <v>41440.43</v>
      </c>
      <c r="H18" s="54" t="s">
        <v>603</v>
      </c>
      <c r="I18" s="58" t="s">
        <v>603</v>
      </c>
      <c r="J18" s="58" t="s">
        <v>603</v>
      </c>
      <c r="K18" s="20">
        <v>333</v>
      </c>
      <c r="L18" s="21">
        <v>-4815746</v>
      </c>
      <c r="M18" s="21">
        <v>-14461.7</v>
      </c>
      <c r="N18" s="20">
        <v>340</v>
      </c>
      <c r="O18" s="21">
        <v>17123553</v>
      </c>
      <c r="P18" s="21">
        <v>50363.39</v>
      </c>
    </row>
    <row r="19" spans="1:16" ht="15" customHeight="1" x14ac:dyDescent="0.2">
      <c r="A19" s="18" t="s">
        <v>448</v>
      </c>
      <c r="B19" s="20">
        <v>385</v>
      </c>
      <c r="C19" s="21">
        <v>18282029</v>
      </c>
      <c r="D19" s="21">
        <v>47485.79</v>
      </c>
      <c r="E19" s="20">
        <v>328</v>
      </c>
      <c r="F19" s="21">
        <v>14358791</v>
      </c>
      <c r="G19" s="21">
        <v>43776.800000000003</v>
      </c>
      <c r="H19" s="54" t="s">
        <v>603</v>
      </c>
      <c r="I19" s="58" t="s">
        <v>603</v>
      </c>
      <c r="J19" s="58" t="s">
        <v>603</v>
      </c>
      <c r="K19" s="20">
        <v>379</v>
      </c>
      <c r="L19" s="21">
        <v>-5629628</v>
      </c>
      <c r="M19" s="21">
        <v>-14853.9</v>
      </c>
      <c r="N19" s="20">
        <v>376</v>
      </c>
      <c r="O19" s="21">
        <v>19988419</v>
      </c>
      <c r="P19" s="21">
        <v>53160.69</v>
      </c>
    </row>
    <row r="20" spans="1:16" ht="15" customHeight="1" x14ac:dyDescent="0.2">
      <c r="A20" s="18" t="s">
        <v>113</v>
      </c>
      <c r="B20" s="20">
        <v>1796</v>
      </c>
      <c r="C20" s="21">
        <v>112972986</v>
      </c>
      <c r="D20" s="21">
        <v>62902.55</v>
      </c>
      <c r="E20" s="20">
        <v>1555</v>
      </c>
      <c r="F20" s="21">
        <v>54470257</v>
      </c>
      <c r="G20" s="21">
        <v>35029.1</v>
      </c>
      <c r="H20" s="54" t="s">
        <v>603</v>
      </c>
      <c r="I20" s="58" t="s">
        <v>603</v>
      </c>
      <c r="J20" s="58" t="s">
        <v>603</v>
      </c>
      <c r="K20" s="20">
        <v>1755</v>
      </c>
      <c r="L20" s="21">
        <v>-27782157</v>
      </c>
      <c r="M20" s="21">
        <v>-15830.29</v>
      </c>
      <c r="N20" s="20">
        <v>1766</v>
      </c>
      <c r="O20" s="21">
        <v>82252414</v>
      </c>
      <c r="P20" s="21">
        <v>46575.55</v>
      </c>
    </row>
    <row r="21" spans="1:16" ht="15" customHeight="1" x14ac:dyDescent="0.2">
      <c r="A21" s="18" t="s">
        <v>114</v>
      </c>
      <c r="B21" s="20">
        <v>1827</v>
      </c>
      <c r="C21" s="21">
        <v>159359039</v>
      </c>
      <c r="D21" s="21">
        <v>87224.43</v>
      </c>
      <c r="E21" s="20">
        <v>1554</v>
      </c>
      <c r="F21" s="21">
        <v>53688412</v>
      </c>
      <c r="G21" s="21">
        <v>34548.53</v>
      </c>
      <c r="H21" s="54" t="s">
        <v>603</v>
      </c>
      <c r="I21" s="58" t="s">
        <v>603</v>
      </c>
      <c r="J21" s="58" t="s">
        <v>603</v>
      </c>
      <c r="K21" s="20">
        <v>1789</v>
      </c>
      <c r="L21" s="21">
        <v>-26678501</v>
      </c>
      <c r="M21" s="21">
        <v>-14912.52</v>
      </c>
      <c r="N21" s="20">
        <v>1779</v>
      </c>
      <c r="O21" s="21">
        <v>80366913</v>
      </c>
      <c r="P21" s="21">
        <v>45175.33</v>
      </c>
    </row>
    <row r="22" spans="1:16" ht="15" customHeight="1" x14ac:dyDescent="0.2">
      <c r="A22" s="18" t="s">
        <v>115</v>
      </c>
      <c r="B22" s="20">
        <v>4644</v>
      </c>
      <c r="C22" s="21">
        <v>688042358</v>
      </c>
      <c r="D22" s="21">
        <v>148157.26999999999</v>
      </c>
      <c r="E22" s="20">
        <v>3917</v>
      </c>
      <c r="F22" s="21">
        <v>155013278</v>
      </c>
      <c r="G22" s="21">
        <v>39574.49</v>
      </c>
      <c r="H22" s="20">
        <v>38</v>
      </c>
      <c r="I22" s="21">
        <v>3575508</v>
      </c>
      <c r="J22" s="21">
        <v>94092.32</v>
      </c>
      <c r="K22" s="20">
        <v>4548</v>
      </c>
      <c r="L22" s="21">
        <v>-82213748</v>
      </c>
      <c r="M22" s="21">
        <v>-18076.900000000001</v>
      </c>
      <c r="N22" s="20">
        <v>4554</v>
      </c>
      <c r="O22" s="21">
        <v>237227026</v>
      </c>
      <c r="P22" s="21">
        <v>52092.01</v>
      </c>
    </row>
    <row r="23" spans="1:16" ht="15" customHeight="1" x14ac:dyDescent="0.2">
      <c r="A23" s="18" t="s">
        <v>449</v>
      </c>
      <c r="B23" s="20">
        <v>801</v>
      </c>
      <c r="C23" s="21">
        <v>270919451</v>
      </c>
      <c r="D23" s="21">
        <v>338226.53</v>
      </c>
      <c r="E23" s="20">
        <v>641</v>
      </c>
      <c r="F23" s="21">
        <v>27913674</v>
      </c>
      <c r="G23" s="21">
        <v>43547.07</v>
      </c>
      <c r="H23" s="54" t="s">
        <v>603</v>
      </c>
      <c r="I23" s="58" t="s">
        <v>603</v>
      </c>
      <c r="J23" s="58" t="s">
        <v>603</v>
      </c>
      <c r="K23" s="20">
        <v>781</v>
      </c>
      <c r="L23" s="21">
        <v>-23543403</v>
      </c>
      <c r="M23" s="21">
        <v>-30145.200000000001</v>
      </c>
      <c r="N23" s="20">
        <v>773</v>
      </c>
      <c r="O23" s="21">
        <v>51457077</v>
      </c>
      <c r="P23" s="21">
        <v>66568.02</v>
      </c>
    </row>
    <row r="24" spans="1:16" ht="15" customHeight="1" x14ac:dyDescent="0.2">
      <c r="A24" s="18" t="s">
        <v>450</v>
      </c>
      <c r="B24" s="20">
        <v>294</v>
      </c>
      <c r="C24" s="21">
        <v>197071023</v>
      </c>
      <c r="D24" s="21">
        <v>670309.6</v>
      </c>
      <c r="E24" s="20">
        <v>236</v>
      </c>
      <c r="F24" s="21">
        <v>9936102</v>
      </c>
      <c r="G24" s="21">
        <v>42102.13</v>
      </c>
      <c r="H24" s="20">
        <v>0</v>
      </c>
      <c r="I24" s="27" t="s">
        <v>488</v>
      </c>
      <c r="J24" s="27" t="s">
        <v>488</v>
      </c>
      <c r="K24" s="20">
        <v>285</v>
      </c>
      <c r="L24" s="21">
        <v>-14459675</v>
      </c>
      <c r="M24" s="21">
        <v>-50735.7</v>
      </c>
      <c r="N24" s="20">
        <v>284</v>
      </c>
      <c r="O24" s="21">
        <v>24395777</v>
      </c>
      <c r="P24" s="21">
        <v>85900.62</v>
      </c>
    </row>
    <row r="25" spans="1:16" ht="15" customHeight="1" x14ac:dyDescent="0.2">
      <c r="A25" s="18" t="s">
        <v>451</v>
      </c>
      <c r="B25" s="20">
        <v>212</v>
      </c>
      <c r="C25" s="21">
        <v>720431343</v>
      </c>
      <c r="D25" s="21">
        <v>3398261.05</v>
      </c>
      <c r="E25" s="20">
        <v>172</v>
      </c>
      <c r="F25" s="21">
        <v>22145388</v>
      </c>
      <c r="G25" s="21">
        <v>128752.26</v>
      </c>
      <c r="H25" s="54" t="s">
        <v>603</v>
      </c>
      <c r="I25" s="58" t="s">
        <v>603</v>
      </c>
      <c r="J25" s="58" t="s">
        <v>603</v>
      </c>
      <c r="K25" s="20">
        <v>204</v>
      </c>
      <c r="L25" s="21">
        <v>-45979376</v>
      </c>
      <c r="M25" s="21">
        <v>-225389.1</v>
      </c>
      <c r="N25" s="20">
        <v>200</v>
      </c>
      <c r="O25" s="21">
        <v>68124764</v>
      </c>
      <c r="P25" s="21">
        <v>340623.82</v>
      </c>
    </row>
    <row r="26" spans="1:16" ht="15" customHeight="1" x14ac:dyDescent="0.2">
      <c r="A26" s="19" t="s">
        <v>117</v>
      </c>
      <c r="B26" s="20">
        <v>13637</v>
      </c>
      <c r="C26" s="21">
        <v>2152419229</v>
      </c>
      <c r="D26" s="21">
        <v>157871.44</v>
      </c>
      <c r="E26" s="20">
        <v>11565</v>
      </c>
      <c r="F26" s="21">
        <v>514535545</v>
      </c>
      <c r="G26" s="21">
        <v>44490.75</v>
      </c>
      <c r="H26" s="20">
        <v>135</v>
      </c>
      <c r="I26" s="21">
        <v>19184236</v>
      </c>
      <c r="J26" s="21">
        <v>142105.45000000001</v>
      </c>
      <c r="K26" s="20">
        <v>13334</v>
      </c>
      <c r="L26" s="21">
        <v>-310195366</v>
      </c>
      <c r="M26" s="21">
        <v>-23263.49</v>
      </c>
      <c r="N26" s="20">
        <v>13331</v>
      </c>
      <c r="O26" s="21">
        <v>824730911</v>
      </c>
      <c r="P26" s="21">
        <v>61865.64</v>
      </c>
    </row>
    <row r="27" spans="1:16" ht="12.95" customHeight="1" x14ac:dyDescent="0.2">
      <c r="B27" s="55"/>
    </row>
    <row r="28" spans="1:16" ht="15" customHeight="1" x14ac:dyDescent="0.2">
      <c r="A28" s="59" t="s">
        <v>66</v>
      </c>
      <c r="B28" s="60"/>
      <c r="C28" s="60"/>
      <c r="D28" s="60"/>
      <c r="E28" s="60"/>
      <c r="F28" s="60"/>
      <c r="G28" s="60"/>
      <c r="H28" s="60"/>
      <c r="I28" s="60"/>
      <c r="J28" s="60"/>
      <c r="K28" s="60"/>
      <c r="L28" s="60"/>
      <c r="M28" s="60"/>
      <c r="N28" s="60"/>
      <c r="O28" s="60"/>
      <c r="P28" s="60"/>
    </row>
    <row r="29" spans="1:16" ht="15" customHeight="1" x14ac:dyDescent="0.3">
      <c r="A29" s="62" t="s">
        <v>1</v>
      </c>
      <c r="B29" s="60"/>
      <c r="C29" s="60"/>
      <c r="D29" s="60"/>
      <c r="E29" s="60"/>
      <c r="F29" s="60"/>
      <c r="G29" s="60"/>
      <c r="H29" s="60"/>
      <c r="I29" s="60"/>
      <c r="J29" s="60"/>
      <c r="K29" s="60"/>
      <c r="L29" s="60"/>
      <c r="M29" s="60"/>
      <c r="N29" s="60"/>
      <c r="O29" s="60"/>
      <c r="P29" s="60"/>
    </row>
    <row r="30" spans="1:16" ht="15" customHeight="1" x14ac:dyDescent="0.2">
      <c r="A30" s="59" t="s">
        <v>97</v>
      </c>
      <c r="B30" s="60"/>
      <c r="C30" s="60"/>
      <c r="D30" s="60"/>
      <c r="E30" s="60"/>
      <c r="F30" s="60"/>
      <c r="G30" s="60"/>
      <c r="H30" s="60"/>
      <c r="I30" s="60"/>
      <c r="J30" s="60"/>
      <c r="K30" s="60"/>
      <c r="L30" s="60"/>
      <c r="M30" s="60"/>
      <c r="N30" s="60"/>
      <c r="O30" s="60"/>
      <c r="P30" s="60"/>
    </row>
  </sheetData>
  <mergeCells count="14">
    <mergeCell ref="A28:P28"/>
    <mergeCell ref="A29:P29"/>
    <mergeCell ref="A30:P30"/>
    <mergeCell ref="N7:P7"/>
    <mergeCell ref="A1:P1"/>
    <mergeCell ref="A2:P2"/>
    <mergeCell ref="A3:P3"/>
    <mergeCell ref="A4:P4"/>
    <mergeCell ref="A5:P5"/>
    <mergeCell ref="A7:A8"/>
    <mergeCell ref="C7:D7"/>
    <mergeCell ref="E7:G7"/>
    <mergeCell ref="H7:J7"/>
    <mergeCell ref="K7:M7"/>
  </mergeCells>
  <hyperlinks>
    <hyperlink ref="A1" location="'CONTENTS'!A1" display="#'CONTENTS'!A1" xr:uid="{00000000-0004-0000-1C00-000000000000}"/>
  </hyperlinks>
  <printOptions horizontalCentered="1"/>
  <pageMargins left="0.5" right="0.5" top="0.5" bottom="0.5" header="0" footer="0"/>
  <pageSetup fitToHeight="10" orientation="landscape" horizontalDpi="300" verticalDpi="30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pageSetUpPr fitToPage="1"/>
  </sheetPr>
  <dimension ref="A1:T30"/>
  <sheetViews>
    <sheetView zoomScaleNormal="100" workbookViewId="0">
      <pane ySplit="8" topLeftCell="A9" activePane="bottomLeft" state="frozen"/>
      <selection pane="bottomLeft" sqref="A1:T1"/>
    </sheetView>
  </sheetViews>
  <sheetFormatPr defaultColWidth="12" defaultRowHeight="12.95" customHeight="1" x14ac:dyDescent="0.2"/>
  <cols>
    <col min="1" max="1" width="25.6640625" bestFit="1" customWidth="1"/>
    <col min="2" max="20" width="17.6640625" bestFit="1" customWidth="1"/>
  </cols>
  <sheetData>
    <row r="1" spans="1:20" ht="17.100000000000001" customHeight="1" x14ac:dyDescent="0.25">
      <c r="A1" s="67" t="s">
        <v>67</v>
      </c>
      <c r="B1" s="60"/>
      <c r="C1" s="60"/>
      <c r="D1" s="60"/>
      <c r="E1" s="60"/>
      <c r="F1" s="60"/>
      <c r="G1" s="60"/>
      <c r="H1" s="60"/>
      <c r="I1" s="60"/>
      <c r="J1" s="60"/>
      <c r="K1" s="60"/>
      <c r="L1" s="60"/>
      <c r="M1" s="60"/>
      <c r="N1" s="60"/>
      <c r="O1" s="60"/>
      <c r="P1" s="60"/>
      <c r="Q1" s="60"/>
      <c r="R1" s="60"/>
      <c r="S1" s="60"/>
      <c r="T1" s="60"/>
    </row>
    <row r="2" spans="1:20" ht="17.100000000000001" customHeight="1" x14ac:dyDescent="0.3">
      <c r="A2" s="62" t="s">
        <v>1</v>
      </c>
      <c r="B2" s="60"/>
      <c r="C2" s="60"/>
      <c r="D2" s="60"/>
      <c r="E2" s="60"/>
      <c r="F2" s="60"/>
      <c r="G2" s="60"/>
      <c r="H2" s="60"/>
      <c r="I2" s="60"/>
      <c r="J2" s="60"/>
      <c r="K2" s="60"/>
      <c r="L2" s="60"/>
      <c r="M2" s="60"/>
      <c r="N2" s="60"/>
      <c r="O2" s="60"/>
      <c r="P2" s="60"/>
      <c r="Q2" s="60"/>
      <c r="R2" s="60"/>
      <c r="S2" s="60"/>
      <c r="T2" s="60"/>
    </row>
    <row r="3" spans="1:20" ht="17.100000000000001" customHeight="1" x14ac:dyDescent="0.3">
      <c r="A3" s="61" t="s">
        <v>70</v>
      </c>
      <c r="B3" s="60"/>
      <c r="C3" s="60"/>
      <c r="D3" s="60"/>
      <c r="E3" s="60"/>
      <c r="F3" s="60"/>
      <c r="G3" s="60"/>
      <c r="H3" s="60"/>
      <c r="I3" s="60"/>
      <c r="J3" s="60"/>
      <c r="K3" s="60"/>
      <c r="L3" s="60"/>
      <c r="M3" s="60"/>
      <c r="N3" s="60"/>
      <c r="O3" s="60"/>
      <c r="P3" s="60"/>
      <c r="Q3" s="60"/>
      <c r="R3" s="60"/>
      <c r="S3" s="60"/>
      <c r="T3" s="60"/>
    </row>
    <row r="4" spans="1:20" ht="17.100000000000001" customHeight="1" x14ac:dyDescent="0.3">
      <c r="A4" s="62" t="s">
        <v>1</v>
      </c>
      <c r="B4" s="60"/>
      <c r="C4" s="60"/>
      <c r="D4" s="60"/>
      <c r="E4" s="60"/>
      <c r="F4" s="60"/>
      <c r="G4" s="60"/>
      <c r="H4" s="60"/>
      <c r="I4" s="60"/>
      <c r="J4" s="60"/>
      <c r="K4" s="60"/>
      <c r="L4" s="60"/>
      <c r="M4" s="60"/>
      <c r="N4" s="60"/>
      <c r="O4" s="60"/>
      <c r="P4" s="60"/>
      <c r="Q4" s="60"/>
      <c r="R4" s="60"/>
      <c r="S4" s="60"/>
      <c r="T4" s="60"/>
    </row>
    <row r="5" spans="1:20" ht="17.100000000000001" customHeight="1" x14ac:dyDescent="0.3">
      <c r="A5" s="68" t="s">
        <v>61</v>
      </c>
      <c r="B5" s="60"/>
      <c r="C5" s="60"/>
      <c r="D5" s="60"/>
      <c r="E5" s="60"/>
      <c r="F5" s="60"/>
      <c r="G5" s="60"/>
      <c r="H5" s="60"/>
      <c r="I5" s="60"/>
      <c r="J5" s="60"/>
      <c r="K5" s="60"/>
      <c r="L5" s="60"/>
      <c r="M5" s="60"/>
      <c r="N5" s="60"/>
      <c r="O5" s="60"/>
      <c r="P5" s="60"/>
      <c r="Q5" s="60"/>
      <c r="R5" s="60"/>
      <c r="S5" s="60"/>
      <c r="T5" s="60"/>
    </row>
    <row r="7" spans="1:20" ht="30" customHeight="1" x14ac:dyDescent="0.2">
      <c r="A7" s="72" t="s">
        <v>71</v>
      </c>
      <c r="B7" s="9" t="s">
        <v>488</v>
      </c>
      <c r="C7" s="72" t="s">
        <v>518</v>
      </c>
      <c r="D7" s="72"/>
      <c r="E7" s="72"/>
      <c r="F7" s="72" t="s">
        <v>549</v>
      </c>
      <c r="G7" s="72"/>
      <c r="H7" s="72"/>
      <c r="I7" s="72" t="s">
        <v>550</v>
      </c>
      <c r="J7" s="72"/>
      <c r="K7" s="72"/>
      <c r="L7" s="72" t="s">
        <v>551</v>
      </c>
      <c r="M7" s="72"/>
      <c r="N7" s="72"/>
      <c r="O7" s="72" t="s">
        <v>552</v>
      </c>
      <c r="P7" s="72"/>
      <c r="Q7" s="72"/>
      <c r="R7" s="72" t="s">
        <v>553</v>
      </c>
      <c r="S7" s="72"/>
      <c r="T7" s="72"/>
    </row>
    <row r="8" spans="1:20" ht="30" customHeight="1" x14ac:dyDescent="0.2">
      <c r="A8" s="74"/>
      <c r="B8" s="9" t="s">
        <v>72</v>
      </c>
      <c r="C8" s="9" t="s">
        <v>467</v>
      </c>
      <c r="D8" s="9" t="s">
        <v>96</v>
      </c>
      <c r="E8" s="9" t="s">
        <v>468</v>
      </c>
      <c r="F8" s="9" t="s">
        <v>467</v>
      </c>
      <c r="G8" s="9" t="s">
        <v>96</v>
      </c>
      <c r="H8" s="9" t="s">
        <v>468</v>
      </c>
      <c r="I8" s="9" t="s">
        <v>467</v>
      </c>
      <c r="J8" s="9" t="s">
        <v>96</v>
      </c>
      <c r="K8" s="9" t="s">
        <v>468</v>
      </c>
      <c r="L8" s="9" t="s">
        <v>467</v>
      </c>
      <c r="M8" s="9" t="s">
        <v>96</v>
      </c>
      <c r="N8" s="9" t="s">
        <v>468</v>
      </c>
      <c r="O8" s="9" t="s">
        <v>467</v>
      </c>
      <c r="P8" s="9" t="s">
        <v>96</v>
      </c>
      <c r="Q8" s="9" t="s">
        <v>468</v>
      </c>
      <c r="R8" s="9" t="s">
        <v>467</v>
      </c>
      <c r="S8" s="9" t="s">
        <v>96</v>
      </c>
      <c r="T8" s="9" t="s">
        <v>468</v>
      </c>
    </row>
    <row r="9" spans="1:20" ht="15" customHeight="1" x14ac:dyDescent="0.2">
      <c r="A9" s="18" t="s">
        <v>435</v>
      </c>
      <c r="B9" s="20">
        <v>810</v>
      </c>
      <c r="C9" s="20">
        <v>801</v>
      </c>
      <c r="D9" s="21">
        <v>106350800</v>
      </c>
      <c r="E9" s="21">
        <v>132772.53</v>
      </c>
      <c r="F9" s="20">
        <v>540</v>
      </c>
      <c r="G9" s="21">
        <v>5537917</v>
      </c>
      <c r="H9" s="21">
        <v>10255.4</v>
      </c>
      <c r="I9" s="20">
        <v>187</v>
      </c>
      <c r="J9" s="21">
        <v>2218392</v>
      </c>
      <c r="K9" s="21">
        <v>11863.06</v>
      </c>
      <c r="L9" s="20">
        <v>110</v>
      </c>
      <c r="M9" s="21">
        <v>2290761</v>
      </c>
      <c r="N9" s="21">
        <v>20825.099999999999</v>
      </c>
      <c r="O9" s="20">
        <v>530</v>
      </c>
      <c r="P9" s="21">
        <v>5446429</v>
      </c>
      <c r="Q9" s="21">
        <v>10276.280000000001</v>
      </c>
      <c r="R9" s="20">
        <v>574</v>
      </c>
      <c r="S9" s="21">
        <v>7563461</v>
      </c>
      <c r="T9" s="21">
        <v>13176.76</v>
      </c>
    </row>
    <row r="10" spans="1:20" ht="15" customHeight="1" x14ac:dyDescent="0.2">
      <c r="A10" s="18" t="s">
        <v>439</v>
      </c>
      <c r="B10" s="20">
        <v>209</v>
      </c>
      <c r="C10" s="20">
        <v>199</v>
      </c>
      <c r="D10" s="21">
        <v>10873346</v>
      </c>
      <c r="E10" s="21">
        <v>54639.93</v>
      </c>
      <c r="F10" s="20">
        <v>117</v>
      </c>
      <c r="G10" s="21">
        <v>739245</v>
      </c>
      <c r="H10" s="21">
        <v>6318.33</v>
      </c>
      <c r="I10" s="20">
        <v>41</v>
      </c>
      <c r="J10" s="21">
        <v>201164</v>
      </c>
      <c r="K10" s="21">
        <v>4906.4399999999996</v>
      </c>
      <c r="L10" s="54" t="s">
        <v>603</v>
      </c>
      <c r="M10" s="58" t="s">
        <v>603</v>
      </c>
      <c r="N10" s="58" t="s">
        <v>603</v>
      </c>
      <c r="O10" s="20">
        <v>126</v>
      </c>
      <c r="P10" s="21">
        <v>723147</v>
      </c>
      <c r="Q10" s="21">
        <v>5739.26</v>
      </c>
      <c r="R10" s="20">
        <v>126</v>
      </c>
      <c r="S10" s="21">
        <v>780556</v>
      </c>
      <c r="T10" s="21">
        <v>6194.89</v>
      </c>
    </row>
    <row r="11" spans="1:20" ht="15" customHeight="1" x14ac:dyDescent="0.2">
      <c r="A11" s="18" t="s">
        <v>440</v>
      </c>
      <c r="B11" s="20">
        <v>255</v>
      </c>
      <c r="C11" s="20">
        <v>251</v>
      </c>
      <c r="D11" s="21">
        <v>15845785</v>
      </c>
      <c r="E11" s="21">
        <v>63130.62</v>
      </c>
      <c r="F11" s="20">
        <v>150</v>
      </c>
      <c r="G11" s="21">
        <v>833473</v>
      </c>
      <c r="H11" s="21">
        <v>5556.49</v>
      </c>
      <c r="I11" s="20">
        <v>44</v>
      </c>
      <c r="J11" s="21">
        <v>183740</v>
      </c>
      <c r="K11" s="21">
        <v>4175.91</v>
      </c>
      <c r="L11" s="20">
        <v>31</v>
      </c>
      <c r="M11" s="21">
        <v>464589</v>
      </c>
      <c r="N11" s="21">
        <v>14986.74</v>
      </c>
      <c r="O11" s="20">
        <v>153</v>
      </c>
      <c r="P11" s="21">
        <v>921788</v>
      </c>
      <c r="Q11" s="21">
        <v>6024.76</v>
      </c>
      <c r="R11" s="20">
        <v>171</v>
      </c>
      <c r="S11" s="21">
        <v>1085398</v>
      </c>
      <c r="T11" s="21">
        <v>6347.36</v>
      </c>
    </row>
    <row r="12" spans="1:20" ht="15" customHeight="1" x14ac:dyDescent="0.2">
      <c r="A12" s="18" t="s">
        <v>441</v>
      </c>
      <c r="B12" s="20">
        <v>320</v>
      </c>
      <c r="C12" s="20">
        <v>306</v>
      </c>
      <c r="D12" s="21">
        <v>12811504</v>
      </c>
      <c r="E12" s="21">
        <v>41867.660000000003</v>
      </c>
      <c r="F12" s="20">
        <v>163</v>
      </c>
      <c r="G12" s="21">
        <v>687946</v>
      </c>
      <c r="H12" s="21">
        <v>4220.53</v>
      </c>
      <c r="I12" s="20">
        <v>54</v>
      </c>
      <c r="J12" s="21">
        <v>167136</v>
      </c>
      <c r="K12" s="21">
        <v>3095.11</v>
      </c>
      <c r="L12" s="20">
        <v>24</v>
      </c>
      <c r="M12" s="21">
        <v>226393</v>
      </c>
      <c r="N12" s="21">
        <v>9433.0400000000009</v>
      </c>
      <c r="O12" s="20">
        <v>200</v>
      </c>
      <c r="P12" s="21">
        <v>870544</v>
      </c>
      <c r="Q12" s="21">
        <v>4352.72</v>
      </c>
      <c r="R12" s="20">
        <v>186</v>
      </c>
      <c r="S12" s="21">
        <v>959067</v>
      </c>
      <c r="T12" s="21">
        <v>5156.2700000000004</v>
      </c>
    </row>
    <row r="13" spans="1:20" ht="15" customHeight="1" x14ac:dyDescent="0.2">
      <c r="A13" s="18" t="s">
        <v>442</v>
      </c>
      <c r="B13" s="20">
        <v>300</v>
      </c>
      <c r="C13" s="20">
        <v>290</v>
      </c>
      <c r="D13" s="21">
        <v>17738748</v>
      </c>
      <c r="E13" s="21">
        <v>61168.1</v>
      </c>
      <c r="F13" s="20">
        <v>174</v>
      </c>
      <c r="G13" s="21">
        <v>1024054</v>
      </c>
      <c r="H13" s="21">
        <v>5885.37</v>
      </c>
      <c r="I13" s="20">
        <v>56</v>
      </c>
      <c r="J13" s="21">
        <v>408967</v>
      </c>
      <c r="K13" s="21">
        <v>7302.98</v>
      </c>
      <c r="L13" s="20">
        <v>27</v>
      </c>
      <c r="M13" s="21">
        <v>454181</v>
      </c>
      <c r="N13" s="21">
        <v>16821.52</v>
      </c>
      <c r="O13" s="20">
        <v>191</v>
      </c>
      <c r="P13" s="21">
        <v>1122918</v>
      </c>
      <c r="Q13" s="21">
        <v>5879.15</v>
      </c>
      <c r="R13" s="20">
        <v>190</v>
      </c>
      <c r="S13" s="21">
        <v>1201547</v>
      </c>
      <c r="T13" s="21">
        <v>6323.93</v>
      </c>
    </row>
    <row r="14" spans="1:20" ht="15" customHeight="1" x14ac:dyDescent="0.2">
      <c r="A14" s="18" t="s">
        <v>443</v>
      </c>
      <c r="B14" s="20">
        <v>360</v>
      </c>
      <c r="C14" s="20">
        <v>354</v>
      </c>
      <c r="D14" s="21">
        <v>18467803</v>
      </c>
      <c r="E14" s="21">
        <v>52168.94</v>
      </c>
      <c r="F14" s="20">
        <v>202</v>
      </c>
      <c r="G14" s="21">
        <v>922258</v>
      </c>
      <c r="H14" s="21">
        <v>4565.63</v>
      </c>
      <c r="I14" s="20">
        <v>77</v>
      </c>
      <c r="J14" s="21">
        <v>532052</v>
      </c>
      <c r="K14" s="21">
        <v>6909.77</v>
      </c>
      <c r="L14" s="20">
        <v>41</v>
      </c>
      <c r="M14" s="21">
        <v>764396</v>
      </c>
      <c r="N14" s="21">
        <v>18643.8</v>
      </c>
      <c r="O14" s="20">
        <v>224</v>
      </c>
      <c r="P14" s="21">
        <v>1271815</v>
      </c>
      <c r="Q14" s="21">
        <v>5677.75</v>
      </c>
      <c r="R14" s="20">
        <v>221</v>
      </c>
      <c r="S14" s="21">
        <v>1217971</v>
      </c>
      <c r="T14" s="21">
        <v>5511.18</v>
      </c>
    </row>
    <row r="15" spans="1:20" ht="15" customHeight="1" x14ac:dyDescent="0.2">
      <c r="A15" s="18" t="s">
        <v>444</v>
      </c>
      <c r="B15" s="20">
        <v>371</v>
      </c>
      <c r="C15" s="20">
        <v>364</v>
      </c>
      <c r="D15" s="21">
        <v>17642833</v>
      </c>
      <c r="E15" s="21">
        <v>48469.32</v>
      </c>
      <c r="F15" s="20">
        <v>225</v>
      </c>
      <c r="G15" s="21">
        <v>1047479</v>
      </c>
      <c r="H15" s="21">
        <v>4655.46</v>
      </c>
      <c r="I15" s="20">
        <v>81</v>
      </c>
      <c r="J15" s="21">
        <v>397965</v>
      </c>
      <c r="K15" s="21">
        <v>4913.1499999999996</v>
      </c>
      <c r="L15" s="20">
        <v>32</v>
      </c>
      <c r="M15" s="21">
        <v>363136</v>
      </c>
      <c r="N15" s="21">
        <v>11348</v>
      </c>
      <c r="O15" s="20">
        <v>248</v>
      </c>
      <c r="P15" s="21">
        <v>927227</v>
      </c>
      <c r="Q15" s="21">
        <v>3738.82</v>
      </c>
      <c r="R15" s="20">
        <v>241</v>
      </c>
      <c r="S15" s="21">
        <v>1232546</v>
      </c>
      <c r="T15" s="21">
        <v>5114.3</v>
      </c>
    </row>
    <row r="16" spans="1:20" ht="15" customHeight="1" x14ac:dyDescent="0.2">
      <c r="A16" s="18" t="s">
        <v>445</v>
      </c>
      <c r="B16" s="20">
        <v>364</v>
      </c>
      <c r="C16" s="20">
        <v>357</v>
      </c>
      <c r="D16" s="21">
        <v>22985520</v>
      </c>
      <c r="E16" s="21">
        <v>64385.21</v>
      </c>
      <c r="F16" s="20">
        <v>213</v>
      </c>
      <c r="G16" s="21">
        <v>1140815</v>
      </c>
      <c r="H16" s="21">
        <v>5355.94</v>
      </c>
      <c r="I16" s="20">
        <v>62</v>
      </c>
      <c r="J16" s="21">
        <v>315680</v>
      </c>
      <c r="K16" s="21">
        <v>5091.6099999999997</v>
      </c>
      <c r="L16" s="20">
        <v>48</v>
      </c>
      <c r="M16" s="21">
        <v>427741</v>
      </c>
      <c r="N16" s="21">
        <v>8911.27</v>
      </c>
      <c r="O16" s="20">
        <v>240</v>
      </c>
      <c r="P16" s="21">
        <v>1482736</v>
      </c>
      <c r="Q16" s="21">
        <v>6178.07</v>
      </c>
      <c r="R16" s="20">
        <v>232</v>
      </c>
      <c r="S16" s="21">
        <v>1515034</v>
      </c>
      <c r="T16" s="21">
        <v>6530.32</v>
      </c>
    </row>
    <row r="17" spans="1:20" ht="15" customHeight="1" x14ac:dyDescent="0.2">
      <c r="A17" s="18" t="s">
        <v>446</v>
      </c>
      <c r="B17" s="20">
        <v>346</v>
      </c>
      <c r="C17" s="20">
        <v>337</v>
      </c>
      <c r="D17" s="21">
        <v>21078629</v>
      </c>
      <c r="E17" s="21">
        <v>62547.86</v>
      </c>
      <c r="F17" s="20">
        <v>202</v>
      </c>
      <c r="G17" s="21">
        <v>1306562</v>
      </c>
      <c r="H17" s="21">
        <v>6468.13</v>
      </c>
      <c r="I17" s="20">
        <v>63</v>
      </c>
      <c r="J17" s="21">
        <v>245661</v>
      </c>
      <c r="K17" s="21">
        <v>3899.38</v>
      </c>
      <c r="L17" s="20">
        <v>31</v>
      </c>
      <c r="M17" s="21">
        <v>355704</v>
      </c>
      <c r="N17" s="21">
        <v>11474.32</v>
      </c>
      <c r="O17" s="20">
        <v>233</v>
      </c>
      <c r="P17" s="21">
        <v>1282518</v>
      </c>
      <c r="Q17" s="21">
        <v>5504.37</v>
      </c>
      <c r="R17" s="20">
        <v>220</v>
      </c>
      <c r="S17" s="21">
        <v>1462414</v>
      </c>
      <c r="T17" s="21">
        <v>6647.34</v>
      </c>
    </row>
    <row r="18" spans="1:20" ht="15" customHeight="1" x14ac:dyDescent="0.2">
      <c r="A18" s="18" t="s">
        <v>447</v>
      </c>
      <c r="B18" s="20">
        <v>343</v>
      </c>
      <c r="C18" s="20">
        <v>340</v>
      </c>
      <c r="D18" s="21">
        <v>17123553</v>
      </c>
      <c r="E18" s="21">
        <v>50363.39</v>
      </c>
      <c r="F18" s="20">
        <v>214</v>
      </c>
      <c r="G18" s="21">
        <v>1011971</v>
      </c>
      <c r="H18" s="21">
        <v>4728.84</v>
      </c>
      <c r="I18" s="20">
        <v>71</v>
      </c>
      <c r="J18" s="21">
        <v>499965</v>
      </c>
      <c r="K18" s="21">
        <v>7041.76</v>
      </c>
      <c r="L18" s="20">
        <v>36</v>
      </c>
      <c r="M18" s="21">
        <v>227822</v>
      </c>
      <c r="N18" s="21">
        <v>6328.39</v>
      </c>
      <c r="O18" s="20">
        <v>234</v>
      </c>
      <c r="P18" s="21">
        <v>1127558</v>
      </c>
      <c r="Q18" s="21">
        <v>4818.62</v>
      </c>
      <c r="R18" s="20">
        <v>217</v>
      </c>
      <c r="S18" s="21">
        <v>1470141</v>
      </c>
      <c r="T18" s="21">
        <v>6774.84</v>
      </c>
    </row>
    <row r="19" spans="1:20" ht="15" customHeight="1" x14ac:dyDescent="0.2">
      <c r="A19" s="18" t="s">
        <v>448</v>
      </c>
      <c r="B19" s="20">
        <v>385</v>
      </c>
      <c r="C19" s="20">
        <v>376</v>
      </c>
      <c r="D19" s="21">
        <v>19988419</v>
      </c>
      <c r="E19" s="21">
        <v>53160.69</v>
      </c>
      <c r="F19" s="20">
        <v>229</v>
      </c>
      <c r="G19" s="21">
        <v>1066714</v>
      </c>
      <c r="H19" s="21">
        <v>4658.1400000000003</v>
      </c>
      <c r="I19" s="20">
        <v>92</v>
      </c>
      <c r="J19" s="21">
        <v>457205</v>
      </c>
      <c r="K19" s="21">
        <v>4969.62</v>
      </c>
      <c r="L19" s="20">
        <v>56</v>
      </c>
      <c r="M19" s="21">
        <v>450960</v>
      </c>
      <c r="N19" s="21">
        <v>8052.86</v>
      </c>
      <c r="O19" s="20">
        <v>254</v>
      </c>
      <c r="P19" s="21">
        <v>1496612</v>
      </c>
      <c r="Q19" s="21">
        <v>5892.17</v>
      </c>
      <c r="R19" s="20">
        <v>246</v>
      </c>
      <c r="S19" s="21">
        <v>1442047</v>
      </c>
      <c r="T19" s="21">
        <v>5861.98</v>
      </c>
    </row>
    <row r="20" spans="1:20" ht="15" customHeight="1" x14ac:dyDescent="0.2">
      <c r="A20" s="18" t="s">
        <v>113</v>
      </c>
      <c r="B20" s="20">
        <v>1796</v>
      </c>
      <c r="C20" s="20">
        <v>1766</v>
      </c>
      <c r="D20" s="21">
        <v>82252414</v>
      </c>
      <c r="E20" s="21">
        <v>46575.55</v>
      </c>
      <c r="F20" s="20">
        <v>1028</v>
      </c>
      <c r="G20" s="21">
        <v>4368719</v>
      </c>
      <c r="H20" s="21">
        <v>4249.7299999999996</v>
      </c>
      <c r="I20" s="20">
        <v>386</v>
      </c>
      <c r="J20" s="21">
        <v>1828764</v>
      </c>
      <c r="K20" s="21">
        <v>4737.7299999999996</v>
      </c>
      <c r="L20" s="20">
        <v>205</v>
      </c>
      <c r="M20" s="21">
        <v>1760202</v>
      </c>
      <c r="N20" s="21">
        <v>8586.35</v>
      </c>
      <c r="O20" s="20">
        <v>1133</v>
      </c>
      <c r="P20" s="21">
        <v>5044133</v>
      </c>
      <c r="Q20" s="21">
        <v>4452.0200000000004</v>
      </c>
      <c r="R20" s="20">
        <v>1148</v>
      </c>
      <c r="S20" s="21">
        <v>6207652</v>
      </c>
      <c r="T20" s="21">
        <v>5407.36</v>
      </c>
    </row>
    <row r="21" spans="1:20" ht="15" customHeight="1" x14ac:dyDescent="0.2">
      <c r="A21" s="18" t="s">
        <v>114</v>
      </c>
      <c r="B21" s="20">
        <v>1827</v>
      </c>
      <c r="C21" s="20">
        <v>1779</v>
      </c>
      <c r="D21" s="21">
        <v>80366913</v>
      </c>
      <c r="E21" s="21">
        <v>45175.33</v>
      </c>
      <c r="F21" s="20">
        <v>973</v>
      </c>
      <c r="G21" s="21">
        <v>3695803</v>
      </c>
      <c r="H21" s="21">
        <v>3798.36</v>
      </c>
      <c r="I21" s="20">
        <v>369</v>
      </c>
      <c r="J21" s="21">
        <v>1996567</v>
      </c>
      <c r="K21" s="21">
        <v>5410.75</v>
      </c>
      <c r="L21" s="20">
        <v>187</v>
      </c>
      <c r="M21" s="21">
        <v>1595573</v>
      </c>
      <c r="N21" s="21">
        <v>8532.48</v>
      </c>
      <c r="O21" s="20">
        <v>1188</v>
      </c>
      <c r="P21" s="21">
        <v>5539430</v>
      </c>
      <c r="Q21" s="21">
        <v>4662.82</v>
      </c>
      <c r="R21" s="20">
        <v>1112</v>
      </c>
      <c r="S21" s="21">
        <v>6609730</v>
      </c>
      <c r="T21" s="21">
        <v>5944</v>
      </c>
    </row>
    <row r="22" spans="1:20" ht="15" customHeight="1" x14ac:dyDescent="0.2">
      <c r="A22" s="18" t="s">
        <v>115</v>
      </c>
      <c r="B22" s="20">
        <v>4644</v>
      </c>
      <c r="C22" s="20">
        <v>4554</v>
      </c>
      <c r="D22" s="21">
        <v>237227026</v>
      </c>
      <c r="E22" s="21">
        <v>52092.01</v>
      </c>
      <c r="F22" s="20">
        <v>2373</v>
      </c>
      <c r="G22" s="21">
        <v>10198828</v>
      </c>
      <c r="H22" s="21">
        <v>4297.8599999999997</v>
      </c>
      <c r="I22" s="20">
        <v>922</v>
      </c>
      <c r="J22" s="21">
        <v>4935233</v>
      </c>
      <c r="K22" s="21">
        <v>5352.75</v>
      </c>
      <c r="L22" s="20">
        <v>432</v>
      </c>
      <c r="M22" s="21">
        <v>4282397</v>
      </c>
      <c r="N22" s="21">
        <v>9912.9599999999991</v>
      </c>
      <c r="O22" s="20">
        <v>2917</v>
      </c>
      <c r="P22" s="21">
        <v>15386533</v>
      </c>
      <c r="Q22" s="21">
        <v>5274.78</v>
      </c>
      <c r="R22" s="20">
        <v>2751</v>
      </c>
      <c r="S22" s="21">
        <v>17342158</v>
      </c>
      <c r="T22" s="21">
        <v>6303.95</v>
      </c>
    </row>
    <row r="23" spans="1:20" ht="15" customHeight="1" x14ac:dyDescent="0.2">
      <c r="A23" s="18" t="s">
        <v>449</v>
      </c>
      <c r="B23" s="20">
        <v>801</v>
      </c>
      <c r="C23" s="20">
        <v>773</v>
      </c>
      <c r="D23" s="21">
        <v>51457077</v>
      </c>
      <c r="E23" s="21">
        <v>66568.02</v>
      </c>
      <c r="F23" s="20">
        <v>319</v>
      </c>
      <c r="G23" s="21">
        <v>1213955</v>
      </c>
      <c r="H23" s="21">
        <v>3805.5</v>
      </c>
      <c r="I23" s="20">
        <v>140</v>
      </c>
      <c r="J23" s="21">
        <v>1423010</v>
      </c>
      <c r="K23" s="21">
        <v>10164.36</v>
      </c>
      <c r="L23" s="20">
        <v>92</v>
      </c>
      <c r="M23" s="21">
        <v>1433544</v>
      </c>
      <c r="N23" s="21">
        <v>15582</v>
      </c>
      <c r="O23" s="20">
        <v>405</v>
      </c>
      <c r="P23" s="21">
        <v>2479532</v>
      </c>
      <c r="Q23" s="21">
        <v>6122.3</v>
      </c>
      <c r="R23" s="20">
        <v>431</v>
      </c>
      <c r="S23" s="21">
        <v>3849500</v>
      </c>
      <c r="T23" s="21">
        <v>8931.5499999999993</v>
      </c>
    </row>
    <row r="24" spans="1:20" ht="15" customHeight="1" x14ac:dyDescent="0.2">
      <c r="A24" s="18" t="s">
        <v>450</v>
      </c>
      <c r="B24" s="20">
        <v>294</v>
      </c>
      <c r="C24" s="20">
        <v>284</v>
      </c>
      <c r="D24" s="21">
        <v>24395777</v>
      </c>
      <c r="E24" s="21">
        <v>85900.62</v>
      </c>
      <c r="F24" s="20">
        <v>122</v>
      </c>
      <c r="G24" s="21">
        <v>545023</v>
      </c>
      <c r="H24" s="21">
        <v>4467.3999999999996</v>
      </c>
      <c r="I24" s="20">
        <v>55</v>
      </c>
      <c r="J24" s="21">
        <v>610110</v>
      </c>
      <c r="K24" s="21">
        <v>11092.91</v>
      </c>
      <c r="L24" s="20">
        <v>33</v>
      </c>
      <c r="M24" s="21">
        <v>720588</v>
      </c>
      <c r="N24" s="21">
        <v>21836</v>
      </c>
      <c r="O24" s="20">
        <v>135</v>
      </c>
      <c r="P24" s="21">
        <v>845364</v>
      </c>
      <c r="Q24" s="21">
        <v>6261.96</v>
      </c>
      <c r="R24" s="20">
        <v>152</v>
      </c>
      <c r="S24" s="21">
        <v>1496120</v>
      </c>
      <c r="T24" s="21">
        <v>9842.89</v>
      </c>
    </row>
    <row r="25" spans="1:20" ht="15" customHeight="1" x14ac:dyDescent="0.2">
      <c r="A25" s="18" t="s">
        <v>451</v>
      </c>
      <c r="B25" s="20">
        <v>212</v>
      </c>
      <c r="C25" s="20">
        <v>200</v>
      </c>
      <c r="D25" s="21">
        <v>68124764</v>
      </c>
      <c r="E25" s="21">
        <v>340623.82</v>
      </c>
      <c r="F25" s="20">
        <v>73</v>
      </c>
      <c r="G25" s="21">
        <v>797492</v>
      </c>
      <c r="H25" s="21">
        <v>10924.55</v>
      </c>
      <c r="I25" s="20">
        <v>26</v>
      </c>
      <c r="J25" s="21">
        <v>550569</v>
      </c>
      <c r="K25" s="21">
        <v>21175.73</v>
      </c>
      <c r="L25" s="54" t="s">
        <v>603</v>
      </c>
      <c r="M25" s="58" t="s">
        <v>603</v>
      </c>
      <c r="N25" s="58" t="s">
        <v>603</v>
      </c>
      <c r="O25" s="20">
        <v>96</v>
      </c>
      <c r="P25" s="21">
        <v>1414882</v>
      </c>
      <c r="Q25" s="21">
        <v>14738.35</v>
      </c>
      <c r="R25" s="20">
        <v>106</v>
      </c>
      <c r="S25" s="21">
        <v>2144049</v>
      </c>
      <c r="T25" s="21">
        <v>20226.88</v>
      </c>
    </row>
    <row r="26" spans="1:20" ht="15" customHeight="1" x14ac:dyDescent="0.2">
      <c r="A26" s="19" t="s">
        <v>117</v>
      </c>
      <c r="B26" s="20">
        <v>13637</v>
      </c>
      <c r="C26" s="20">
        <v>13331</v>
      </c>
      <c r="D26" s="21">
        <v>824730911</v>
      </c>
      <c r="E26" s="21">
        <v>61865.64</v>
      </c>
      <c r="F26" s="20">
        <v>7317</v>
      </c>
      <c r="G26" s="21">
        <v>36138254</v>
      </c>
      <c r="H26" s="21">
        <v>4938.9399999999996</v>
      </c>
      <c r="I26" s="20">
        <v>2726</v>
      </c>
      <c r="J26" s="21">
        <v>16972180</v>
      </c>
      <c r="K26" s="21">
        <v>6226.04</v>
      </c>
      <c r="L26" s="20">
        <v>1412</v>
      </c>
      <c r="M26" s="21">
        <v>16299534</v>
      </c>
      <c r="N26" s="21">
        <v>11543.58</v>
      </c>
      <c r="O26" s="20">
        <v>8507</v>
      </c>
      <c r="P26" s="21">
        <v>47383166</v>
      </c>
      <c r="Q26" s="21">
        <v>5569.9</v>
      </c>
      <c r="R26" s="20">
        <v>8324</v>
      </c>
      <c r="S26" s="21">
        <v>57579391</v>
      </c>
      <c r="T26" s="21">
        <v>6917.27</v>
      </c>
    </row>
    <row r="27" spans="1:20" ht="12.95" customHeight="1" x14ac:dyDescent="0.2">
      <c r="B27" s="55"/>
    </row>
    <row r="28" spans="1:20" ht="15" customHeight="1" x14ac:dyDescent="0.2">
      <c r="A28" s="59" t="s">
        <v>66</v>
      </c>
      <c r="B28" s="60"/>
      <c r="C28" s="60"/>
      <c r="D28" s="60"/>
      <c r="E28" s="60"/>
      <c r="F28" s="60"/>
      <c r="G28" s="60"/>
      <c r="H28" s="60"/>
      <c r="I28" s="60"/>
      <c r="J28" s="60"/>
      <c r="K28" s="60"/>
      <c r="L28" s="60"/>
      <c r="M28" s="60"/>
      <c r="N28" s="60"/>
      <c r="O28" s="60"/>
      <c r="P28" s="60"/>
      <c r="Q28" s="60"/>
      <c r="R28" s="60"/>
      <c r="S28" s="60"/>
      <c r="T28" s="60"/>
    </row>
    <row r="29" spans="1:20" ht="15" customHeight="1" x14ac:dyDescent="0.3">
      <c r="A29" s="62" t="s">
        <v>1</v>
      </c>
      <c r="B29" s="60"/>
      <c r="C29" s="60"/>
      <c r="D29" s="60"/>
      <c r="E29" s="60"/>
      <c r="F29" s="60"/>
      <c r="G29" s="60"/>
      <c r="H29" s="60"/>
      <c r="I29" s="60"/>
      <c r="J29" s="60"/>
      <c r="K29" s="60"/>
      <c r="L29" s="60"/>
      <c r="M29" s="60"/>
      <c r="N29" s="60"/>
      <c r="O29" s="60"/>
      <c r="P29" s="60"/>
      <c r="Q29" s="60"/>
      <c r="R29" s="60"/>
      <c r="S29" s="60"/>
      <c r="T29" s="60"/>
    </row>
    <row r="30" spans="1:20" ht="15" customHeight="1" x14ac:dyDescent="0.2">
      <c r="A30" s="59" t="s">
        <v>97</v>
      </c>
      <c r="B30" s="60"/>
      <c r="C30" s="60"/>
      <c r="D30" s="60"/>
      <c r="E30" s="60"/>
      <c r="F30" s="60"/>
      <c r="G30" s="60"/>
      <c r="H30" s="60"/>
      <c r="I30" s="60"/>
      <c r="J30" s="60"/>
      <c r="K30" s="60"/>
      <c r="L30" s="60"/>
      <c r="M30" s="60"/>
      <c r="N30" s="60"/>
      <c r="O30" s="60"/>
      <c r="P30" s="60"/>
      <c r="Q30" s="60"/>
      <c r="R30" s="60"/>
      <c r="S30" s="60"/>
      <c r="T30" s="60"/>
    </row>
  </sheetData>
  <mergeCells count="15">
    <mergeCell ref="A1:T1"/>
    <mergeCell ref="A2:T2"/>
    <mergeCell ref="A3:T3"/>
    <mergeCell ref="A4:T4"/>
    <mergeCell ref="A5:T5"/>
    <mergeCell ref="A28:T28"/>
    <mergeCell ref="A29:T29"/>
    <mergeCell ref="A30:T30"/>
    <mergeCell ref="O7:Q7"/>
    <mergeCell ref="R7:T7"/>
    <mergeCell ref="A7:A8"/>
    <mergeCell ref="C7:E7"/>
    <mergeCell ref="F7:H7"/>
    <mergeCell ref="I7:K7"/>
    <mergeCell ref="L7:N7"/>
  </mergeCells>
  <hyperlinks>
    <hyperlink ref="A1" location="'CONTENTS'!A1" display="#'CONTENTS'!A1" xr:uid="{00000000-0004-0000-1D00-000000000000}"/>
  </hyperlinks>
  <printOptions horizontalCentered="1"/>
  <pageMargins left="0.5" right="0.5" top="0.5" bottom="0.5" header="0" footer="0"/>
  <pageSetup fitToHeight="10" orientation="landscape" horizontalDpi="300" verticalDpi="30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pageSetUpPr fitToPage="1"/>
  </sheetPr>
  <dimension ref="A1:AW30"/>
  <sheetViews>
    <sheetView zoomScaleNormal="100" workbookViewId="0">
      <pane ySplit="8" topLeftCell="A9" activePane="bottomLeft" state="frozen"/>
      <selection pane="bottomLeft" sqref="A1:AW1"/>
    </sheetView>
  </sheetViews>
  <sheetFormatPr defaultColWidth="12" defaultRowHeight="12.95" customHeight="1" x14ac:dyDescent="0.2"/>
  <cols>
    <col min="1" max="1" width="25.6640625" bestFit="1" customWidth="1"/>
    <col min="2" max="49" width="17.6640625" bestFit="1" customWidth="1"/>
  </cols>
  <sheetData>
    <row r="1" spans="1:49" ht="17.100000000000001" customHeight="1" x14ac:dyDescent="0.25">
      <c r="A1" s="67" t="s">
        <v>67</v>
      </c>
      <c r="B1" s="60"/>
      <c r="C1" s="60"/>
      <c r="D1" s="60"/>
      <c r="E1" s="60"/>
      <c r="F1" s="60"/>
      <c r="G1" s="60"/>
      <c r="H1" s="60"/>
      <c r="I1" s="60"/>
      <c r="J1" s="60"/>
      <c r="K1" s="60"/>
      <c r="L1" s="60"/>
      <c r="M1" s="60"/>
      <c r="N1" s="60"/>
      <c r="O1" s="60"/>
      <c r="P1" s="60"/>
      <c r="Q1" s="60"/>
      <c r="R1" s="60"/>
      <c r="S1" s="60"/>
      <c r="T1" s="60"/>
      <c r="U1" s="60"/>
      <c r="V1" s="60"/>
      <c r="W1" s="60"/>
      <c r="X1" s="60"/>
      <c r="Y1" s="60"/>
      <c r="Z1" s="60"/>
      <c r="AA1" s="60"/>
      <c r="AB1" s="60"/>
      <c r="AC1" s="60"/>
      <c r="AD1" s="60"/>
      <c r="AE1" s="60"/>
      <c r="AF1" s="60"/>
      <c r="AG1" s="60"/>
      <c r="AH1" s="60"/>
      <c r="AI1" s="60"/>
      <c r="AJ1" s="60"/>
      <c r="AK1" s="60"/>
      <c r="AL1" s="60"/>
      <c r="AM1" s="60"/>
      <c r="AN1" s="60"/>
      <c r="AO1" s="60"/>
      <c r="AP1" s="60"/>
      <c r="AQ1" s="60"/>
      <c r="AR1" s="60"/>
      <c r="AS1" s="60"/>
      <c r="AT1" s="60"/>
      <c r="AU1" s="60"/>
      <c r="AV1" s="60"/>
      <c r="AW1" s="60"/>
    </row>
    <row r="2" spans="1:49" ht="17.100000000000001" customHeight="1" x14ac:dyDescent="0.3">
      <c r="A2" s="62" t="s">
        <v>1</v>
      </c>
      <c r="B2" s="60"/>
      <c r="C2" s="60"/>
      <c r="D2" s="60"/>
      <c r="E2" s="60"/>
      <c r="F2" s="60"/>
      <c r="G2" s="60"/>
      <c r="H2" s="60"/>
      <c r="I2" s="60"/>
      <c r="J2" s="60"/>
      <c r="K2" s="60"/>
      <c r="L2" s="60"/>
      <c r="M2" s="60"/>
      <c r="N2" s="60"/>
      <c r="O2" s="60"/>
      <c r="P2" s="60"/>
      <c r="Q2" s="60"/>
      <c r="R2" s="60"/>
      <c r="S2" s="60"/>
      <c r="T2" s="60"/>
      <c r="U2" s="60"/>
      <c r="V2" s="60"/>
      <c r="W2" s="60"/>
      <c r="X2" s="60"/>
      <c r="Y2" s="60"/>
      <c r="Z2" s="60"/>
      <c r="AA2" s="60"/>
      <c r="AB2" s="60"/>
      <c r="AC2" s="60"/>
      <c r="AD2" s="60"/>
      <c r="AE2" s="60"/>
      <c r="AF2" s="60"/>
      <c r="AG2" s="60"/>
      <c r="AH2" s="60"/>
      <c r="AI2" s="60"/>
      <c r="AJ2" s="60"/>
      <c r="AK2" s="60"/>
      <c r="AL2" s="60"/>
      <c r="AM2" s="60"/>
      <c r="AN2" s="60"/>
      <c r="AO2" s="60"/>
      <c r="AP2" s="60"/>
      <c r="AQ2" s="60"/>
      <c r="AR2" s="60"/>
      <c r="AS2" s="60"/>
      <c r="AT2" s="60"/>
      <c r="AU2" s="60"/>
      <c r="AV2" s="60"/>
      <c r="AW2" s="60"/>
    </row>
    <row r="3" spans="1:49" ht="17.100000000000001" customHeight="1" x14ac:dyDescent="0.3">
      <c r="A3" s="61" t="s">
        <v>70</v>
      </c>
      <c r="B3" s="60"/>
      <c r="C3" s="60"/>
      <c r="D3" s="60"/>
      <c r="E3" s="60"/>
      <c r="F3" s="60"/>
      <c r="G3" s="60"/>
      <c r="H3" s="60"/>
      <c r="I3" s="60"/>
      <c r="J3" s="60"/>
      <c r="K3" s="60"/>
      <c r="L3" s="60"/>
      <c r="M3" s="60"/>
      <c r="N3" s="60"/>
      <c r="O3" s="60"/>
      <c r="P3" s="60"/>
      <c r="Q3" s="60"/>
      <c r="R3" s="60"/>
      <c r="S3" s="60"/>
      <c r="T3" s="60"/>
      <c r="U3" s="60"/>
      <c r="V3" s="60"/>
      <c r="W3" s="60"/>
      <c r="X3" s="60"/>
      <c r="Y3" s="60"/>
      <c r="Z3" s="60"/>
      <c r="AA3" s="60"/>
      <c r="AB3" s="60"/>
      <c r="AC3" s="60"/>
      <c r="AD3" s="60"/>
      <c r="AE3" s="60"/>
      <c r="AF3" s="60"/>
      <c r="AG3" s="60"/>
      <c r="AH3" s="60"/>
      <c r="AI3" s="60"/>
      <c r="AJ3" s="60"/>
      <c r="AK3" s="60"/>
      <c r="AL3" s="60"/>
      <c r="AM3" s="60"/>
      <c r="AN3" s="60"/>
      <c r="AO3" s="60"/>
      <c r="AP3" s="60"/>
      <c r="AQ3" s="60"/>
      <c r="AR3" s="60"/>
      <c r="AS3" s="60"/>
      <c r="AT3" s="60"/>
      <c r="AU3" s="60"/>
      <c r="AV3" s="60"/>
      <c r="AW3" s="60"/>
    </row>
    <row r="4" spans="1:49" ht="17.100000000000001" customHeight="1" x14ac:dyDescent="0.3">
      <c r="A4" s="62" t="s">
        <v>1</v>
      </c>
      <c r="B4" s="60"/>
      <c r="C4" s="60"/>
      <c r="D4" s="60"/>
      <c r="E4" s="60"/>
      <c r="F4" s="60"/>
      <c r="G4" s="60"/>
      <c r="H4" s="60"/>
      <c r="I4" s="60"/>
      <c r="J4" s="60"/>
      <c r="K4" s="60"/>
      <c r="L4" s="60"/>
      <c r="M4" s="60"/>
      <c r="N4" s="60"/>
      <c r="O4" s="60"/>
      <c r="P4" s="60"/>
      <c r="Q4" s="60"/>
      <c r="R4" s="60"/>
      <c r="S4" s="60"/>
      <c r="T4" s="60"/>
      <c r="U4" s="60"/>
      <c r="V4" s="60"/>
      <c r="W4" s="60"/>
      <c r="X4" s="60"/>
      <c r="Y4" s="60"/>
      <c r="Z4" s="60"/>
      <c r="AA4" s="60"/>
      <c r="AB4" s="60"/>
      <c r="AC4" s="60"/>
      <c r="AD4" s="60"/>
      <c r="AE4" s="60"/>
      <c r="AF4" s="60"/>
      <c r="AG4" s="60"/>
      <c r="AH4" s="60"/>
      <c r="AI4" s="60"/>
      <c r="AJ4" s="60"/>
      <c r="AK4" s="60"/>
      <c r="AL4" s="60"/>
      <c r="AM4" s="60"/>
      <c r="AN4" s="60"/>
      <c r="AO4" s="60"/>
      <c r="AP4" s="60"/>
      <c r="AQ4" s="60"/>
      <c r="AR4" s="60"/>
      <c r="AS4" s="60"/>
      <c r="AT4" s="60"/>
      <c r="AU4" s="60"/>
      <c r="AV4" s="60"/>
      <c r="AW4" s="60"/>
    </row>
    <row r="5" spans="1:49" ht="17.100000000000001" customHeight="1" x14ac:dyDescent="0.3">
      <c r="A5" s="68" t="s">
        <v>63</v>
      </c>
      <c r="B5" s="60"/>
      <c r="C5" s="60"/>
      <c r="D5" s="60"/>
      <c r="E5" s="60"/>
      <c r="F5" s="60"/>
      <c r="G5" s="60"/>
      <c r="H5" s="60"/>
      <c r="I5" s="60"/>
      <c r="J5" s="60"/>
      <c r="K5" s="60"/>
      <c r="L5" s="60"/>
      <c r="M5" s="60"/>
      <c r="N5" s="60"/>
      <c r="O5" s="60"/>
      <c r="P5" s="60"/>
      <c r="Q5" s="60"/>
      <c r="R5" s="60"/>
      <c r="S5" s="60"/>
      <c r="T5" s="60"/>
      <c r="U5" s="60"/>
      <c r="V5" s="60"/>
      <c r="W5" s="60"/>
      <c r="X5" s="60"/>
      <c r="Y5" s="60"/>
      <c r="Z5" s="60"/>
      <c r="AA5" s="60"/>
      <c r="AB5" s="60"/>
      <c r="AC5" s="60"/>
      <c r="AD5" s="60"/>
      <c r="AE5" s="60"/>
      <c r="AF5" s="60"/>
      <c r="AG5" s="60"/>
      <c r="AH5" s="60"/>
      <c r="AI5" s="60"/>
      <c r="AJ5" s="60"/>
      <c r="AK5" s="60"/>
      <c r="AL5" s="60"/>
      <c r="AM5" s="60"/>
      <c r="AN5" s="60"/>
      <c r="AO5" s="60"/>
      <c r="AP5" s="60"/>
      <c r="AQ5" s="60"/>
      <c r="AR5" s="60"/>
      <c r="AS5" s="60"/>
      <c r="AT5" s="60"/>
      <c r="AU5" s="60"/>
      <c r="AV5" s="60"/>
      <c r="AW5" s="60"/>
    </row>
    <row r="7" spans="1:49" ht="30" customHeight="1" x14ac:dyDescent="0.2">
      <c r="A7" s="72" t="s">
        <v>71</v>
      </c>
      <c r="B7" s="72" t="s">
        <v>554</v>
      </c>
      <c r="C7" s="72"/>
      <c r="D7" s="72"/>
      <c r="E7" s="72" t="s">
        <v>555</v>
      </c>
      <c r="F7" s="72"/>
      <c r="G7" s="72"/>
      <c r="H7" s="72" t="s">
        <v>556</v>
      </c>
      <c r="I7" s="72"/>
      <c r="J7" s="72"/>
      <c r="K7" s="72" t="s">
        <v>557</v>
      </c>
      <c r="L7" s="72"/>
      <c r="M7" s="72"/>
      <c r="N7" s="72" t="s">
        <v>558</v>
      </c>
      <c r="O7" s="72"/>
      <c r="P7" s="72"/>
      <c r="Q7" s="72" t="s">
        <v>559</v>
      </c>
      <c r="R7" s="72"/>
      <c r="S7" s="72"/>
      <c r="T7" s="72" t="s">
        <v>560</v>
      </c>
      <c r="U7" s="72"/>
      <c r="V7" s="72"/>
      <c r="W7" s="72" t="s">
        <v>561</v>
      </c>
      <c r="X7" s="72"/>
      <c r="Y7" s="72"/>
      <c r="Z7" s="72" t="s">
        <v>562</v>
      </c>
      <c r="AA7" s="72"/>
      <c r="AB7" s="72"/>
      <c r="AC7" s="72" t="s">
        <v>563</v>
      </c>
      <c r="AD7" s="72"/>
      <c r="AE7" s="72"/>
      <c r="AF7" s="72" t="s">
        <v>564</v>
      </c>
      <c r="AG7" s="72"/>
      <c r="AH7" s="72"/>
      <c r="AI7" s="72" t="s">
        <v>565</v>
      </c>
      <c r="AJ7" s="72"/>
      <c r="AK7" s="72"/>
      <c r="AL7" s="72" t="s">
        <v>566</v>
      </c>
      <c r="AM7" s="72"/>
      <c r="AN7" s="72"/>
      <c r="AO7" s="72" t="s">
        <v>567</v>
      </c>
      <c r="AP7" s="72"/>
      <c r="AQ7" s="72"/>
      <c r="AR7" s="72" t="s">
        <v>568</v>
      </c>
      <c r="AS7" s="72"/>
      <c r="AT7" s="72"/>
      <c r="AU7" s="72" t="s">
        <v>569</v>
      </c>
      <c r="AV7" s="72"/>
      <c r="AW7" s="72"/>
    </row>
    <row r="8" spans="1:49" ht="30" customHeight="1" x14ac:dyDescent="0.2">
      <c r="A8" s="74"/>
      <c r="B8" s="9" t="s">
        <v>467</v>
      </c>
      <c r="C8" s="9" t="s">
        <v>96</v>
      </c>
      <c r="D8" s="9" t="s">
        <v>468</v>
      </c>
      <c r="E8" s="9" t="s">
        <v>467</v>
      </c>
      <c r="F8" s="9" t="s">
        <v>96</v>
      </c>
      <c r="G8" s="9" t="s">
        <v>468</v>
      </c>
      <c r="H8" s="9" t="s">
        <v>467</v>
      </c>
      <c r="I8" s="9" t="s">
        <v>96</v>
      </c>
      <c r="J8" s="9" t="s">
        <v>468</v>
      </c>
      <c r="K8" s="9" t="s">
        <v>467</v>
      </c>
      <c r="L8" s="9" t="s">
        <v>96</v>
      </c>
      <c r="M8" s="9" t="s">
        <v>468</v>
      </c>
      <c r="N8" s="9" t="s">
        <v>467</v>
      </c>
      <c r="O8" s="9" t="s">
        <v>96</v>
      </c>
      <c r="P8" s="9" t="s">
        <v>468</v>
      </c>
      <c r="Q8" s="9" t="s">
        <v>467</v>
      </c>
      <c r="R8" s="9" t="s">
        <v>96</v>
      </c>
      <c r="S8" s="9" t="s">
        <v>468</v>
      </c>
      <c r="T8" s="9" t="s">
        <v>467</v>
      </c>
      <c r="U8" s="9" t="s">
        <v>96</v>
      </c>
      <c r="V8" s="9" t="s">
        <v>468</v>
      </c>
      <c r="W8" s="9" t="s">
        <v>467</v>
      </c>
      <c r="X8" s="9" t="s">
        <v>96</v>
      </c>
      <c r="Y8" s="9" t="s">
        <v>468</v>
      </c>
      <c r="Z8" s="9" t="s">
        <v>467</v>
      </c>
      <c r="AA8" s="9" t="s">
        <v>96</v>
      </c>
      <c r="AB8" s="9" t="s">
        <v>468</v>
      </c>
      <c r="AC8" s="9" t="s">
        <v>467</v>
      </c>
      <c r="AD8" s="9" t="s">
        <v>96</v>
      </c>
      <c r="AE8" s="9" t="s">
        <v>468</v>
      </c>
      <c r="AF8" s="9" t="s">
        <v>467</v>
      </c>
      <c r="AG8" s="9" t="s">
        <v>96</v>
      </c>
      <c r="AH8" s="9" t="s">
        <v>468</v>
      </c>
      <c r="AI8" s="9" t="s">
        <v>467</v>
      </c>
      <c r="AJ8" s="9" t="s">
        <v>96</v>
      </c>
      <c r="AK8" s="9" t="s">
        <v>468</v>
      </c>
      <c r="AL8" s="9" t="s">
        <v>467</v>
      </c>
      <c r="AM8" s="9" t="s">
        <v>96</v>
      </c>
      <c r="AN8" s="9" t="s">
        <v>468</v>
      </c>
      <c r="AO8" s="9" t="s">
        <v>467</v>
      </c>
      <c r="AP8" s="9" t="s">
        <v>96</v>
      </c>
      <c r="AQ8" s="9" t="s">
        <v>468</v>
      </c>
      <c r="AR8" s="9" t="s">
        <v>467</v>
      </c>
      <c r="AS8" s="9" t="s">
        <v>96</v>
      </c>
      <c r="AT8" s="9" t="s">
        <v>468</v>
      </c>
      <c r="AU8" s="9" t="s">
        <v>467</v>
      </c>
      <c r="AV8" s="9" t="s">
        <v>96</v>
      </c>
      <c r="AW8" s="9" t="s">
        <v>468</v>
      </c>
    </row>
    <row r="9" spans="1:49" ht="15" customHeight="1" x14ac:dyDescent="0.2">
      <c r="A9" s="18" t="s">
        <v>435</v>
      </c>
      <c r="B9" s="20" t="s">
        <v>603</v>
      </c>
      <c r="C9" s="21" t="s">
        <v>603</v>
      </c>
      <c r="D9" s="21" t="s">
        <v>603</v>
      </c>
      <c r="E9" s="20" t="s">
        <v>603</v>
      </c>
      <c r="F9" s="21" t="s">
        <v>603</v>
      </c>
      <c r="G9" s="21" t="s">
        <v>603</v>
      </c>
      <c r="H9" s="20">
        <v>52</v>
      </c>
      <c r="I9" s="21">
        <v>8487</v>
      </c>
      <c r="J9" s="21">
        <v>163.21</v>
      </c>
      <c r="K9" s="20">
        <v>25</v>
      </c>
      <c r="L9" s="21">
        <v>7331</v>
      </c>
      <c r="M9" s="21">
        <v>293.24</v>
      </c>
      <c r="N9" s="20">
        <v>187</v>
      </c>
      <c r="O9" s="21">
        <v>110673</v>
      </c>
      <c r="P9" s="21">
        <v>591.83000000000004</v>
      </c>
      <c r="Q9" s="20" t="s">
        <v>603</v>
      </c>
      <c r="R9" s="21" t="s">
        <v>603</v>
      </c>
      <c r="S9" s="21" t="s">
        <v>603</v>
      </c>
      <c r="T9" s="20">
        <v>33</v>
      </c>
      <c r="U9" s="21">
        <v>6971</v>
      </c>
      <c r="V9" s="21">
        <v>211.24</v>
      </c>
      <c r="W9" s="20">
        <v>0</v>
      </c>
      <c r="X9" s="27" t="s">
        <v>488</v>
      </c>
      <c r="Y9" s="27" t="s">
        <v>488</v>
      </c>
      <c r="Z9" s="20">
        <v>841</v>
      </c>
      <c r="AA9" s="21">
        <v>30850340</v>
      </c>
      <c r="AB9" s="21">
        <v>36682.93</v>
      </c>
      <c r="AC9" s="20">
        <v>1238</v>
      </c>
      <c r="AD9" s="21">
        <v>2533966</v>
      </c>
      <c r="AE9" s="21">
        <v>2046.82</v>
      </c>
      <c r="AF9" s="20">
        <v>1332</v>
      </c>
      <c r="AG9" s="21">
        <v>4051169</v>
      </c>
      <c r="AH9" s="21">
        <v>3041.42</v>
      </c>
      <c r="AI9" s="20">
        <v>224</v>
      </c>
      <c r="AJ9" s="21">
        <v>4330354</v>
      </c>
      <c r="AK9" s="21">
        <v>19331.939999999999</v>
      </c>
      <c r="AL9" s="20">
        <v>73</v>
      </c>
      <c r="AM9" s="21">
        <v>162321</v>
      </c>
      <c r="AN9" s="21">
        <v>2223.58</v>
      </c>
      <c r="AO9" s="20">
        <v>61</v>
      </c>
      <c r="AP9" s="21">
        <v>220773</v>
      </c>
      <c r="AQ9" s="21">
        <v>3619.23</v>
      </c>
      <c r="AR9" s="20" t="s">
        <v>603</v>
      </c>
      <c r="AS9" s="21" t="s">
        <v>603</v>
      </c>
      <c r="AT9" s="21" t="s">
        <v>603</v>
      </c>
      <c r="AU9" s="20" t="s">
        <v>603</v>
      </c>
      <c r="AV9" s="21" t="s">
        <v>603</v>
      </c>
      <c r="AW9" s="21" t="s">
        <v>603</v>
      </c>
    </row>
    <row r="10" spans="1:49" ht="15" customHeight="1" x14ac:dyDescent="0.2">
      <c r="A10" s="18" t="s">
        <v>439</v>
      </c>
      <c r="B10" s="20">
        <v>184</v>
      </c>
      <c r="C10" s="21">
        <v>5063</v>
      </c>
      <c r="D10" s="21">
        <v>27.52</v>
      </c>
      <c r="E10" s="20" t="s">
        <v>603</v>
      </c>
      <c r="F10" s="21" t="s">
        <v>603</v>
      </c>
      <c r="G10" s="21" t="s">
        <v>603</v>
      </c>
      <c r="H10" s="20">
        <v>105</v>
      </c>
      <c r="I10" s="21">
        <v>15493</v>
      </c>
      <c r="J10" s="21">
        <v>147.55000000000001</v>
      </c>
      <c r="K10" s="20">
        <v>21</v>
      </c>
      <c r="L10" s="21">
        <v>1181</v>
      </c>
      <c r="M10" s="21">
        <v>56.24</v>
      </c>
      <c r="N10" s="20">
        <v>161</v>
      </c>
      <c r="O10" s="21">
        <v>38313</v>
      </c>
      <c r="P10" s="21">
        <v>237.97</v>
      </c>
      <c r="Q10" s="20" t="s">
        <v>603</v>
      </c>
      <c r="R10" s="21" t="s">
        <v>603</v>
      </c>
      <c r="S10" s="21" t="s">
        <v>603</v>
      </c>
      <c r="T10" s="20">
        <v>27</v>
      </c>
      <c r="U10" s="21">
        <v>2055</v>
      </c>
      <c r="V10" s="21">
        <v>76.11</v>
      </c>
      <c r="W10" s="20">
        <v>0</v>
      </c>
      <c r="X10" s="27" t="s">
        <v>488</v>
      </c>
      <c r="Y10" s="27" t="s">
        <v>488</v>
      </c>
      <c r="Z10" s="20">
        <v>495</v>
      </c>
      <c r="AA10" s="21">
        <v>2974248</v>
      </c>
      <c r="AB10" s="21">
        <v>6008.58</v>
      </c>
      <c r="AC10" s="20">
        <v>12449</v>
      </c>
      <c r="AD10" s="21">
        <v>5829820</v>
      </c>
      <c r="AE10" s="21">
        <v>468.3</v>
      </c>
      <c r="AF10" s="20">
        <v>1924</v>
      </c>
      <c r="AG10" s="21">
        <v>803482</v>
      </c>
      <c r="AH10" s="21">
        <v>417.61</v>
      </c>
      <c r="AI10" s="20">
        <v>186</v>
      </c>
      <c r="AJ10" s="21">
        <v>323470</v>
      </c>
      <c r="AK10" s="21">
        <v>1739.09</v>
      </c>
      <c r="AL10" s="20" t="s">
        <v>603</v>
      </c>
      <c r="AM10" s="21" t="s">
        <v>603</v>
      </c>
      <c r="AN10" s="21" t="s">
        <v>603</v>
      </c>
      <c r="AO10" s="20">
        <v>23</v>
      </c>
      <c r="AP10" s="21">
        <v>38753</v>
      </c>
      <c r="AQ10" s="21">
        <v>1684.91</v>
      </c>
      <c r="AR10" s="20" t="s">
        <v>603</v>
      </c>
      <c r="AS10" s="21" t="s">
        <v>603</v>
      </c>
      <c r="AT10" s="21" t="s">
        <v>603</v>
      </c>
      <c r="AU10" s="20" t="s">
        <v>603</v>
      </c>
      <c r="AV10" s="21" t="s">
        <v>603</v>
      </c>
      <c r="AW10" s="21" t="s">
        <v>603</v>
      </c>
    </row>
    <row r="11" spans="1:49" ht="15" customHeight="1" x14ac:dyDescent="0.2">
      <c r="A11" s="19" t="s">
        <v>440</v>
      </c>
      <c r="B11" s="20">
        <v>209</v>
      </c>
      <c r="C11" s="21">
        <v>11741</v>
      </c>
      <c r="D11" s="21">
        <v>56.18</v>
      </c>
      <c r="E11" s="20" t="s">
        <v>603</v>
      </c>
      <c r="F11" s="21" t="s">
        <v>603</v>
      </c>
      <c r="G11" s="21" t="s">
        <v>603</v>
      </c>
      <c r="H11" s="20">
        <v>154</v>
      </c>
      <c r="I11" s="21">
        <v>24406</v>
      </c>
      <c r="J11" s="21">
        <v>158.47999999999999</v>
      </c>
      <c r="K11" s="20">
        <v>57</v>
      </c>
      <c r="L11" s="21">
        <v>9072</v>
      </c>
      <c r="M11" s="21">
        <v>159.16</v>
      </c>
      <c r="N11" s="20">
        <v>204</v>
      </c>
      <c r="O11" s="21">
        <v>67224</v>
      </c>
      <c r="P11" s="21">
        <v>329.53</v>
      </c>
      <c r="Q11" s="20" t="s">
        <v>603</v>
      </c>
      <c r="R11" s="21" t="s">
        <v>603</v>
      </c>
      <c r="S11" s="21" t="s">
        <v>603</v>
      </c>
      <c r="T11" s="20">
        <v>24</v>
      </c>
      <c r="U11" s="21">
        <v>3563</v>
      </c>
      <c r="V11" s="21">
        <v>148.46</v>
      </c>
      <c r="W11" s="20">
        <v>0</v>
      </c>
      <c r="X11" s="27" t="s">
        <v>488</v>
      </c>
      <c r="Y11" s="27" t="s">
        <v>488</v>
      </c>
      <c r="Z11" s="20">
        <v>598</v>
      </c>
      <c r="AA11" s="21">
        <v>2827562</v>
      </c>
      <c r="AB11" s="21">
        <v>4728.3599999999997</v>
      </c>
      <c r="AC11" s="20">
        <v>18817</v>
      </c>
      <c r="AD11" s="21">
        <v>24004947</v>
      </c>
      <c r="AE11" s="21">
        <v>1275.71</v>
      </c>
      <c r="AF11" s="20">
        <v>5843</v>
      </c>
      <c r="AG11" s="21">
        <v>4836836</v>
      </c>
      <c r="AH11" s="21">
        <v>827.8</v>
      </c>
      <c r="AI11" s="20">
        <v>253</v>
      </c>
      <c r="AJ11" s="21">
        <v>401905</v>
      </c>
      <c r="AK11" s="21">
        <v>1588.56</v>
      </c>
      <c r="AL11" s="20" t="s">
        <v>603</v>
      </c>
      <c r="AM11" s="21" t="s">
        <v>603</v>
      </c>
      <c r="AN11" s="21" t="s">
        <v>603</v>
      </c>
      <c r="AO11" s="20">
        <v>30</v>
      </c>
      <c r="AP11" s="21">
        <v>307293</v>
      </c>
      <c r="AQ11" s="21">
        <v>10243.1</v>
      </c>
      <c r="AR11" s="20" t="s">
        <v>603</v>
      </c>
      <c r="AS11" s="21" t="s">
        <v>603</v>
      </c>
      <c r="AT11" s="21" t="s">
        <v>603</v>
      </c>
      <c r="AU11" s="20" t="s">
        <v>603</v>
      </c>
      <c r="AV11" s="21" t="s">
        <v>603</v>
      </c>
      <c r="AW11" s="21" t="s">
        <v>603</v>
      </c>
    </row>
    <row r="12" spans="1:49" ht="15" customHeight="1" x14ac:dyDescent="0.2">
      <c r="A12" s="19" t="s">
        <v>441</v>
      </c>
      <c r="B12" s="20">
        <v>204</v>
      </c>
      <c r="C12" s="21">
        <v>9687</v>
      </c>
      <c r="D12" s="21">
        <v>47.49</v>
      </c>
      <c r="E12" s="20" t="s">
        <v>603</v>
      </c>
      <c r="F12" s="21" t="s">
        <v>603</v>
      </c>
      <c r="G12" s="21" t="s">
        <v>603</v>
      </c>
      <c r="H12" s="20">
        <v>1986</v>
      </c>
      <c r="I12" s="21">
        <v>136373</v>
      </c>
      <c r="J12" s="21">
        <v>68.67</v>
      </c>
      <c r="K12" s="20">
        <v>965</v>
      </c>
      <c r="L12" s="21">
        <v>64108</v>
      </c>
      <c r="M12" s="21">
        <v>66.430000000000007</v>
      </c>
      <c r="N12" s="20">
        <v>755</v>
      </c>
      <c r="O12" s="21">
        <v>144463</v>
      </c>
      <c r="P12" s="21">
        <v>191.34</v>
      </c>
      <c r="Q12" s="20" t="s">
        <v>603</v>
      </c>
      <c r="R12" s="21" t="s">
        <v>603</v>
      </c>
      <c r="S12" s="21" t="s">
        <v>603</v>
      </c>
      <c r="T12" s="20">
        <v>35</v>
      </c>
      <c r="U12" s="21">
        <v>3541</v>
      </c>
      <c r="V12" s="21">
        <v>101.17</v>
      </c>
      <c r="W12" s="20">
        <v>0</v>
      </c>
      <c r="X12" s="27" t="s">
        <v>488</v>
      </c>
      <c r="Y12" s="27" t="s">
        <v>488</v>
      </c>
      <c r="Z12" s="20">
        <v>711</v>
      </c>
      <c r="AA12" s="21">
        <v>2539028</v>
      </c>
      <c r="AB12" s="21">
        <v>3571.07</v>
      </c>
      <c r="AC12" s="20">
        <v>25114</v>
      </c>
      <c r="AD12" s="21">
        <v>49550971</v>
      </c>
      <c r="AE12" s="21">
        <v>1973.04</v>
      </c>
      <c r="AF12" s="20">
        <v>9571</v>
      </c>
      <c r="AG12" s="21">
        <v>14214945</v>
      </c>
      <c r="AH12" s="21">
        <v>1485.21</v>
      </c>
      <c r="AI12" s="20">
        <v>218</v>
      </c>
      <c r="AJ12" s="21">
        <v>721085</v>
      </c>
      <c r="AK12" s="21">
        <v>3307.73</v>
      </c>
      <c r="AL12" s="20">
        <v>21</v>
      </c>
      <c r="AM12" s="21">
        <v>2984</v>
      </c>
      <c r="AN12" s="21">
        <v>142.1</v>
      </c>
      <c r="AO12" s="20">
        <v>51</v>
      </c>
      <c r="AP12" s="21">
        <v>237662</v>
      </c>
      <c r="AQ12" s="21">
        <v>4660.04</v>
      </c>
      <c r="AR12" s="20" t="s">
        <v>603</v>
      </c>
      <c r="AS12" s="21" t="s">
        <v>603</v>
      </c>
      <c r="AT12" s="21" t="s">
        <v>603</v>
      </c>
      <c r="AU12" s="20" t="s">
        <v>603</v>
      </c>
      <c r="AV12" s="21" t="s">
        <v>603</v>
      </c>
      <c r="AW12" s="21" t="s">
        <v>603</v>
      </c>
    </row>
    <row r="13" spans="1:49" ht="15" customHeight="1" x14ac:dyDescent="0.2">
      <c r="A13" s="19" t="s">
        <v>442</v>
      </c>
      <c r="B13" s="20">
        <v>752</v>
      </c>
      <c r="C13" s="21">
        <v>41810</v>
      </c>
      <c r="D13" s="21">
        <v>55.6</v>
      </c>
      <c r="E13" s="20">
        <v>77</v>
      </c>
      <c r="F13" s="21">
        <v>24802</v>
      </c>
      <c r="G13" s="21">
        <v>322.10000000000002</v>
      </c>
      <c r="H13" s="20">
        <v>8207</v>
      </c>
      <c r="I13" s="21">
        <v>2751635</v>
      </c>
      <c r="J13" s="21">
        <v>335.28</v>
      </c>
      <c r="K13" s="20">
        <v>4840</v>
      </c>
      <c r="L13" s="21">
        <v>1108710</v>
      </c>
      <c r="M13" s="21">
        <v>229.07</v>
      </c>
      <c r="N13" s="20">
        <v>2057</v>
      </c>
      <c r="O13" s="21">
        <v>690376</v>
      </c>
      <c r="P13" s="21">
        <v>335.62</v>
      </c>
      <c r="Q13" s="20">
        <v>24</v>
      </c>
      <c r="R13" s="21">
        <v>6747</v>
      </c>
      <c r="S13" s="21">
        <v>281.13</v>
      </c>
      <c r="T13" s="20">
        <v>141</v>
      </c>
      <c r="U13" s="21">
        <v>5059</v>
      </c>
      <c r="V13" s="21">
        <v>35.880000000000003</v>
      </c>
      <c r="W13" s="20">
        <v>0</v>
      </c>
      <c r="X13" s="27" t="s">
        <v>488</v>
      </c>
      <c r="Y13" s="27" t="s">
        <v>488</v>
      </c>
      <c r="Z13" s="20">
        <v>816</v>
      </c>
      <c r="AA13" s="21">
        <v>3379497</v>
      </c>
      <c r="AB13" s="21">
        <v>4141.54</v>
      </c>
      <c r="AC13" s="20">
        <v>20066</v>
      </c>
      <c r="AD13" s="21">
        <v>64353908</v>
      </c>
      <c r="AE13" s="21">
        <v>3207.11</v>
      </c>
      <c r="AF13" s="20">
        <v>11345</v>
      </c>
      <c r="AG13" s="21">
        <v>21513297</v>
      </c>
      <c r="AH13" s="21">
        <v>1896.28</v>
      </c>
      <c r="AI13" s="20">
        <v>244</v>
      </c>
      <c r="AJ13" s="21">
        <v>573975</v>
      </c>
      <c r="AK13" s="21">
        <v>2352.36</v>
      </c>
      <c r="AL13" s="20" t="s">
        <v>603</v>
      </c>
      <c r="AM13" s="21" t="s">
        <v>603</v>
      </c>
      <c r="AN13" s="21" t="s">
        <v>603</v>
      </c>
      <c r="AO13" s="20">
        <v>33</v>
      </c>
      <c r="AP13" s="21">
        <v>43334</v>
      </c>
      <c r="AQ13" s="21">
        <v>1313.15</v>
      </c>
      <c r="AR13" s="20" t="s">
        <v>603</v>
      </c>
      <c r="AS13" s="21" t="s">
        <v>603</v>
      </c>
      <c r="AT13" s="21" t="s">
        <v>603</v>
      </c>
      <c r="AU13" s="20" t="s">
        <v>603</v>
      </c>
      <c r="AV13" s="21" t="s">
        <v>603</v>
      </c>
      <c r="AW13" s="21" t="s">
        <v>603</v>
      </c>
    </row>
    <row r="14" spans="1:49" ht="15" customHeight="1" x14ac:dyDescent="0.2">
      <c r="A14" s="19" t="s">
        <v>443</v>
      </c>
      <c r="B14" s="20">
        <v>913</v>
      </c>
      <c r="C14" s="21">
        <v>47868</v>
      </c>
      <c r="D14" s="21">
        <v>52.43</v>
      </c>
      <c r="E14" s="20">
        <v>436</v>
      </c>
      <c r="F14" s="21">
        <v>115449</v>
      </c>
      <c r="G14" s="21">
        <v>264.79000000000002</v>
      </c>
      <c r="H14" s="20">
        <v>7556</v>
      </c>
      <c r="I14" s="21">
        <v>5378047</v>
      </c>
      <c r="J14" s="21">
        <v>711.76</v>
      </c>
      <c r="K14" s="20">
        <v>8276</v>
      </c>
      <c r="L14" s="21">
        <v>1620837</v>
      </c>
      <c r="M14" s="21">
        <v>195.85</v>
      </c>
      <c r="N14" s="20">
        <v>7325</v>
      </c>
      <c r="O14" s="21">
        <v>2306676</v>
      </c>
      <c r="P14" s="21">
        <v>314.89999999999998</v>
      </c>
      <c r="Q14" s="20">
        <v>26</v>
      </c>
      <c r="R14" s="21">
        <v>11041</v>
      </c>
      <c r="S14" s="21">
        <v>424.65</v>
      </c>
      <c r="T14" s="20" t="s">
        <v>603</v>
      </c>
      <c r="U14" s="21" t="s">
        <v>603</v>
      </c>
      <c r="V14" s="21" t="s">
        <v>603</v>
      </c>
      <c r="W14" s="20">
        <v>0</v>
      </c>
      <c r="X14" s="27" t="s">
        <v>488</v>
      </c>
      <c r="Y14" s="27" t="s">
        <v>488</v>
      </c>
      <c r="Z14" s="20">
        <v>798</v>
      </c>
      <c r="AA14" s="21">
        <v>3240649</v>
      </c>
      <c r="AB14" s="21">
        <v>4060.96</v>
      </c>
      <c r="AC14" s="20">
        <v>12527</v>
      </c>
      <c r="AD14" s="21">
        <v>60348756</v>
      </c>
      <c r="AE14" s="21">
        <v>4817.49</v>
      </c>
      <c r="AF14" s="20">
        <v>11411</v>
      </c>
      <c r="AG14" s="21">
        <v>25142230</v>
      </c>
      <c r="AH14" s="21">
        <v>2203.33</v>
      </c>
      <c r="AI14" s="20">
        <v>228</v>
      </c>
      <c r="AJ14" s="21">
        <v>964123</v>
      </c>
      <c r="AK14" s="21">
        <v>4228.6099999999997</v>
      </c>
      <c r="AL14" s="20" t="s">
        <v>603</v>
      </c>
      <c r="AM14" s="21" t="s">
        <v>603</v>
      </c>
      <c r="AN14" s="21" t="s">
        <v>603</v>
      </c>
      <c r="AO14" s="20">
        <v>37</v>
      </c>
      <c r="AP14" s="21">
        <v>65706</v>
      </c>
      <c r="AQ14" s="21">
        <v>1775.84</v>
      </c>
      <c r="AR14" s="20" t="s">
        <v>603</v>
      </c>
      <c r="AS14" s="21" t="s">
        <v>603</v>
      </c>
      <c r="AT14" s="21" t="s">
        <v>603</v>
      </c>
      <c r="AU14" s="20" t="s">
        <v>603</v>
      </c>
      <c r="AV14" s="21" t="s">
        <v>603</v>
      </c>
      <c r="AW14" s="21" t="s">
        <v>603</v>
      </c>
    </row>
    <row r="15" spans="1:49" ht="15" customHeight="1" x14ac:dyDescent="0.2">
      <c r="A15" s="19" t="s">
        <v>444</v>
      </c>
      <c r="B15" s="20">
        <v>1067</v>
      </c>
      <c r="C15" s="21">
        <v>60789</v>
      </c>
      <c r="D15" s="21">
        <v>56.97</v>
      </c>
      <c r="E15" s="20">
        <v>609</v>
      </c>
      <c r="F15" s="21">
        <v>292707</v>
      </c>
      <c r="G15" s="21">
        <v>480.64</v>
      </c>
      <c r="H15" s="20">
        <v>6807</v>
      </c>
      <c r="I15" s="21">
        <v>6358759</v>
      </c>
      <c r="J15" s="21">
        <v>934.15</v>
      </c>
      <c r="K15" s="20">
        <v>12597</v>
      </c>
      <c r="L15" s="21">
        <v>2033876</v>
      </c>
      <c r="M15" s="21">
        <v>161.46</v>
      </c>
      <c r="N15" s="20">
        <v>10650</v>
      </c>
      <c r="O15" s="21">
        <v>6242442</v>
      </c>
      <c r="P15" s="21">
        <v>586.14</v>
      </c>
      <c r="Q15" s="20">
        <v>23</v>
      </c>
      <c r="R15" s="21">
        <v>16110</v>
      </c>
      <c r="S15" s="21">
        <v>700.43</v>
      </c>
      <c r="T15" s="20">
        <v>0</v>
      </c>
      <c r="U15" s="27" t="s">
        <v>488</v>
      </c>
      <c r="V15" s="27" t="s">
        <v>488</v>
      </c>
      <c r="W15" s="20" t="s">
        <v>603</v>
      </c>
      <c r="X15" s="21" t="s">
        <v>603</v>
      </c>
      <c r="Y15" s="21" t="s">
        <v>603</v>
      </c>
      <c r="Z15" s="20">
        <v>873</v>
      </c>
      <c r="AA15" s="21">
        <v>3959197</v>
      </c>
      <c r="AB15" s="21">
        <v>4535.16</v>
      </c>
      <c r="AC15" s="20">
        <v>12153</v>
      </c>
      <c r="AD15" s="21">
        <v>55860285</v>
      </c>
      <c r="AE15" s="21">
        <v>4596.42</v>
      </c>
      <c r="AF15" s="20">
        <v>12135</v>
      </c>
      <c r="AG15" s="21">
        <v>27973532</v>
      </c>
      <c r="AH15" s="21">
        <v>2305.19</v>
      </c>
      <c r="AI15" s="20">
        <v>228</v>
      </c>
      <c r="AJ15" s="21">
        <v>836876</v>
      </c>
      <c r="AK15" s="21">
        <v>3670.51</v>
      </c>
      <c r="AL15" s="20" t="s">
        <v>603</v>
      </c>
      <c r="AM15" s="21" t="s">
        <v>603</v>
      </c>
      <c r="AN15" s="21" t="s">
        <v>603</v>
      </c>
      <c r="AO15" s="20">
        <v>40</v>
      </c>
      <c r="AP15" s="21">
        <v>65418</v>
      </c>
      <c r="AQ15" s="21">
        <v>1635.45</v>
      </c>
      <c r="AR15" s="20" t="s">
        <v>603</v>
      </c>
      <c r="AS15" s="21" t="s">
        <v>603</v>
      </c>
      <c r="AT15" s="21" t="s">
        <v>603</v>
      </c>
      <c r="AU15" s="20" t="s">
        <v>603</v>
      </c>
      <c r="AV15" s="21" t="s">
        <v>603</v>
      </c>
      <c r="AW15" s="21" t="s">
        <v>603</v>
      </c>
    </row>
    <row r="16" spans="1:49" ht="15" customHeight="1" x14ac:dyDescent="0.2">
      <c r="A16" s="19" t="s">
        <v>445</v>
      </c>
      <c r="B16" s="20">
        <v>1318</v>
      </c>
      <c r="C16" s="21">
        <v>65511</v>
      </c>
      <c r="D16" s="21">
        <v>49.7</v>
      </c>
      <c r="E16" s="20">
        <v>854</v>
      </c>
      <c r="F16" s="21">
        <v>506757</v>
      </c>
      <c r="G16" s="21">
        <v>593.39</v>
      </c>
      <c r="H16" s="20">
        <v>6616</v>
      </c>
      <c r="I16" s="21">
        <v>6366141</v>
      </c>
      <c r="J16" s="21">
        <v>962.23</v>
      </c>
      <c r="K16" s="20">
        <v>18396</v>
      </c>
      <c r="L16" s="21">
        <v>3536233</v>
      </c>
      <c r="M16" s="21">
        <v>192.23</v>
      </c>
      <c r="N16" s="20">
        <v>14614</v>
      </c>
      <c r="O16" s="21">
        <v>12603402</v>
      </c>
      <c r="P16" s="21">
        <v>862.42</v>
      </c>
      <c r="Q16" s="20">
        <v>39</v>
      </c>
      <c r="R16" s="21">
        <v>39399</v>
      </c>
      <c r="S16" s="21">
        <v>1010.23</v>
      </c>
      <c r="T16" s="20">
        <v>0</v>
      </c>
      <c r="U16" s="27" t="s">
        <v>488</v>
      </c>
      <c r="V16" s="27" t="s">
        <v>488</v>
      </c>
      <c r="W16" s="20" t="s">
        <v>603</v>
      </c>
      <c r="X16" s="21" t="s">
        <v>603</v>
      </c>
      <c r="Y16" s="21" t="s">
        <v>603</v>
      </c>
      <c r="Z16" s="20">
        <v>930</v>
      </c>
      <c r="AA16" s="21">
        <v>4304443</v>
      </c>
      <c r="AB16" s="21">
        <v>4628.43</v>
      </c>
      <c r="AC16" s="20">
        <v>13190</v>
      </c>
      <c r="AD16" s="21">
        <v>48543369</v>
      </c>
      <c r="AE16" s="21">
        <v>3680.32</v>
      </c>
      <c r="AF16" s="20">
        <v>13004</v>
      </c>
      <c r="AG16" s="21">
        <v>29212063</v>
      </c>
      <c r="AH16" s="21">
        <v>2246.39</v>
      </c>
      <c r="AI16" s="20">
        <v>233</v>
      </c>
      <c r="AJ16" s="21">
        <v>617519</v>
      </c>
      <c r="AK16" s="21">
        <v>2650.3</v>
      </c>
      <c r="AL16" s="20" t="s">
        <v>603</v>
      </c>
      <c r="AM16" s="21" t="s">
        <v>603</v>
      </c>
      <c r="AN16" s="21" t="s">
        <v>603</v>
      </c>
      <c r="AO16" s="20">
        <v>34</v>
      </c>
      <c r="AP16" s="21">
        <v>617842</v>
      </c>
      <c r="AQ16" s="21">
        <v>18171.82</v>
      </c>
      <c r="AR16" s="20" t="s">
        <v>603</v>
      </c>
      <c r="AS16" s="21" t="s">
        <v>603</v>
      </c>
      <c r="AT16" s="21" t="s">
        <v>603</v>
      </c>
      <c r="AU16" s="20" t="s">
        <v>603</v>
      </c>
      <c r="AV16" s="21" t="s">
        <v>603</v>
      </c>
      <c r="AW16" s="21" t="s">
        <v>603</v>
      </c>
    </row>
    <row r="17" spans="1:49" ht="15" customHeight="1" x14ac:dyDescent="0.2">
      <c r="A17" s="19" t="s">
        <v>446</v>
      </c>
      <c r="B17" s="20">
        <v>1401</v>
      </c>
      <c r="C17" s="21">
        <v>90566</v>
      </c>
      <c r="D17" s="21">
        <v>64.64</v>
      </c>
      <c r="E17" s="20">
        <v>1061</v>
      </c>
      <c r="F17" s="21">
        <v>620421</v>
      </c>
      <c r="G17" s="21">
        <v>584.75</v>
      </c>
      <c r="H17" s="20">
        <v>6044</v>
      </c>
      <c r="I17" s="21">
        <v>6189301</v>
      </c>
      <c r="J17" s="21">
        <v>1024.04</v>
      </c>
      <c r="K17" s="20">
        <v>11045</v>
      </c>
      <c r="L17" s="21">
        <v>2710555</v>
      </c>
      <c r="M17" s="21">
        <v>245.41</v>
      </c>
      <c r="N17" s="20">
        <v>16468</v>
      </c>
      <c r="O17" s="21">
        <v>20338161</v>
      </c>
      <c r="P17" s="21">
        <v>1235.01</v>
      </c>
      <c r="Q17" s="20">
        <v>31</v>
      </c>
      <c r="R17" s="21">
        <v>37205</v>
      </c>
      <c r="S17" s="21">
        <v>1200.1600000000001</v>
      </c>
      <c r="T17" s="20">
        <v>0</v>
      </c>
      <c r="U17" s="27" t="s">
        <v>488</v>
      </c>
      <c r="V17" s="27" t="s">
        <v>488</v>
      </c>
      <c r="W17" s="20" t="s">
        <v>603</v>
      </c>
      <c r="X17" s="21" t="s">
        <v>603</v>
      </c>
      <c r="Y17" s="21" t="s">
        <v>603</v>
      </c>
      <c r="Z17" s="20">
        <v>1012</v>
      </c>
      <c r="AA17" s="21">
        <v>4955850</v>
      </c>
      <c r="AB17" s="21">
        <v>4897.08</v>
      </c>
      <c r="AC17" s="20">
        <v>14191</v>
      </c>
      <c r="AD17" s="21">
        <v>39639811</v>
      </c>
      <c r="AE17" s="21">
        <v>2793.31</v>
      </c>
      <c r="AF17" s="20">
        <v>13448</v>
      </c>
      <c r="AG17" s="21">
        <v>27576110</v>
      </c>
      <c r="AH17" s="21">
        <v>2050.5700000000002</v>
      </c>
      <c r="AI17" s="20">
        <v>206</v>
      </c>
      <c r="AJ17" s="21">
        <v>690012</v>
      </c>
      <c r="AK17" s="21">
        <v>3349.57</v>
      </c>
      <c r="AL17" s="20" t="s">
        <v>603</v>
      </c>
      <c r="AM17" s="21" t="s">
        <v>603</v>
      </c>
      <c r="AN17" s="21" t="s">
        <v>603</v>
      </c>
      <c r="AO17" s="20">
        <v>31</v>
      </c>
      <c r="AP17" s="21">
        <v>177424</v>
      </c>
      <c r="AQ17" s="21">
        <v>5723.35</v>
      </c>
      <c r="AR17" s="20" t="s">
        <v>603</v>
      </c>
      <c r="AS17" s="21" t="s">
        <v>603</v>
      </c>
      <c r="AT17" s="21" t="s">
        <v>603</v>
      </c>
      <c r="AU17" s="20" t="s">
        <v>603</v>
      </c>
      <c r="AV17" s="21" t="s">
        <v>603</v>
      </c>
      <c r="AW17" s="21" t="s">
        <v>603</v>
      </c>
    </row>
    <row r="18" spans="1:49" ht="15" customHeight="1" x14ac:dyDescent="0.2">
      <c r="A18" s="19" t="s">
        <v>447</v>
      </c>
      <c r="B18" s="20">
        <v>1609</v>
      </c>
      <c r="C18" s="21">
        <v>105903</v>
      </c>
      <c r="D18" s="21">
        <v>65.819999999999993</v>
      </c>
      <c r="E18" s="20">
        <v>1086</v>
      </c>
      <c r="F18" s="21">
        <v>592579</v>
      </c>
      <c r="G18" s="21">
        <v>545.65</v>
      </c>
      <c r="H18" s="20">
        <v>5531</v>
      </c>
      <c r="I18" s="21">
        <v>5984569</v>
      </c>
      <c r="J18" s="21">
        <v>1082</v>
      </c>
      <c r="K18" s="20">
        <v>7615</v>
      </c>
      <c r="L18" s="21">
        <v>2452361</v>
      </c>
      <c r="M18" s="21">
        <v>322.04000000000002</v>
      </c>
      <c r="N18" s="20">
        <v>16653</v>
      </c>
      <c r="O18" s="21">
        <v>25589335</v>
      </c>
      <c r="P18" s="21">
        <v>1536.62</v>
      </c>
      <c r="Q18" s="20">
        <v>37</v>
      </c>
      <c r="R18" s="21">
        <v>51724</v>
      </c>
      <c r="S18" s="21">
        <v>1397.95</v>
      </c>
      <c r="T18" s="20">
        <v>0</v>
      </c>
      <c r="U18" s="27" t="s">
        <v>488</v>
      </c>
      <c r="V18" s="27" t="s">
        <v>488</v>
      </c>
      <c r="W18" s="20" t="s">
        <v>603</v>
      </c>
      <c r="X18" s="21" t="s">
        <v>603</v>
      </c>
      <c r="Y18" s="21" t="s">
        <v>603</v>
      </c>
      <c r="Z18" s="20">
        <v>1042</v>
      </c>
      <c r="AA18" s="21">
        <v>5187434</v>
      </c>
      <c r="AB18" s="21">
        <v>4978.34</v>
      </c>
      <c r="AC18" s="20">
        <v>13621</v>
      </c>
      <c r="AD18" s="21">
        <v>27113138</v>
      </c>
      <c r="AE18" s="21">
        <v>1990.54</v>
      </c>
      <c r="AF18" s="20">
        <v>10373</v>
      </c>
      <c r="AG18" s="21">
        <v>23756141</v>
      </c>
      <c r="AH18" s="21">
        <v>2290.19</v>
      </c>
      <c r="AI18" s="20">
        <v>245</v>
      </c>
      <c r="AJ18" s="21">
        <v>811233</v>
      </c>
      <c r="AK18" s="21">
        <v>3311.16</v>
      </c>
      <c r="AL18" s="20" t="s">
        <v>603</v>
      </c>
      <c r="AM18" s="21" t="s">
        <v>603</v>
      </c>
      <c r="AN18" s="21" t="s">
        <v>603</v>
      </c>
      <c r="AO18" s="20">
        <v>20</v>
      </c>
      <c r="AP18" s="21">
        <v>311613</v>
      </c>
      <c r="AQ18" s="21">
        <v>15580.65</v>
      </c>
      <c r="AR18" s="20" t="s">
        <v>603</v>
      </c>
      <c r="AS18" s="21" t="s">
        <v>603</v>
      </c>
      <c r="AT18" s="21" t="s">
        <v>603</v>
      </c>
      <c r="AU18" s="20" t="s">
        <v>603</v>
      </c>
      <c r="AV18" s="21" t="s">
        <v>603</v>
      </c>
      <c r="AW18" s="21" t="s">
        <v>603</v>
      </c>
    </row>
    <row r="19" spans="1:49" ht="15" customHeight="1" x14ac:dyDescent="0.2">
      <c r="A19" s="19" t="s">
        <v>448</v>
      </c>
      <c r="B19" s="20">
        <v>1668</v>
      </c>
      <c r="C19" s="21">
        <v>113116</v>
      </c>
      <c r="D19" s="21">
        <v>67.819999999999993</v>
      </c>
      <c r="E19" s="20">
        <v>1061</v>
      </c>
      <c r="F19" s="21">
        <v>572999</v>
      </c>
      <c r="G19" s="21">
        <v>540.05999999999995</v>
      </c>
      <c r="H19" s="20">
        <v>4783</v>
      </c>
      <c r="I19" s="21">
        <v>5329654</v>
      </c>
      <c r="J19" s="21">
        <v>1114.29</v>
      </c>
      <c r="K19" s="20">
        <v>8003</v>
      </c>
      <c r="L19" s="21">
        <v>1505682</v>
      </c>
      <c r="M19" s="21">
        <v>188.14</v>
      </c>
      <c r="N19" s="20">
        <v>16391</v>
      </c>
      <c r="O19" s="21">
        <v>29380010</v>
      </c>
      <c r="P19" s="21">
        <v>1792.45</v>
      </c>
      <c r="Q19" s="20">
        <v>39</v>
      </c>
      <c r="R19" s="21">
        <v>53782</v>
      </c>
      <c r="S19" s="21">
        <v>1379.03</v>
      </c>
      <c r="T19" s="20">
        <v>0</v>
      </c>
      <c r="U19" s="27" t="s">
        <v>488</v>
      </c>
      <c r="V19" s="27" t="s">
        <v>488</v>
      </c>
      <c r="W19" s="20" t="s">
        <v>603</v>
      </c>
      <c r="X19" s="21" t="s">
        <v>603</v>
      </c>
      <c r="Y19" s="21" t="s">
        <v>603</v>
      </c>
      <c r="Z19" s="20">
        <v>1122</v>
      </c>
      <c r="AA19" s="21">
        <v>6107991</v>
      </c>
      <c r="AB19" s="21">
        <v>5443.84</v>
      </c>
      <c r="AC19" s="20">
        <v>10108</v>
      </c>
      <c r="AD19" s="21">
        <v>16464482</v>
      </c>
      <c r="AE19" s="21">
        <v>1628.86</v>
      </c>
      <c r="AF19" s="20">
        <v>8858</v>
      </c>
      <c r="AG19" s="21">
        <v>21121300</v>
      </c>
      <c r="AH19" s="21">
        <v>2384.4299999999998</v>
      </c>
      <c r="AI19" s="20">
        <v>249</v>
      </c>
      <c r="AJ19" s="21">
        <v>950307</v>
      </c>
      <c r="AK19" s="21">
        <v>3816.49</v>
      </c>
      <c r="AL19" s="20" t="s">
        <v>603</v>
      </c>
      <c r="AM19" s="21" t="s">
        <v>603</v>
      </c>
      <c r="AN19" s="21" t="s">
        <v>603</v>
      </c>
      <c r="AO19" s="20">
        <v>24</v>
      </c>
      <c r="AP19" s="21">
        <v>55039</v>
      </c>
      <c r="AQ19" s="21">
        <v>2293.29</v>
      </c>
      <c r="AR19" s="20" t="s">
        <v>603</v>
      </c>
      <c r="AS19" s="21" t="s">
        <v>603</v>
      </c>
      <c r="AT19" s="21" t="s">
        <v>603</v>
      </c>
      <c r="AU19" s="20" t="s">
        <v>603</v>
      </c>
      <c r="AV19" s="21" t="s">
        <v>603</v>
      </c>
      <c r="AW19" s="21" t="s">
        <v>603</v>
      </c>
    </row>
    <row r="20" spans="1:49" ht="15" customHeight="1" x14ac:dyDescent="0.2">
      <c r="A20" s="19" t="s">
        <v>113</v>
      </c>
      <c r="B20" s="20">
        <v>9371</v>
      </c>
      <c r="C20" s="21">
        <v>870062</v>
      </c>
      <c r="D20" s="21">
        <v>92.85</v>
      </c>
      <c r="E20" s="20">
        <v>4460</v>
      </c>
      <c r="F20" s="21">
        <v>2532967</v>
      </c>
      <c r="G20" s="21">
        <v>567.92999999999995</v>
      </c>
      <c r="H20" s="20">
        <v>18264</v>
      </c>
      <c r="I20" s="21">
        <v>21516951</v>
      </c>
      <c r="J20" s="21">
        <v>1178.1099999999999</v>
      </c>
      <c r="K20" s="20">
        <v>31684</v>
      </c>
      <c r="L20" s="21">
        <v>5414184</v>
      </c>
      <c r="M20" s="21">
        <v>170.88</v>
      </c>
      <c r="N20" s="20">
        <v>73860</v>
      </c>
      <c r="O20" s="21">
        <v>182802768</v>
      </c>
      <c r="P20" s="21">
        <v>2474.9899999999998</v>
      </c>
      <c r="Q20" s="20">
        <v>219</v>
      </c>
      <c r="R20" s="21">
        <v>477852</v>
      </c>
      <c r="S20" s="21">
        <v>2181.9699999999998</v>
      </c>
      <c r="T20" s="20">
        <v>0</v>
      </c>
      <c r="U20" s="27" t="s">
        <v>488</v>
      </c>
      <c r="V20" s="27" t="s">
        <v>488</v>
      </c>
      <c r="W20" s="20">
        <v>136</v>
      </c>
      <c r="X20" s="21">
        <v>356206</v>
      </c>
      <c r="Y20" s="21">
        <v>2619.16</v>
      </c>
      <c r="Z20" s="20">
        <v>6684</v>
      </c>
      <c r="AA20" s="21">
        <v>43169774</v>
      </c>
      <c r="AB20" s="21">
        <v>6458.67</v>
      </c>
      <c r="AC20" s="20">
        <v>12281</v>
      </c>
      <c r="AD20" s="21">
        <v>12172284</v>
      </c>
      <c r="AE20" s="21">
        <v>991.15</v>
      </c>
      <c r="AF20" s="20">
        <v>27329</v>
      </c>
      <c r="AG20" s="21">
        <v>64212259</v>
      </c>
      <c r="AH20" s="21">
        <v>2349.6</v>
      </c>
      <c r="AI20" s="20">
        <v>1323</v>
      </c>
      <c r="AJ20" s="21">
        <v>6113282</v>
      </c>
      <c r="AK20" s="21">
        <v>4620.7700000000004</v>
      </c>
      <c r="AL20" s="20">
        <v>59</v>
      </c>
      <c r="AM20" s="21">
        <v>86079</v>
      </c>
      <c r="AN20" s="21">
        <v>1458.97</v>
      </c>
      <c r="AO20" s="20">
        <v>86</v>
      </c>
      <c r="AP20" s="21">
        <v>1012908</v>
      </c>
      <c r="AQ20" s="21">
        <v>11778</v>
      </c>
      <c r="AR20" s="20" t="s">
        <v>603</v>
      </c>
      <c r="AS20" s="21" t="s">
        <v>603</v>
      </c>
      <c r="AT20" s="21" t="s">
        <v>603</v>
      </c>
      <c r="AU20" s="20" t="s">
        <v>603</v>
      </c>
      <c r="AV20" s="21" t="s">
        <v>603</v>
      </c>
      <c r="AW20" s="21" t="s">
        <v>603</v>
      </c>
    </row>
    <row r="21" spans="1:49" ht="15" customHeight="1" x14ac:dyDescent="0.2">
      <c r="A21" s="19" t="s">
        <v>114</v>
      </c>
      <c r="B21" s="20">
        <v>9806</v>
      </c>
      <c r="C21" s="21">
        <v>1272348</v>
      </c>
      <c r="D21" s="21">
        <v>129.75</v>
      </c>
      <c r="E21" s="20">
        <v>4714</v>
      </c>
      <c r="F21" s="21">
        <v>2788974</v>
      </c>
      <c r="G21" s="21">
        <v>591.64</v>
      </c>
      <c r="H21" s="20">
        <v>12722</v>
      </c>
      <c r="I21" s="21">
        <v>14400633</v>
      </c>
      <c r="J21" s="21">
        <v>1131.95</v>
      </c>
      <c r="K21" s="20" t="s">
        <v>603</v>
      </c>
      <c r="L21" s="21" t="s">
        <v>603</v>
      </c>
      <c r="M21" s="21" t="s">
        <v>603</v>
      </c>
      <c r="N21" s="20">
        <v>66459</v>
      </c>
      <c r="O21" s="21">
        <v>225345790</v>
      </c>
      <c r="P21" s="21">
        <v>3390.75</v>
      </c>
      <c r="Q21" s="20">
        <v>261</v>
      </c>
      <c r="R21" s="21">
        <v>560749</v>
      </c>
      <c r="S21" s="21">
        <v>2148.46</v>
      </c>
      <c r="T21" s="20">
        <v>0</v>
      </c>
      <c r="U21" s="27" t="s">
        <v>488</v>
      </c>
      <c r="V21" s="27" t="s">
        <v>488</v>
      </c>
      <c r="W21" s="20">
        <v>157</v>
      </c>
      <c r="X21" s="21">
        <v>655166</v>
      </c>
      <c r="Y21" s="21">
        <v>4173.03</v>
      </c>
      <c r="Z21" s="20">
        <v>7415</v>
      </c>
      <c r="AA21" s="21">
        <v>51475357</v>
      </c>
      <c r="AB21" s="21">
        <v>6942.06</v>
      </c>
      <c r="AC21" s="20">
        <v>0</v>
      </c>
      <c r="AD21" s="27" t="s">
        <v>488</v>
      </c>
      <c r="AE21" s="27" t="s">
        <v>488</v>
      </c>
      <c r="AF21" s="20">
        <v>11382</v>
      </c>
      <c r="AG21" s="21">
        <v>23459776</v>
      </c>
      <c r="AH21" s="21">
        <v>2061.13</v>
      </c>
      <c r="AI21" s="20">
        <v>1463</v>
      </c>
      <c r="AJ21" s="21">
        <v>9082983</v>
      </c>
      <c r="AK21" s="21">
        <v>6208.46</v>
      </c>
      <c r="AL21" s="20">
        <v>62</v>
      </c>
      <c r="AM21" s="21">
        <v>85079</v>
      </c>
      <c r="AN21" s="21">
        <v>1372.24</v>
      </c>
      <c r="AO21" s="20">
        <v>80</v>
      </c>
      <c r="AP21" s="21">
        <v>444815</v>
      </c>
      <c r="AQ21" s="21">
        <v>5560.19</v>
      </c>
      <c r="AR21" s="20" t="s">
        <v>603</v>
      </c>
      <c r="AS21" s="21" t="s">
        <v>603</v>
      </c>
      <c r="AT21" s="21" t="s">
        <v>603</v>
      </c>
      <c r="AU21" s="20" t="s">
        <v>603</v>
      </c>
      <c r="AV21" s="21" t="s">
        <v>603</v>
      </c>
      <c r="AW21" s="21" t="s">
        <v>603</v>
      </c>
    </row>
    <row r="22" spans="1:49" ht="15" customHeight="1" x14ac:dyDescent="0.2">
      <c r="A22" s="19" t="s">
        <v>115</v>
      </c>
      <c r="B22" s="20">
        <v>35648</v>
      </c>
      <c r="C22" s="21">
        <v>8733438</v>
      </c>
      <c r="D22" s="21">
        <v>244.99</v>
      </c>
      <c r="E22" s="20">
        <v>16758</v>
      </c>
      <c r="F22" s="21">
        <v>10726362</v>
      </c>
      <c r="G22" s="21">
        <v>640.07000000000005</v>
      </c>
      <c r="H22" s="20">
        <v>24854</v>
      </c>
      <c r="I22" s="21">
        <v>28038917</v>
      </c>
      <c r="J22" s="21">
        <v>1128.1500000000001</v>
      </c>
      <c r="K22" s="20" t="s">
        <v>603</v>
      </c>
      <c r="L22" s="21" t="s">
        <v>603</v>
      </c>
      <c r="M22" s="21" t="s">
        <v>603</v>
      </c>
      <c r="N22" s="20">
        <v>171876</v>
      </c>
      <c r="O22" s="21">
        <v>656891519</v>
      </c>
      <c r="P22" s="21">
        <v>3821.89</v>
      </c>
      <c r="Q22" s="20">
        <v>1714</v>
      </c>
      <c r="R22" s="21">
        <v>7514326</v>
      </c>
      <c r="S22" s="21">
        <v>4384.09</v>
      </c>
      <c r="T22" s="20" t="s">
        <v>603</v>
      </c>
      <c r="U22" s="21" t="s">
        <v>603</v>
      </c>
      <c r="V22" s="21" t="s">
        <v>603</v>
      </c>
      <c r="W22" s="20">
        <v>353</v>
      </c>
      <c r="X22" s="21">
        <v>2848014</v>
      </c>
      <c r="Y22" s="21">
        <v>8068.03</v>
      </c>
      <c r="Z22" s="20">
        <v>29377</v>
      </c>
      <c r="AA22" s="21">
        <v>399491626</v>
      </c>
      <c r="AB22" s="21">
        <v>13598.79</v>
      </c>
      <c r="AC22" s="20">
        <v>0</v>
      </c>
      <c r="AD22" s="27" t="s">
        <v>488</v>
      </c>
      <c r="AE22" s="27" t="s">
        <v>488</v>
      </c>
      <c r="AF22" s="20">
        <v>4686</v>
      </c>
      <c r="AG22" s="21">
        <v>11821001</v>
      </c>
      <c r="AH22" s="21">
        <v>2522.62</v>
      </c>
      <c r="AI22" s="20">
        <v>7141</v>
      </c>
      <c r="AJ22" s="21">
        <v>77562371</v>
      </c>
      <c r="AK22" s="21">
        <v>10861.56</v>
      </c>
      <c r="AL22" s="20">
        <v>8243</v>
      </c>
      <c r="AM22" s="21">
        <v>11050996</v>
      </c>
      <c r="AN22" s="21">
        <v>1340.65</v>
      </c>
      <c r="AO22" s="20">
        <v>156</v>
      </c>
      <c r="AP22" s="21">
        <v>184749</v>
      </c>
      <c r="AQ22" s="21">
        <v>1184.29</v>
      </c>
      <c r="AR22" s="20" t="s">
        <v>603</v>
      </c>
      <c r="AS22" s="21" t="s">
        <v>603</v>
      </c>
      <c r="AT22" s="21" t="s">
        <v>603</v>
      </c>
      <c r="AU22" s="20" t="s">
        <v>603</v>
      </c>
      <c r="AV22" s="21" t="s">
        <v>603</v>
      </c>
      <c r="AW22" s="21" t="s">
        <v>603</v>
      </c>
    </row>
    <row r="23" spans="1:49" ht="15" customHeight="1" x14ac:dyDescent="0.2">
      <c r="A23" s="19" t="s">
        <v>449</v>
      </c>
      <c r="B23" s="20">
        <v>13407</v>
      </c>
      <c r="C23" s="21">
        <v>12163006</v>
      </c>
      <c r="D23" s="21">
        <v>907.21</v>
      </c>
      <c r="E23" s="20">
        <v>2929</v>
      </c>
      <c r="F23" s="21">
        <v>1788802</v>
      </c>
      <c r="G23" s="21">
        <v>610.72</v>
      </c>
      <c r="H23" s="20">
        <v>0</v>
      </c>
      <c r="I23" s="27" t="s">
        <v>488</v>
      </c>
      <c r="J23" s="27" t="s">
        <v>488</v>
      </c>
      <c r="K23" s="20">
        <v>0</v>
      </c>
      <c r="L23" s="27" t="s">
        <v>488</v>
      </c>
      <c r="M23" s="27" t="s">
        <v>488</v>
      </c>
      <c r="N23" s="20">
        <v>26854</v>
      </c>
      <c r="O23" s="21">
        <v>104831207</v>
      </c>
      <c r="P23" s="21">
        <v>3903.75</v>
      </c>
      <c r="Q23" s="20">
        <v>1342</v>
      </c>
      <c r="R23" s="21">
        <v>10606395</v>
      </c>
      <c r="S23" s="21">
        <v>7903.42</v>
      </c>
      <c r="T23" s="20">
        <v>0</v>
      </c>
      <c r="U23" s="27" t="s">
        <v>488</v>
      </c>
      <c r="V23" s="27" t="s">
        <v>488</v>
      </c>
      <c r="W23" s="20" t="s">
        <v>603</v>
      </c>
      <c r="X23" s="21" t="s">
        <v>603</v>
      </c>
      <c r="Y23" s="21" t="s">
        <v>603</v>
      </c>
      <c r="Z23" s="20">
        <v>13305</v>
      </c>
      <c r="AA23" s="21">
        <v>528806981</v>
      </c>
      <c r="AB23" s="21">
        <v>39744.980000000003</v>
      </c>
      <c r="AC23" s="20">
        <v>0</v>
      </c>
      <c r="AD23" s="27" t="s">
        <v>488</v>
      </c>
      <c r="AE23" s="27" t="s">
        <v>488</v>
      </c>
      <c r="AF23" s="20">
        <v>30</v>
      </c>
      <c r="AG23" s="21">
        <v>80668</v>
      </c>
      <c r="AH23" s="21">
        <v>2688.93</v>
      </c>
      <c r="AI23" s="20">
        <v>4547</v>
      </c>
      <c r="AJ23" s="21">
        <v>129903212</v>
      </c>
      <c r="AK23" s="21">
        <v>28568.99</v>
      </c>
      <c r="AL23" s="20">
        <v>6237</v>
      </c>
      <c r="AM23" s="21">
        <v>20166258</v>
      </c>
      <c r="AN23" s="21">
        <v>3233.33</v>
      </c>
      <c r="AO23" s="20">
        <v>29</v>
      </c>
      <c r="AP23" s="21">
        <v>157841</v>
      </c>
      <c r="AQ23" s="21">
        <v>5442.79</v>
      </c>
      <c r="AR23" s="20" t="s">
        <v>603</v>
      </c>
      <c r="AS23" s="21" t="s">
        <v>603</v>
      </c>
      <c r="AT23" s="21" t="s">
        <v>603</v>
      </c>
      <c r="AU23" s="20" t="s">
        <v>603</v>
      </c>
      <c r="AV23" s="21" t="s">
        <v>603</v>
      </c>
      <c r="AW23" s="21" t="s">
        <v>603</v>
      </c>
    </row>
    <row r="24" spans="1:49" ht="15" customHeight="1" x14ac:dyDescent="0.2">
      <c r="A24" s="19" t="s">
        <v>450</v>
      </c>
      <c r="B24" s="20">
        <v>5114</v>
      </c>
      <c r="C24" s="21">
        <v>14637710</v>
      </c>
      <c r="D24" s="21">
        <v>2862.28</v>
      </c>
      <c r="E24" s="20">
        <v>503</v>
      </c>
      <c r="F24" s="21">
        <v>287362</v>
      </c>
      <c r="G24" s="21">
        <v>571.29999999999995</v>
      </c>
      <c r="H24" s="20">
        <v>0</v>
      </c>
      <c r="I24" s="27" t="s">
        <v>488</v>
      </c>
      <c r="J24" s="27" t="s">
        <v>488</v>
      </c>
      <c r="K24" s="20">
        <v>0</v>
      </c>
      <c r="L24" s="27" t="s">
        <v>488</v>
      </c>
      <c r="M24" s="27" t="s">
        <v>488</v>
      </c>
      <c r="N24" s="20">
        <v>464</v>
      </c>
      <c r="O24" s="21">
        <v>891100</v>
      </c>
      <c r="P24" s="21">
        <v>1920.47</v>
      </c>
      <c r="Q24" s="20">
        <v>873</v>
      </c>
      <c r="R24" s="21">
        <v>11947890</v>
      </c>
      <c r="S24" s="21">
        <v>13686.01</v>
      </c>
      <c r="T24" s="20">
        <v>0</v>
      </c>
      <c r="U24" s="27" t="s">
        <v>488</v>
      </c>
      <c r="V24" s="27" t="s">
        <v>488</v>
      </c>
      <c r="W24" s="20" t="s">
        <v>603</v>
      </c>
      <c r="X24" s="21" t="s">
        <v>603</v>
      </c>
      <c r="Y24" s="21" t="s">
        <v>603</v>
      </c>
      <c r="Z24" s="20">
        <v>6352</v>
      </c>
      <c r="AA24" s="21">
        <v>632740913</v>
      </c>
      <c r="AB24" s="21">
        <v>99612.86</v>
      </c>
      <c r="AC24" s="20">
        <v>0</v>
      </c>
      <c r="AD24" s="27" t="s">
        <v>488</v>
      </c>
      <c r="AE24" s="27" t="s">
        <v>488</v>
      </c>
      <c r="AF24" s="20" t="s">
        <v>603</v>
      </c>
      <c r="AG24" s="21" t="s">
        <v>603</v>
      </c>
      <c r="AH24" s="21" t="s">
        <v>603</v>
      </c>
      <c r="AI24" s="20">
        <v>2815</v>
      </c>
      <c r="AJ24" s="21">
        <v>205095964</v>
      </c>
      <c r="AK24" s="21">
        <v>72858.25</v>
      </c>
      <c r="AL24" s="20">
        <v>1571</v>
      </c>
      <c r="AM24" s="21">
        <v>7320528</v>
      </c>
      <c r="AN24" s="21">
        <v>4659.79</v>
      </c>
      <c r="AO24" s="20" t="s">
        <v>603</v>
      </c>
      <c r="AP24" s="21" t="s">
        <v>603</v>
      </c>
      <c r="AQ24" s="21" t="s">
        <v>603</v>
      </c>
      <c r="AR24" s="20" t="s">
        <v>603</v>
      </c>
      <c r="AS24" s="21" t="s">
        <v>603</v>
      </c>
      <c r="AT24" s="21" t="s">
        <v>603</v>
      </c>
      <c r="AU24" s="20" t="s">
        <v>603</v>
      </c>
      <c r="AV24" s="21" t="s">
        <v>603</v>
      </c>
      <c r="AW24" s="21" t="s">
        <v>603</v>
      </c>
    </row>
    <row r="25" spans="1:49" ht="15" customHeight="1" x14ac:dyDescent="0.2">
      <c r="A25" s="19" t="s">
        <v>451</v>
      </c>
      <c r="B25" s="20">
        <v>3450</v>
      </c>
      <c r="C25" s="21">
        <v>60815505</v>
      </c>
      <c r="D25" s="21">
        <v>17627.68</v>
      </c>
      <c r="E25" s="20">
        <v>108</v>
      </c>
      <c r="F25" s="21">
        <v>72434</v>
      </c>
      <c r="G25" s="21">
        <v>670.69</v>
      </c>
      <c r="H25" s="20">
        <v>0</v>
      </c>
      <c r="I25" s="27" t="s">
        <v>488</v>
      </c>
      <c r="J25" s="27" t="s">
        <v>488</v>
      </c>
      <c r="K25" s="20">
        <v>0</v>
      </c>
      <c r="L25" s="27" t="s">
        <v>488</v>
      </c>
      <c r="M25" s="27" t="s">
        <v>488</v>
      </c>
      <c r="N25" s="20">
        <v>0</v>
      </c>
      <c r="O25" s="27" t="s">
        <v>488</v>
      </c>
      <c r="P25" s="27" t="s">
        <v>488</v>
      </c>
      <c r="Q25" s="20">
        <v>1186</v>
      </c>
      <c r="R25" s="21">
        <v>65789269</v>
      </c>
      <c r="S25" s="21">
        <v>55471.56</v>
      </c>
      <c r="T25" s="20">
        <v>0</v>
      </c>
      <c r="U25" s="27" t="s">
        <v>488</v>
      </c>
      <c r="V25" s="27" t="s">
        <v>488</v>
      </c>
      <c r="W25" s="20">
        <v>0</v>
      </c>
      <c r="X25" s="27" t="s">
        <v>488</v>
      </c>
      <c r="Y25" s="27" t="s">
        <v>488</v>
      </c>
      <c r="Z25" s="20">
        <v>4919</v>
      </c>
      <c r="AA25" s="21">
        <v>2962036898</v>
      </c>
      <c r="AB25" s="21">
        <v>602162.41</v>
      </c>
      <c r="AC25" s="20">
        <v>0</v>
      </c>
      <c r="AD25" s="27" t="s">
        <v>488</v>
      </c>
      <c r="AE25" s="27" t="s">
        <v>488</v>
      </c>
      <c r="AF25" s="20">
        <v>0</v>
      </c>
      <c r="AG25" s="27" t="s">
        <v>488</v>
      </c>
      <c r="AH25" s="27" t="s">
        <v>488</v>
      </c>
      <c r="AI25" s="20">
        <v>2954</v>
      </c>
      <c r="AJ25" s="21">
        <v>1591492638</v>
      </c>
      <c r="AK25" s="21">
        <v>538758.51</v>
      </c>
      <c r="AL25" s="20">
        <v>755</v>
      </c>
      <c r="AM25" s="21">
        <v>3715269</v>
      </c>
      <c r="AN25" s="21">
        <v>4920.8900000000003</v>
      </c>
      <c r="AO25" s="20" t="s">
        <v>603</v>
      </c>
      <c r="AP25" s="21" t="s">
        <v>603</v>
      </c>
      <c r="AQ25" s="21" t="s">
        <v>603</v>
      </c>
      <c r="AR25" s="20" t="s">
        <v>603</v>
      </c>
      <c r="AS25" s="21" t="s">
        <v>603</v>
      </c>
      <c r="AT25" s="21" t="s">
        <v>603</v>
      </c>
      <c r="AU25" s="20" t="s">
        <v>603</v>
      </c>
      <c r="AV25" s="21" t="s">
        <v>603</v>
      </c>
      <c r="AW25" s="21" t="s">
        <v>603</v>
      </c>
    </row>
    <row r="26" spans="1:49" ht="15" customHeight="1" x14ac:dyDescent="0.2">
      <c r="A26" s="19" t="s">
        <v>117</v>
      </c>
      <c r="B26" s="20">
        <v>86121</v>
      </c>
      <c r="C26" s="21">
        <v>99044123</v>
      </c>
      <c r="D26" s="21">
        <v>1150.0577443364568</v>
      </c>
      <c r="E26" s="20">
        <v>34682</v>
      </c>
      <c r="F26" s="21">
        <v>20926173</v>
      </c>
      <c r="G26" s="21">
        <v>603.37</v>
      </c>
      <c r="H26" s="20">
        <v>103681</v>
      </c>
      <c r="I26" s="21">
        <v>102499366</v>
      </c>
      <c r="J26" s="21">
        <v>988.6</v>
      </c>
      <c r="K26" s="20">
        <v>103524</v>
      </c>
      <c r="L26" s="21">
        <v>20464130</v>
      </c>
      <c r="M26" s="21">
        <v>197.67522506858313</v>
      </c>
      <c r="N26" s="20">
        <v>424978</v>
      </c>
      <c r="O26" s="21">
        <v>1268273459</v>
      </c>
      <c r="P26" s="21">
        <v>2984.33</v>
      </c>
      <c r="Q26" s="20">
        <v>5838</v>
      </c>
      <c r="R26" s="21">
        <v>97125477</v>
      </c>
      <c r="S26" s="21">
        <v>16636.77</v>
      </c>
      <c r="T26" s="20">
        <v>260</v>
      </c>
      <c r="U26" s="21">
        <v>21189</v>
      </c>
      <c r="V26" s="21">
        <v>81.496153846153845</v>
      </c>
      <c r="W26" s="20">
        <v>706</v>
      </c>
      <c r="X26" s="21">
        <v>4107686</v>
      </c>
      <c r="Y26" s="21">
        <v>5818.25</v>
      </c>
      <c r="Z26" s="20">
        <v>77290</v>
      </c>
      <c r="AA26" s="21">
        <v>4688047788</v>
      </c>
      <c r="AB26" s="21">
        <v>60655.3</v>
      </c>
      <c r="AC26" s="20">
        <v>165755</v>
      </c>
      <c r="AD26" s="21">
        <v>406415737</v>
      </c>
      <c r="AE26" s="21">
        <v>2451.91</v>
      </c>
      <c r="AF26" s="20">
        <v>142671</v>
      </c>
      <c r="AG26" s="21">
        <v>299774809</v>
      </c>
      <c r="AH26" s="21">
        <v>2101.161476403754</v>
      </c>
      <c r="AI26" s="20">
        <v>22757</v>
      </c>
      <c r="AJ26" s="21">
        <v>2030471309</v>
      </c>
      <c r="AK26" s="21">
        <v>89224.03</v>
      </c>
      <c r="AL26" s="20">
        <v>17132</v>
      </c>
      <c r="AM26" s="21">
        <v>42659281</v>
      </c>
      <c r="AN26" s="21">
        <v>2490.04</v>
      </c>
      <c r="AO26" s="20">
        <v>766</v>
      </c>
      <c r="AP26" s="21">
        <v>4112010</v>
      </c>
      <c r="AQ26" s="21">
        <v>5368.16</v>
      </c>
      <c r="AR26" s="20">
        <v>22</v>
      </c>
      <c r="AS26" s="21">
        <v>243568</v>
      </c>
      <c r="AT26" s="21">
        <v>11071.27</v>
      </c>
      <c r="AU26" s="20">
        <v>38</v>
      </c>
      <c r="AV26" s="21">
        <v>432293</v>
      </c>
      <c r="AW26" s="21">
        <v>11376.13</v>
      </c>
    </row>
    <row r="27" spans="1:49" ht="12.95" customHeight="1" x14ac:dyDescent="0.2">
      <c r="B27" s="55"/>
      <c r="O27" s="55"/>
      <c r="AI27" s="55"/>
    </row>
    <row r="28" spans="1:49" ht="15" customHeight="1" x14ac:dyDescent="0.2">
      <c r="A28" s="59" t="s">
        <v>66</v>
      </c>
      <c r="B28" s="60"/>
      <c r="C28" s="60"/>
      <c r="D28" s="60"/>
      <c r="E28" s="60"/>
      <c r="F28" s="60"/>
      <c r="G28" s="60"/>
      <c r="H28" s="60"/>
      <c r="I28" s="60"/>
      <c r="J28" s="60"/>
      <c r="K28" s="60"/>
      <c r="L28" s="60"/>
      <c r="M28" s="60"/>
      <c r="N28" s="60"/>
      <c r="O28" s="60"/>
      <c r="P28" s="60"/>
      <c r="Q28" s="60"/>
      <c r="R28" s="60"/>
      <c r="S28" s="60"/>
      <c r="T28" s="60"/>
      <c r="U28" s="60"/>
      <c r="V28" s="60"/>
      <c r="W28" s="60"/>
      <c r="X28" s="60"/>
      <c r="Y28" s="60"/>
      <c r="Z28" s="60"/>
      <c r="AA28" s="60"/>
      <c r="AB28" s="60"/>
      <c r="AC28" s="60"/>
      <c r="AD28" s="60"/>
      <c r="AE28" s="60"/>
      <c r="AF28" s="60"/>
      <c r="AG28" s="60"/>
      <c r="AH28" s="60"/>
      <c r="AI28" s="60"/>
      <c r="AJ28" s="60"/>
      <c r="AK28" s="60"/>
      <c r="AL28" s="60"/>
      <c r="AM28" s="60"/>
      <c r="AN28" s="60"/>
      <c r="AO28" s="60"/>
      <c r="AP28" s="60"/>
      <c r="AQ28" s="60"/>
      <c r="AR28" s="60"/>
      <c r="AS28" s="60"/>
      <c r="AT28" s="60"/>
      <c r="AU28" s="60"/>
      <c r="AV28" s="60"/>
      <c r="AW28" s="60"/>
    </row>
    <row r="29" spans="1:49" ht="15" customHeight="1" x14ac:dyDescent="0.3">
      <c r="A29" s="62" t="s">
        <v>1</v>
      </c>
      <c r="B29" s="60"/>
      <c r="C29" s="60"/>
      <c r="D29" s="60"/>
      <c r="E29" s="60"/>
      <c r="F29" s="60"/>
      <c r="G29" s="60"/>
      <c r="H29" s="60"/>
      <c r="I29" s="60"/>
      <c r="J29" s="60"/>
      <c r="K29" s="60"/>
      <c r="L29" s="60"/>
      <c r="M29" s="60"/>
      <c r="N29" s="60"/>
      <c r="O29" s="60"/>
      <c r="P29" s="60"/>
      <c r="Q29" s="60"/>
      <c r="R29" s="60"/>
      <c r="S29" s="60"/>
      <c r="T29" s="60"/>
      <c r="U29" s="60"/>
      <c r="V29" s="60"/>
      <c r="W29" s="60"/>
      <c r="X29" s="60"/>
      <c r="Y29" s="60"/>
      <c r="Z29" s="60"/>
      <c r="AA29" s="60"/>
      <c r="AB29" s="60"/>
      <c r="AC29" s="60"/>
      <c r="AD29" s="60"/>
      <c r="AE29" s="60"/>
      <c r="AF29" s="60"/>
      <c r="AG29" s="60"/>
      <c r="AH29" s="60"/>
      <c r="AI29" s="60"/>
      <c r="AJ29" s="60"/>
      <c r="AK29" s="60"/>
      <c r="AL29" s="60"/>
      <c r="AM29" s="60"/>
      <c r="AN29" s="60"/>
      <c r="AO29" s="60"/>
      <c r="AP29" s="60"/>
      <c r="AQ29" s="60"/>
      <c r="AR29" s="60"/>
      <c r="AS29" s="60"/>
      <c r="AT29" s="60"/>
      <c r="AU29" s="60"/>
      <c r="AV29" s="60"/>
      <c r="AW29" s="60"/>
    </row>
    <row r="30" spans="1:49" ht="15" customHeight="1" x14ac:dyDescent="0.2">
      <c r="A30" s="59" t="s">
        <v>97</v>
      </c>
      <c r="B30" s="60"/>
      <c r="C30" s="60"/>
      <c r="D30" s="60"/>
      <c r="E30" s="60"/>
      <c r="F30" s="60"/>
      <c r="G30" s="60"/>
      <c r="H30" s="60"/>
      <c r="I30" s="60"/>
      <c r="J30" s="60"/>
      <c r="K30" s="60"/>
      <c r="L30" s="60"/>
      <c r="M30" s="60"/>
      <c r="N30" s="60"/>
      <c r="O30" s="60"/>
      <c r="P30" s="60"/>
      <c r="Q30" s="60"/>
      <c r="R30" s="60"/>
      <c r="S30" s="60"/>
      <c r="T30" s="60"/>
      <c r="U30" s="60"/>
      <c r="V30" s="60"/>
      <c r="W30" s="60"/>
      <c r="X30" s="60"/>
      <c r="Y30" s="60"/>
      <c r="Z30" s="60"/>
      <c r="AA30" s="60"/>
      <c r="AB30" s="60"/>
      <c r="AC30" s="60"/>
      <c r="AD30" s="60"/>
      <c r="AE30" s="60"/>
      <c r="AF30" s="60"/>
      <c r="AG30" s="60"/>
      <c r="AH30" s="60"/>
      <c r="AI30" s="60"/>
      <c r="AJ30" s="60"/>
      <c r="AK30" s="60"/>
      <c r="AL30" s="60"/>
      <c r="AM30" s="60"/>
      <c r="AN30" s="60"/>
      <c r="AO30" s="60"/>
      <c r="AP30" s="60"/>
      <c r="AQ30" s="60"/>
      <c r="AR30" s="60"/>
      <c r="AS30" s="60"/>
      <c r="AT30" s="60"/>
      <c r="AU30" s="60"/>
      <c r="AV30" s="60"/>
      <c r="AW30" s="60"/>
    </row>
  </sheetData>
  <mergeCells count="25">
    <mergeCell ref="A7:A8"/>
    <mergeCell ref="B7:D7"/>
    <mergeCell ref="E7:G7"/>
    <mergeCell ref="H7:J7"/>
    <mergeCell ref="K7:M7"/>
    <mergeCell ref="N7:P7"/>
    <mergeCell ref="Q7:S7"/>
    <mergeCell ref="T7:V7"/>
    <mergeCell ref="W7:Y7"/>
    <mergeCell ref="A1:AW1"/>
    <mergeCell ref="A2:AW2"/>
    <mergeCell ref="A3:AW3"/>
    <mergeCell ref="A4:AW4"/>
    <mergeCell ref="A5:AW5"/>
    <mergeCell ref="A28:AW28"/>
    <mergeCell ref="A29:AW29"/>
    <mergeCell ref="A30:AW30"/>
    <mergeCell ref="AU7:AW7"/>
    <mergeCell ref="AO7:AQ7"/>
    <mergeCell ref="AR7:AT7"/>
    <mergeCell ref="Z7:AB7"/>
    <mergeCell ref="AC7:AE7"/>
    <mergeCell ref="AF7:AH7"/>
    <mergeCell ref="AI7:AK7"/>
    <mergeCell ref="AL7:AN7"/>
  </mergeCells>
  <hyperlinks>
    <hyperlink ref="A1" location="'CONTENTS'!A1" display="#'CONTENTS'!A1" xr:uid="{00000000-0004-0000-1E00-000000000000}"/>
  </hyperlinks>
  <printOptions horizontalCentered="1"/>
  <pageMargins left="0.5" right="0.5" top="0.5" bottom="0.5" header="0" footer="0"/>
  <pageSetup fitToHeight="10" orientation="landscape" horizontalDpi="300" verticalDpi="30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pageSetUpPr fitToPage="1"/>
  </sheetPr>
  <dimension ref="A1:V30"/>
  <sheetViews>
    <sheetView zoomScaleNormal="100" workbookViewId="0">
      <pane ySplit="8" topLeftCell="A9" activePane="bottomLeft" state="frozen"/>
      <selection pane="bottomLeft" sqref="A1:V1"/>
    </sheetView>
  </sheetViews>
  <sheetFormatPr defaultColWidth="12" defaultRowHeight="12.95" customHeight="1" x14ac:dyDescent="0.2"/>
  <cols>
    <col min="1" max="1" width="25.6640625" bestFit="1" customWidth="1"/>
    <col min="2" max="22" width="17.6640625" bestFit="1" customWidth="1"/>
  </cols>
  <sheetData>
    <row r="1" spans="1:22" ht="17.100000000000001" customHeight="1" x14ac:dyDescent="0.25">
      <c r="A1" s="67" t="s">
        <v>67</v>
      </c>
      <c r="B1" s="60"/>
      <c r="C1" s="60"/>
      <c r="D1" s="60"/>
      <c r="E1" s="60"/>
      <c r="F1" s="60"/>
      <c r="G1" s="60"/>
      <c r="H1" s="60"/>
      <c r="I1" s="60"/>
      <c r="J1" s="60"/>
      <c r="K1" s="60"/>
      <c r="L1" s="60"/>
      <c r="M1" s="60"/>
      <c r="N1" s="60"/>
      <c r="O1" s="60"/>
      <c r="P1" s="60"/>
      <c r="Q1" s="60"/>
      <c r="R1" s="60"/>
      <c r="S1" s="60"/>
      <c r="T1" s="60"/>
      <c r="U1" s="60"/>
      <c r="V1" s="60"/>
    </row>
    <row r="2" spans="1:22" ht="17.100000000000001" customHeight="1" x14ac:dyDescent="0.3">
      <c r="A2" s="62" t="s">
        <v>1</v>
      </c>
      <c r="B2" s="60"/>
      <c r="C2" s="60"/>
      <c r="D2" s="60"/>
      <c r="E2" s="60"/>
      <c r="F2" s="60"/>
      <c r="G2" s="60"/>
      <c r="H2" s="60"/>
      <c r="I2" s="60"/>
      <c r="J2" s="60"/>
      <c r="K2" s="60"/>
      <c r="L2" s="60"/>
      <c r="M2" s="60"/>
      <c r="N2" s="60"/>
      <c r="O2" s="60"/>
      <c r="P2" s="60"/>
      <c r="Q2" s="60"/>
      <c r="R2" s="60"/>
      <c r="S2" s="60"/>
      <c r="T2" s="60"/>
      <c r="U2" s="60"/>
      <c r="V2" s="60"/>
    </row>
    <row r="3" spans="1:22" ht="17.100000000000001" customHeight="1" x14ac:dyDescent="0.3">
      <c r="A3" s="61" t="s">
        <v>70</v>
      </c>
      <c r="B3" s="60"/>
      <c r="C3" s="60"/>
      <c r="D3" s="60"/>
      <c r="E3" s="60"/>
      <c r="F3" s="60"/>
      <c r="G3" s="60"/>
      <c r="H3" s="60"/>
      <c r="I3" s="60"/>
      <c r="J3" s="60"/>
      <c r="K3" s="60"/>
      <c r="L3" s="60"/>
      <c r="M3" s="60"/>
      <c r="N3" s="60"/>
      <c r="O3" s="60"/>
      <c r="P3" s="60"/>
      <c r="Q3" s="60"/>
      <c r="R3" s="60"/>
      <c r="S3" s="60"/>
      <c r="T3" s="60"/>
      <c r="U3" s="60"/>
      <c r="V3" s="60"/>
    </row>
    <row r="4" spans="1:22" ht="17.100000000000001" customHeight="1" x14ac:dyDescent="0.3">
      <c r="A4" s="62" t="s">
        <v>1</v>
      </c>
      <c r="B4" s="60"/>
      <c r="C4" s="60"/>
      <c r="D4" s="60"/>
      <c r="E4" s="60"/>
      <c r="F4" s="60"/>
      <c r="G4" s="60"/>
      <c r="H4" s="60"/>
      <c r="I4" s="60"/>
      <c r="J4" s="60"/>
      <c r="K4" s="60"/>
      <c r="L4" s="60"/>
      <c r="M4" s="60"/>
      <c r="N4" s="60"/>
      <c r="O4" s="60"/>
      <c r="P4" s="60"/>
      <c r="Q4" s="60"/>
      <c r="R4" s="60"/>
      <c r="S4" s="60"/>
      <c r="T4" s="60"/>
      <c r="U4" s="60"/>
      <c r="V4" s="60"/>
    </row>
    <row r="5" spans="1:22" ht="17.100000000000001" customHeight="1" x14ac:dyDescent="0.3">
      <c r="A5" s="68" t="s">
        <v>65</v>
      </c>
      <c r="B5" s="60"/>
      <c r="C5" s="60"/>
      <c r="D5" s="60"/>
      <c r="E5" s="60"/>
      <c r="F5" s="60"/>
      <c r="G5" s="60"/>
      <c r="H5" s="60"/>
      <c r="I5" s="60"/>
      <c r="J5" s="60"/>
      <c r="K5" s="60"/>
      <c r="L5" s="60"/>
      <c r="M5" s="60"/>
      <c r="N5" s="60"/>
      <c r="O5" s="60"/>
      <c r="P5" s="60"/>
      <c r="Q5" s="60"/>
      <c r="R5" s="60"/>
      <c r="S5" s="60"/>
      <c r="T5" s="60"/>
      <c r="U5" s="60"/>
      <c r="V5" s="60"/>
    </row>
    <row r="7" spans="1:22" ht="30" customHeight="1" x14ac:dyDescent="0.2">
      <c r="A7" s="72" t="s">
        <v>71</v>
      </c>
      <c r="B7" s="72" t="s">
        <v>570</v>
      </c>
      <c r="C7" s="72"/>
      <c r="D7" s="72"/>
      <c r="E7" s="72" t="s">
        <v>571</v>
      </c>
      <c r="F7" s="72"/>
      <c r="G7" s="72"/>
      <c r="H7" s="72" t="s">
        <v>572</v>
      </c>
      <c r="I7" s="72"/>
      <c r="J7" s="72"/>
      <c r="K7" s="72" t="s">
        <v>573</v>
      </c>
      <c r="L7" s="72"/>
      <c r="M7" s="72"/>
      <c r="N7" s="72" t="s">
        <v>574</v>
      </c>
      <c r="O7" s="72"/>
      <c r="P7" s="72"/>
      <c r="Q7" s="72" t="s">
        <v>575</v>
      </c>
      <c r="R7" s="72"/>
      <c r="S7" s="72"/>
      <c r="T7" s="72" t="s">
        <v>576</v>
      </c>
      <c r="U7" s="72"/>
      <c r="V7" s="72"/>
    </row>
    <row r="8" spans="1:22" ht="30" customHeight="1" x14ac:dyDescent="0.2">
      <c r="A8" s="74"/>
      <c r="B8" s="9" t="s">
        <v>467</v>
      </c>
      <c r="C8" s="9" t="s">
        <v>96</v>
      </c>
      <c r="D8" s="9" t="s">
        <v>468</v>
      </c>
      <c r="E8" s="9" t="s">
        <v>467</v>
      </c>
      <c r="F8" s="9" t="s">
        <v>96</v>
      </c>
      <c r="G8" s="9" t="s">
        <v>468</v>
      </c>
      <c r="H8" s="9" t="s">
        <v>467</v>
      </c>
      <c r="I8" s="9" t="s">
        <v>96</v>
      </c>
      <c r="J8" s="9" t="s">
        <v>468</v>
      </c>
      <c r="K8" s="9" t="s">
        <v>467</v>
      </c>
      <c r="L8" s="9" t="s">
        <v>96</v>
      </c>
      <c r="M8" s="9" t="s">
        <v>468</v>
      </c>
      <c r="N8" s="9" t="s">
        <v>467</v>
      </c>
      <c r="O8" s="9" t="s">
        <v>96</v>
      </c>
      <c r="P8" s="9" t="s">
        <v>468</v>
      </c>
      <c r="Q8" s="9" t="s">
        <v>467</v>
      </c>
      <c r="R8" s="9" t="s">
        <v>96</v>
      </c>
      <c r="S8" s="9" t="s">
        <v>468</v>
      </c>
      <c r="T8" s="9" t="s">
        <v>467</v>
      </c>
      <c r="U8" s="9" t="s">
        <v>96</v>
      </c>
      <c r="V8" s="9" t="s">
        <v>468</v>
      </c>
    </row>
    <row r="9" spans="1:22" ht="15" customHeight="1" x14ac:dyDescent="0.2">
      <c r="A9" s="18" t="s">
        <v>435</v>
      </c>
      <c r="B9" s="20">
        <v>31</v>
      </c>
      <c r="C9" s="21">
        <v>1775234</v>
      </c>
      <c r="D9" s="21">
        <v>57265.61</v>
      </c>
      <c r="E9" s="54" t="s">
        <v>603</v>
      </c>
      <c r="F9" s="58" t="s">
        <v>603</v>
      </c>
      <c r="G9" s="58" t="s">
        <v>603</v>
      </c>
      <c r="H9" s="20">
        <v>260</v>
      </c>
      <c r="I9" s="21">
        <v>501421</v>
      </c>
      <c r="J9" s="21">
        <v>1928.54</v>
      </c>
      <c r="K9" s="54" t="s">
        <v>603</v>
      </c>
      <c r="L9" s="58" t="s">
        <v>603</v>
      </c>
      <c r="M9" s="58" t="s">
        <v>603</v>
      </c>
      <c r="N9" s="20">
        <v>21</v>
      </c>
      <c r="O9" s="21">
        <v>8727</v>
      </c>
      <c r="P9" s="21">
        <v>415.57</v>
      </c>
      <c r="Q9" s="20">
        <v>1538</v>
      </c>
      <c r="R9" s="21">
        <v>5779747</v>
      </c>
      <c r="S9" s="21">
        <v>3757.96</v>
      </c>
      <c r="T9" s="54" t="s">
        <v>603</v>
      </c>
      <c r="U9" s="58" t="s">
        <v>603</v>
      </c>
      <c r="V9" s="58" t="s">
        <v>603</v>
      </c>
    </row>
    <row r="10" spans="1:22" ht="15" customHeight="1" x14ac:dyDescent="0.2">
      <c r="A10" s="18" t="s">
        <v>439</v>
      </c>
      <c r="B10" s="54" t="s">
        <v>603</v>
      </c>
      <c r="C10" s="58" t="s">
        <v>603</v>
      </c>
      <c r="D10" s="58" t="s">
        <v>603</v>
      </c>
      <c r="E10" s="20">
        <v>39</v>
      </c>
      <c r="F10" s="21">
        <v>2713</v>
      </c>
      <c r="G10" s="21">
        <v>69.56</v>
      </c>
      <c r="H10" s="20">
        <v>479</v>
      </c>
      <c r="I10" s="21">
        <v>93151</v>
      </c>
      <c r="J10" s="21">
        <v>194.47</v>
      </c>
      <c r="K10" s="54" t="s">
        <v>603</v>
      </c>
      <c r="L10" s="58" t="s">
        <v>603</v>
      </c>
      <c r="M10" s="58" t="s">
        <v>603</v>
      </c>
      <c r="N10" s="20">
        <v>25</v>
      </c>
      <c r="O10" s="21">
        <v>3895</v>
      </c>
      <c r="P10" s="21">
        <v>155.80000000000001</v>
      </c>
      <c r="Q10" s="20">
        <v>8573</v>
      </c>
      <c r="R10" s="21">
        <v>3467190</v>
      </c>
      <c r="S10" s="21">
        <v>404.43</v>
      </c>
      <c r="T10" s="54" t="s">
        <v>603</v>
      </c>
      <c r="U10" s="58" t="s">
        <v>603</v>
      </c>
      <c r="V10" s="58" t="s">
        <v>603</v>
      </c>
    </row>
    <row r="11" spans="1:22" ht="15" customHeight="1" x14ac:dyDescent="0.2">
      <c r="A11" s="19" t="s">
        <v>440</v>
      </c>
      <c r="B11" s="54" t="s">
        <v>603</v>
      </c>
      <c r="C11" s="58" t="s">
        <v>603</v>
      </c>
      <c r="D11" s="58" t="s">
        <v>603</v>
      </c>
      <c r="E11" s="20">
        <v>92</v>
      </c>
      <c r="F11" s="21">
        <v>11297</v>
      </c>
      <c r="G11" s="21">
        <v>122.79</v>
      </c>
      <c r="H11" s="20">
        <v>737</v>
      </c>
      <c r="I11" s="21">
        <v>139356</v>
      </c>
      <c r="J11" s="21">
        <v>189.09</v>
      </c>
      <c r="K11" s="54" t="s">
        <v>603</v>
      </c>
      <c r="L11" s="58" t="s">
        <v>603</v>
      </c>
      <c r="M11" s="58" t="s">
        <v>603</v>
      </c>
      <c r="N11" s="54" t="s">
        <v>603</v>
      </c>
      <c r="O11" s="58" t="s">
        <v>603</v>
      </c>
      <c r="P11" s="58" t="s">
        <v>603</v>
      </c>
      <c r="Q11" s="20">
        <v>8957</v>
      </c>
      <c r="R11" s="21">
        <v>7904628</v>
      </c>
      <c r="S11" s="21">
        <v>882.51</v>
      </c>
      <c r="T11" s="54" t="s">
        <v>603</v>
      </c>
      <c r="U11" s="58" t="s">
        <v>603</v>
      </c>
      <c r="V11" s="58" t="s">
        <v>603</v>
      </c>
    </row>
    <row r="12" spans="1:22" ht="15" customHeight="1" x14ac:dyDescent="0.2">
      <c r="A12" s="19" t="s">
        <v>441</v>
      </c>
      <c r="B12" s="54" t="s">
        <v>603</v>
      </c>
      <c r="C12" s="58" t="s">
        <v>603</v>
      </c>
      <c r="D12" s="58" t="s">
        <v>603</v>
      </c>
      <c r="E12" s="20">
        <v>132</v>
      </c>
      <c r="F12" s="21">
        <v>37145</v>
      </c>
      <c r="G12" s="21">
        <v>281.39999999999998</v>
      </c>
      <c r="H12" s="20">
        <v>1100</v>
      </c>
      <c r="I12" s="21">
        <v>259721</v>
      </c>
      <c r="J12" s="21">
        <v>236.11</v>
      </c>
      <c r="K12" s="54" t="s">
        <v>603</v>
      </c>
      <c r="L12" s="58" t="s">
        <v>603</v>
      </c>
      <c r="M12" s="58" t="s">
        <v>603</v>
      </c>
      <c r="N12" s="20">
        <v>33</v>
      </c>
      <c r="O12" s="21">
        <v>9126</v>
      </c>
      <c r="P12" s="21">
        <v>276.55</v>
      </c>
      <c r="Q12" s="20">
        <v>11556</v>
      </c>
      <c r="R12" s="21">
        <v>15364941</v>
      </c>
      <c r="S12" s="21">
        <v>1329.61</v>
      </c>
      <c r="T12" s="54" t="s">
        <v>603</v>
      </c>
      <c r="U12" s="58" t="s">
        <v>603</v>
      </c>
      <c r="V12" s="58" t="s">
        <v>603</v>
      </c>
    </row>
    <row r="13" spans="1:22" ht="15" customHeight="1" x14ac:dyDescent="0.2">
      <c r="A13" s="19" t="s">
        <v>442</v>
      </c>
      <c r="B13" s="20">
        <v>0</v>
      </c>
      <c r="C13" s="27" t="s">
        <v>488</v>
      </c>
      <c r="D13" s="27" t="s">
        <v>488</v>
      </c>
      <c r="E13" s="20">
        <v>122</v>
      </c>
      <c r="F13" s="21">
        <v>36497</v>
      </c>
      <c r="G13" s="21">
        <v>299.16000000000003</v>
      </c>
      <c r="H13" s="20">
        <v>1259</v>
      </c>
      <c r="I13" s="21">
        <v>325108</v>
      </c>
      <c r="J13" s="21">
        <v>258.23</v>
      </c>
      <c r="K13" s="54" t="s">
        <v>603</v>
      </c>
      <c r="L13" s="58" t="s">
        <v>603</v>
      </c>
      <c r="M13" s="58" t="s">
        <v>603</v>
      </c>
      <c r="N13" s="20">
        <v>51</v>
      </c>
      <c r="O13" s="21">
        <v>20164</v>
      </c>
      <c r="P13" s="21">
        <v>395.37</v>
      </c>
      <c r="Q13" s="20">
        <v>10517</v>
      </c>
      <c r="R13" s="21">
        <v>18102146</v>
      </c>
      <c r="S13" s="21">
        <v>1721.23</v>
      </c>
      <c r="T13" s="54" t="s">
        <v>603</v>
      </c>
      <c r="U13" s="58" t="s">
        <v>603</v>
      </c>
      <c r="V13" s="58" t="s">
        <v>603</v>
      </c>
    </row>
    <row r="14" spans="1:22" ht="15" customHeight="1" x14ac:dyDescent="0.2">
      <c r="A14" s="19" t="s">
        <v>443</v>
      </c>
      <c r="B14" s="54" t="s">
        <v>603</v>
      </c>
      <c r="C14" s="58" t="s">
        <v>603</v>
      </c>
      <c r="D14" s="58" t="s">
        <v>603</v>
      </c>
      <c r="E14" s="20">
        <v>116</v>
      </c>
      <c r="F14" s="21">
        <v>32983</v>
      </c>
      <c r="G14" s="21">
        <v>284.33999999999997</v>
      </c>
      <c r="H14" s="20">
        <v>1423</v>
      </c>
      <c r="I14" s="21">
        <v>401092</v>
      </c>
      <c r="J14" s="21">
        <v>281.86</v>
      </c>
      <c r="K14" s="54" t="s">
        <v>603</v>
      </c>
      <c r="L14" s="58" t="s">
        <v>603</v>
      </c>
      <c r="M14" s="58" t="s">
        <v>603</v>
      </c>
      <c r="N14" s="20">
        <v>62</v>
      </c>
      <c r="O14" s="21">
        <v>18057</v>
      </c>
      <c r="P14" s="21">
        <v>291.24</v>
      </c>
      <c r="Q14" s="20">
        <v>8545</v>
      </c>
      <c r="R14" s="21">
        <v>16908617</v>
      </c>
      <c r="S14" s="21">
        <v>1978.77</v>
      </c>
      <c r="T14" s="54" t="s">
        <v>603</v>
      </c>
      <c r="U14" s="58" t="s">
        <v>603</v>
      </c>
      <c r="V14" s="58" t="s">
        <v>603</v>
      </c>
    </row>
    <row r="15" spans="1:22" ht="15" customHeight="1" x14ac:dyDescent="0.2">
      <c r="A15" s="19" t="s">
        <v>444</v>
      </c>
      <c r="B15" s="54" t="s">
        <v>603</v>
      </c>
      <c r="C15" s="58" t="s">
        <v>603</v>
      </c>
      <c r="D15" s="58" t="s">
        <v>603</v>
      </c>
      <c r="E15" s="20">
        <v>85</v>
      </c>
      <c r="F15" s="21">
        <v>36293</v>
      </c>
      <c r="G15" s="21">
        <v>426.98</v>
      </c>
      <c r="H15" s="20">
        <v>1598</v>
      </c>
      <c r="I15" s="21">
        <v>574334</v>
      </c>
      <c r="J15" s="21">
        <v>359.41</v>
      </c>
      <c r="K15" s="54" t="s">
        <v>603</v>
      </c>
      <c r="L15" s="58" t="s">
        <v>603</v>
      </c>
      <c r="M15" s="58" t="s">
        <v>603</v>
      </c>
      <c r="N15" s="20">
        <v>98</v>
      </c>
      <c r="O15" s="21">
        <v>23467</v>
      </c>
      <c r="P15" s="21">
        <v>239.46</v>
      </c>
      <c r="Q15" s="20">
        <v>7515</v>
      </c>
      <c r="R15" s="21">
        <v>16297698</v>
      </c>
      <c r="S15" s="21">
        <v>2168.69</v>
      </c>
      <c r="T15" s="54" t="s">
        <v>603</v>
      </c>
      <c r="U15" s="58" t="s">
        <v>603</v>
      </c>
      <c r="V15" s="58" t="s">
        <v>603</v>
      </c>
    </row>
    <row r="16" spans="1:22" ht="15" customHeight="1" x14ac:dyDescent="0.2">
      <c r="A16" s="19" t="s">
        <v>445</v>
      </c>
      <c r="B16" s="54" t="s">
        <v>603</v>
      </c>
      <c r="C16" s="58" t="s">
        <v>603</v>
      </c>
      <c r="D16" s="58" t="s">
        <v>603</v>
      </c>
      <c r="E16" s="20">
        <v>66</v>
      </c>
      <c r="F16" s="21">
        <v>27781</v>
      </c>
      <c r="G16" s="21">
        <v>420.92</v>
      </c>
      <c r="H16" s="20">
        <v>1766</v>
      </c>
      <c r="I16" s="21">
        <v>668776</v>
      </c>
      <c r="J16" s="21">
        <v>378.7</v>
      </c>
      <c r="K16" s="54" t="s">
        <v>603</v>
      </c>
      <c r="L16" s="58" t="s">
        <v>603</v>
      </c>
      <c r="M16" s="58" t="s">
        <v>603</v>
      </c>
      <c r="N16" s="20">
        <v>124</v>
      </c>
      <c r="O16" s="21">
        <v>32946</v>
      </c>
      <c r="P16" s="21">
        <v>265.69</v>
      </c>
      <c r="Q16" s="20">
        <v>6534</v>
      </c>
      <c r="R16" s="21">
        <v>14962704</v>
      </c>
      <c r="S16" s="21">
        <v>2289.98</v>
      </c>
      <c r="T16" s="54" t="s">
        <v>603</v>
      </c>
      <c r="U16" s="58" t="s">
        <v>603</v>
      </c>
      <c r="V16" s="58" t="s">
        <v>603</v>
      </c>
    </row>
    <row r="17" spans="1:22" ht="15" customHeight="1" x14ac:dyDescent="0.2">
      <c r="A17" s="19" t="s">
        <v>446</v>
      </c>
      <c r="B17" s="54" t="s">
        <v>603</v>
      </c>
      <c r="C17" s="58" t="s">
        <v>603</v>
      </c>
      <c r="D17" s="58" t="s">
        <v>603</v>
      </c>
      <c r="E17" s="20">
        <v>57</v>
      </c>
      <c r="F17" s="21">
        <v>28469</v>
      </c>
      <c r="G17" s="21">
        <v>499.46</v>
      </c>
      <c r="H17" s="20">
        <v>2005</v>
      </c>
      <c r="I17" s="21">
        <v>854118</v>
      </c>
      <c r="J17" s="21">
        <v>425.99</v>
      </c>
      <c r="K17" s="54" t="s">
        <v>603</v>
      </c>
      <c r="L17" s="58" t="s">
        <v>603</v>
      </c>
      <c r="M17" s="58" t="s">
        <v>603</v>
      </c>
      <c r="N17" s="20">
        <v>194</v>
      </c>
      <c r="O17" s="21">
        <v>58104</v>
      </c>
      <c r="P17" s="21">
        <v>299.51</v>
      </c>
      <c r="Q17" s="20">
        <v>5897</v>
      </c>
      <c r="R17" s="21">
        <v>14384475</v>
      </c>
      <c r="S17" s="21">
        <v>2439.29</v>
      </c>
      <c r="T17" s="54" t="s">
        <v>603</v>
      </c>
      <c r="U17" s="58" t="s">
        <v>603</v>
      </c>
      <c r="V17" s="58" t="s">
        <v>603</v>
      </c>
    </row>
    <row r="18" spans="1:22" ht="15" customHeight="1" x14ac:dyDescent="0.2">
      <c r="A18" s="19" t="s">
        <v>447</v>
      </c>
      <c r="B18" s="54" t="s">
        <v>603</v>
      </c>
      <c r="C18" s="58" t="s">
        <v>603</v>
      </c>
      <c r="D18" s="58" t="s">
        <v>603</v>
      </c>
      <c r="E18" s="20">
        <v>36</v>
      </c>
      <c r="F18" s="21">
        <v>8943</v>
      </c>
      <c r="G18" s="21">
        <v>248.42</v>
      </c>
      <c r="H18" s="20">
        <v>1848</v>
      </c>
      <c r="I18" s="21">
        <v>799728</v>
      </c>
      <c r="J18" s="21">
        <v>432.75</v>
      </c>
      <c r="K18" s="54" t="s">
        <v>603</v>
      </c>
      <c r="L18" s="58" t="s">
        <v>603</v>
      </c>
      <c r="M18" s="58" t="s">
        <v>603</v>
      </c>
      <c r="N18" s="20">
        <v>184</v>
      </c>
      <c r="O18" s="21">
        <v>53318</v>
      </c>
      <c r="P18" s="21">
        <v>289.77</v>
      </c>
      <c r="Q18" s="20">
        <v>5618</v>
      </c>
      <c r="R18" s="21">
        <v>13816592</v>
      </c>
      <c r="S18" s="21">
        <v>2459.34</v>
      </c>
      <c r="T18" s="54" t="s">
        <v>603</v>
      </c>
      <c r="U18" s="58" t="s">
        <v>603</v>
      </c>
      <c r="V18" s="58" t="s">
        <v>603</v>
      </c>
    </row>
    <row r="19" spans="1:22" ht="15" customHeight="1" x14ac:dyDescent="0.2">
      <c r="A19" s="19" t="s">
        <v>448</v>
      </c>
      <c r="B19" s="54" t="s">
        <v>603</v>
      </c>
      <c r="C19" s="58" t="s">
        <v>603</v>
      </c>
      <c r="D19" s="58" t="s">
        <v>603</v>
      </c>
      <c r="E19" s="20">
        <v>35</v>
      </c>
      <c r="F19" s="21">
        <v>9126</v>
      </c>
      <c r="G19" s="21">
        <v>260.74</v>
      </c>
      <c r="H19" s="20">
        <v>1933</v>
      </c>
      <c r="I19" s="21">
        <v>1047960</v>
      </c>
      <c r="J19" s="21">
        <v>542.14</v>
      </c>
      <c r="K19" s="54" t="s">
        <v>603</v>
      </c>
      <c r="L19" s="58" t="s">
        <v>603</v>
      </c>
      <c r="M19" s="58" t="s">
        <v>603</v>
      </c>
      <c r="N19" s="20">
        <v>193</v>
      </c>
      <c r="O19" s="21">
        <v>68858</v>
      </c>
      <c r="P19" s="21">
        <v>356.78</v>
      </c>
      <c r="Q19" s="20">
        <v>5223</v>
      </c>
      <c r="R19" s="21">
        <v>12940090</v>
      </c>
      <c r="S19" s="21">
        <v>2477.52</v>
      </c>
      <c r="T19" s="54" t="s">
        <v>603</v>
      </c>
      <c r="U19" s="58" t="s">
        <v>603</v>
      </c>
      <c r="V19" s="58" t="s">
        <v>603</v>
      </c>
    </row>
    <row r="20" spans="1:22" ht="15" customHeight="1" x14ac:dyDescent="0.2">
      <c r="A20" s="19" t="s">
        <v>113</v>
      </c>
      <c r="B20" s="54" t="s">
        <v>603</v>
      </c>
      <c r="C20" s="58" t="s">
        <v>603</v>
      </c>
      <c r="D20" s="58" t="s">
        <v>603</v>
      </c>
      <c r="E20" s="20">
        <v>124</v>
      </c>
      <c r="F20" s="21">
        <v>45360</v>
      </c>
      <c r="G20" s="21">
        <v>365.81</v>
      </c>
      <c r="H20" s="20">
        <v>8518</v>
      </c>
      <c r="I20" s="21">
        <v>5710009</v>
      </c>
      <c r="J20" s="21">
        <v>670.35</v>
      </c>
      <c r="K20" s="20">
        <v>22</v>
      </c>
      <c r="L20" s="21">
        <v>73128</v>
      </c>
      <c r="M20" s="21">
        <v>3324</v>
      </c>
      <c r="N20" s="20">
        <v>883</v>
      </c>
      <c r="O20" s="21">
        <v>304300</v>
      </c>
      <c r="P20" s="21">
        <v>344.62</v>
      </c>
      <c r="Q20" s="20">
        <v>22652</v>
      </c>
      <c r="R20" s="21">
        <v>56891681</v>
      </c>
      <c r="S20" s="21">
        <v>2511.5500000000002</v>
      </c>
      <c r="T20" s="54" t="s">
        <v>603</v>
      </c>
      <c r="U20" s="58" t="s">
        <v>603</v>
      </c>
      <c r="V20" s="58" t="s">
        <v>603</v>
      </c>
    </row>
    <row r="21" spans="1:22" ht="15" customHeight="1" x14ac:dyDescent="0.2">
      <c r="A21" s="19" t="s">
        <v>114</v>
      </c>
      <c r="B21" s="54" t="s">
        <v>603</v>
      </c>
      <c r="C21" s="58" t="s">
        <v>603</v>
      </c>
      <c r="D21" s="58" t="s">
        <v>603</v>
      </c>
      <c r="E21" s="20">
        <v>88</v>
      </c>
      <c r="F21" s="21">
        <v>15428</v>
      </c>
      <c r="G21" s="21">
        <v>175.32</v>
      </c>
      <c r="H21" s="20">
        <v>7185</v>
      </c>
      <c r="I21" s="21">
        <v>6375800</v>
      </c>
      <c r="J21" s="21">
        <v>887.38</v>
      </c>
      <c r="K21" s="20">
        <v>34</v>
      </c>
      <c r="L21" s="21">
        <v>106233</v>
      </c>
      <c r="M21" s="21">
        <v>3124.5</v>
      </c>
      <c r="N21" s="20">
        <v>686</v>
      </c>
      <c r="O21" s="21">
        <v>318428</v>
      </c>
      <c r="P21" s="21">
        <v>464.18</v>
      </c>
      <c r="Q21" s="20">
        <v>18976</v>
      </c>
      <c r="R21" s="21">
        <v>48983670</v>
      </c>
      <c r="S21" s="21">
        <v>2581.35</v>
      </c>
      <c r="T21" s="54" t="s">
        <v>603</v>
      </c>
      <c r="U21" s="58" t="s">
        <v>603</v>
      </c>
      <c r="V21" s="58" t="s">
        <v>603</v>
      </c>
    </row>
    <row r="22" spans="1:22" ht="15" customHeight="1" x14ac:dyDescent="0.2">
      <c r="A22" s="19" t="s">
        <v>115</v>
      </c>
      <c r="B22" s="20">
        <v>180</v>
      </c>
      <c r="C22" s="21">
        <v>3517109</v>
      </c>
      <c r="D22" s="21">
        <v>19539.490000000002</v>
      </c>
      <c r="E22" s="20">
        <v>165</v>
      </c>
      <c r="F22" s="21">
        <v>81752</v>
      </c>
      <c r="G22" s="21">
        <v>495.47</v>
      </c>
      <c r="H22" s="20">
        <v>18534</v>
      </c>
      <c r="I22" s="21">
        <v>27753831</v>
      </c>
      <c r="J22" s="21">
        <v>1497.46</v>
      </c>
      <c r="K22" s="20">
        <v>356</v>
      </c>
      <c r="L22" s="21">
        <v>1043196</v>
      </c>
      <c r="M22" s="21">
        <v>2930.33</v>
      </c>
      <c r="N22" s="20">
        <v>1468</v>
      </c>
      <c r="O22" s="21">
        <v>926624</v>
      </c>
      <c r="P22" s="21">
        <v>631.22</v>
      </c>
      <c r="Q22" s="20">
        <v>47666</v>
      </c>
      <c r="R22" s="21">
        <v>155988306</v>
      </c>
      <c r="S22" s="21">
        <v>3272.53</v>
      </c>
      <c r="T22" s="54" t="s">
        <v>603</v>
      </c>
      <c r="U22" s="58" t="s">
        <v>603</v>
      </c>
      <c r="V22" s="58" t="s">
        <v>603</v>
      </c>
    </row>
    <row r="23" spans="1:22" ht="15" customHeight="1" x14ac:dyDescent="0.2">
      <c r="A23" s="19" t="s">
        <v>449</v>
      </c>
      <c r="B23" s="20">
        <v>174</v>
      </c>
      <c r="C23" s="21">
        <v>4677635</v>
      </c>
      <c r="D23" s="21">
        <v>26882.959999999999</v>
      </c>
      <c r="E23" s="54" t="s">
        <v>603</v>
      </c>
      <c r="F23" s="58" t="s">
        <v>603</v>
      </c>
      <c r="G23" s="58" t="s">
        <v>603</v>
      </c>
      <c r="H23" s="20">
        <v>3285</v>
      </c>
      <c r="I23" s="21">
        <v>10081907</v>
      </c>
      <c r="J23" s="21">
        <v>3069.07</v>
      </c>
      <c r="K23" s="20">
        <v>253</v>
      </c>
      <c r="L23" s="21">
        <v>1149361</v>
      </c>
      <c r="M23" s="21">
        <v>4542.93</v>
      </c>
      <c r="N23" s="20">
        <v>213</v>
      </c>
      <c r="O23" s="21">
        <v>204886</v>
      </c>
      <c r="P23" s="21">
        <v>961.91</v>
      </c>
      <c r="Q23" s="20">
        <v>10862</v>
      </c>
      <c r="R23" s="21">
        <v>66751364</v>
      </c>
      <c r="S23" s="21">
        <v>6145.4</v>
      </c>
      <c r="T23" s="54" t="s">
        <v>603</v>
      </c>
      <c r="U23" s="58" t="s">
        <v>603</v>
      </c>
      <c r="V23" s="58" t="s">
        <v>603</v>
      </c>
    </row>
    <row r="24" spans="1:22" ht="15" customHeight="1" x14ac:dyDescent="0.2">
      <c r="A24" s="19" t="s">
        <v>450</v>
      </c>
      <c r="B24" s="20">
        <v>193</v>
      </c>
      <c r="C24" s="21">
        <v>3553730</v>
      </c>
      <c r="D24" s="21">
        <v>18413.11</v>
      </c>
      <c r="E24" s="54" t="s">
        <v>603</v>
      </c>
      <c r="F24" s="58" t="s">
        <v>603</v>
      </c>
      <c r="G24" s="58" t="s">
        <v>603</v>
      </c>
      <c r="H24" s="20">
        <v>634</v>
      </c>
      <c r="I24" s="21">
        <v>1562220</v>
      </c>
      <c r="J24" s="21">
        <v>2464.0700000000002</v>
      </c>
      <c r="K24" s="20">
        <v>108</v>
      </c>
      <c r="L24" s="21">
        <v>704220</v>
      </c>
      <c r="M24" s="21">
        <v>6520.56</v>
      </c>
      <c r="N24" s="20">
        <v>55</v>
      </c>
      <c r="O24" s="21">
        <v>87771</v>
      </c>
      <c r="P24" s="21">
        <v>1595.84</v>
      </c>
      <c r="Q24" s="20">
        <v>3753</v>
      </c>
      <c r="R24" s="21">
        <v>33658148</v>
      </c>
      <c r="S24" s="21">
        <v>8968.33</v>
      </c>
      <c r="T24" s="54" t="s">
        <v>603</v>
      </c>
      <c r="U24" s="58" t="s">
        <v>603</v>
      </c>
      <c r="V24" s="58" t="s">
        <v>603</v>
      </c>
    </row>
    <row r="25" spans="1:22" ht="15" customHeight="1" x14ac:dyDescent="0.2">
      <c r="A25" s="19" t="s">
        <v>451</v>
      </c>
      <c r="B25" s="20">
        <v>1041</v>
      </c>
      <c r="C25" s="21">
        <v>20961103</v>
      </c>
      <c r="D25" s="21">
        <v>20135.55</v>
      </c>
      <c r="E25" s="54" t="s">
        <v>603</v>
      </c>
      <c r="F25" s="58" t="s">
        <v>603</v>
      </c>
      <c r="G25" s="58" t="s">
        <v>603</v>
      </c>
      <c r="H25" s="20">
        <v>238</v>
      </c>
      <c r="I25" s="21">
        <v>998527</v>
      </c>
      <c r="J25" s="21">
        <v>4195.49</v>
      </c>
      <c r="K25" s="20">
        <v>95</v>
      </c>
      <c r="L25" s="21">
        <v>1276010</v>
      </c>
      <c r="M25" s="21">
        <v>13431.68</v>
      </c>
      <c r="N25" s="20">
        <v>75</v>
      </c>
      <c r="O25" s="21">
        <v>542197</v>
      </c>
      <c r="P25" s="21">
        <v>7229.29</v>
      </c>
      <c r="Q25" s="20">
        <v>2398</v>
      </c>
      <c r="R25" s="21">
        <v>55422510</v>
      </c>
      <c r="S25" s="21">
        <v>23111.97</v>
      </c>
      <c r="T25" s="54" t="s">
        <v>603</v>
      </c>
      <c r="U25" s="58" t="s">
        <v>603</v>
      </c>
      <c r="V25" s="58" t="s">
        <v>603</v>
      </c>
    </row>
    <row r="26" spans="1:22" ht="15" customHeight="1" x14ac:dyDescent="0.2">
      <c r="A26" s="19" t="s">
        <v>117</v>
      </c>
      <c r="B26" s="20">
        <v>1684</v>
      </c>
      <c r="C26" s="21">
        <v>35166916</v>
      </c>
      <c r="D26" s="21">
        <v>20882.97</v>
      </c>
      <c r="E26" s="20">
        <v>1182</v>
      </c>
      <c r="F26" s="21">
        <v>406238</v>
      </c>
      <c r="G26" s="21">
        <v>343.69</v>
      </c>
      <c r="H26" s="20">
        <v>52802</v>
      </c>
      <c r="I26" s="21">
        <v>58147059</v>
      </c>
      <c r="J26" s="21">
        <v>1101.23</v>
      </c>
      <c r="K26" s="20">
        <v>943</v>
      </c>
      <c r="L26" s="21">
        <v>4566736</v>
      </c>
      <c r="M26" s="21">
        <v>4842.7700000000004</v>
      </c>
      <c r="N26" s="20">
        <v>4365</v>
      </c>
      <c r="O26" s="21">
        <v>2680868</v>
      </c>
      <c r="P26" s="21">
        <v>614.17365406643762</v>
      </c>
      <c r="Q26" s="20">
        <v>186780</v>
      </c>
      <c r="R26" s="21">
        <v>557624507</v>
      </c>
      <c r="S26" s="21">
        <v>2985.46</v>
      </c>
      <c r="T26" s="54" t="s">
        <v>603</v>
      </c>
      <c r="U26" s="58" t="s">
        <v>603</v>
      </c>
      <c r="V26" s="58" t="s">
        <v>603</v>
      </c>
    </row>
    <row r="27" spans="1:22" ht="12.95" customHeight="1" x14ac:dyDescent="0.2">
      <c r="B27" s="55"/>
    </row>
    <row r="28" spans="1:22" ht="15" customHeight="1" x14ac:dyDescent="0.2">
      <c r="A28" s="59" t="s">
        <v>66</v>
      </c>
      <c r="B28" s="60"/>
      <c r="C28" s="60"/>
      <c r="D28" s="60"/>
      <c r="E28" s="60"/>
      <c r="F28" s="60"/>
      <c r="G28" s="60"/>
      <c r="H28" s="60"/>
      <c r="I28" s="60"/>
      <c r="J28" s="60"/>
      <c r="K28" s="60"/>
      <c r="L28" s="60"/>
      <c r="M28" s="60"/>
      <c r="N28" s="60"/>
      <c r="O28" s="60"/>
      <c r="P28" s="60"/>
      <c r="Q28" s="60"/>
      <c r="R28" s="60"/>
      <c r="S28" s="60"/>
      <c r="T28" s="60"/>
      <c r="U28" s="60"/>
      <c r="V28" s="60"/>
    </row>
    <row r="29" spans="1:22" ht="15" customHeight="1" x14ac:dyDescent="0.3">
      <c r="A29" s="62" t="s">
        <v>1</v>
      </c>
      <c r="B29" s="60"/>
      <c r="C29" s="60"/>
      <c r="D29" s="60"/>
      <c r="E29" s="60"/>
      <c r="F29" s="60"/>
      <c r="G29" s="60"/>
      <c r="H29" s="60"/>
      <c r="I29" s="60"/>
      <c r="J29" s="60"/>
      <c r="K29" s="60"/>
      <c r="L29" s="60"/>
      <c r="M29" s="60"/>
      <c r="N29" s="60"/>
      <c r="O29" s="60"/>
      <c r="P29" s="60"/>
      <c r="Q29" s="60"/>
      <c r="R29" s="60"/>
      <c r="S29" s="60"/>
      <c r="T29" s="60"/>
      <c r="U29" s="60"/>
      <c r="V29" s="60"/>
    </row>
    <row r="30" spans="1:22" ht="15" customHeight="1" x14ac:dyDescent="0.2">
      <c r="A30" s="59" t="s">
        <v>97</v>
      </c>
      <c r="B30" s="60"/>
      <c r="C30" s="60"/>
      <c r="D30" s="60"/>
      <c r="E30" s="60"/>
      <c r="F30" s="60"/>
      <c r="G30" s="60"/>
      <c r="H30" s="60"/>
      <c r="I30" s="60"/>
      <c r="J30" s="60"/>
      <c r="K30" s="60"/>
      <c r="L30" s="60"/>
      <c r="M30" s="60"/>
      <c r="N30" s="60"/>
      <c r="O30" s="60"/>
      <c r="P30" s="60"/>
      <c r="Q30" s="60"/>
      <c r="R30" s="60"/>
      <c r="S30" s="60"/>
      <c r="T30" s="60"/>
      <c r="U30" s="60"/>
      <c r="V30" s="60"/>
    </row>
  </sheetData>
  <mergeCells count="16">
    <mergeCell ref="A1:V1"/>
    <mergeCell ref="A2:V2"/>
    <mergeCell ref="A3:V3"/>
    <mergeCell ref="A4:V4"/>
    <mergeCell ref="A5:V5"/>
    <mergeCell ref="A28:V28"/>
    <mergeCell ref="A29:V29"/>
    <mergeCell ref="A30:V30"/>
    <mergeCell ref="N7:P7"/>
    <mergeCell ref="Q7:S7"/>
    <mergeCell ref="T7:V7"/>
    <mergeCell ref="A7:A8"/>
    <mergeCell ref="B7:D7"/>
    <mergeCell ref="E7:G7"/>
    <mergeCell ref="H7:J7"/>
    <mergeCell ref="K7:M7"/>
  </mergeCells>
  <hyperlinks>
    <hyperlink ref="A1" location="'CONTENTS'!A1" display="#'CONTENTS'!A1" xr:uid="{00000000-0004-0000-1F00-000000000000}"/>
  </hyperlinks>
  <printOptions horizontalCentered="1"/>
  <pageMargins left="0.5" right="0.5" top="0.5" bottom="0.5" header="0" footer="0"/>
  <pageSetup fitToHeight="10" orientation="landscape"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H28"/>
  <sheetViews>
    <sheetView zoomScaleNormal="100" workbookViewId="0">
      <pane ySplit="7" topLeftCell="A8" activePane="bottomLeft" state="frozen"/>
      <selection pane="bottomLeft" sqref="A1:H1"/>
    </sheetView>
  </sheetViews>
  <sheetFormatPr defaultColWidth="12" defaultRowHeight="12.95" customHeight="1" x14ac:dyDescent="0.2"/>
  <cols>
    <col min="1" max="1" width="28.6640625" bestFit="1" customWidth="1"/>
    <col min="2" max="8" width="19.6640625" bestFit="1" customWidth="1"/>
  </cols>
  <sheetData>
    <row r="1" spans="1:8" ht="17.100000000000001" customHeight="1" x14ac:dyDescent="0.25">
      <c r="A1" s="67" t="s">
        <v>67</v>
      </c>
      <c r="B1" s="60"/>
      <c r="C1" s="60"/>
      <c r="D1" s="60"/>
      <c r="E1" s="60"/>
      <c r="F1" s="60"/>
      <c r="G1" s="60"/>
      <c r="H1" s="60"/>
    </row>
    <row r="2" spans="1:8" ht="17.100000000000001" customHeight="1" x14ac:dyDescent="0.3">
      <c r="A2" s="62" t="s">
        <v>1</v>
      </c>
      <c r="B2" s="60"/>
      <c r="C2" s="60"/>
      <c r="D2" s="60"/>
      <c r="E2" s="60"/>
      <c r="F2" s="60"/>
      <c r="G2" s="60"/>
      <c r="H2" s="60"/>
    </row>
    <row r="3" spans="1:8" ht="17.100000000000001" customHeight="1" x14ac:dyDescent="0.3">
      <c r="A3" s="61" t="s">
        <v>70</v>
      </c>
      <c r="B3" s="60"/>
      <c r="C3" s="60"/>
      <c r="D3" s="60"/>
      <c r="E3" s="60"/>
      <c r="F3" s="60"/>
      <c r="G3" s="60"/>
      <c r="H3" s="60"/>
    </row>
    <row r="4" spans="1:8" ht="17.100000000000001" customHeight="1" x14ac:dyDescent="0.3">
      <c r="A4" s="62" t="s">
        <v>1</v>
      </c>
      <c r="B4" s="60"/>
      <c r="C4" s="60"/>
      <c r="D4" s="60"/>
      <c r="E4" s="60"/>
      <c r="F4" s="60"/>
      <c r="G4" s="60"/>
      <c r="H4" s="60"/>
    </row>
    <row r="5" spans="1:8" ht="17.100000000000001" customHeight="1" x14ac:dyDescent="0.3">
      <c r="A5" s="68" t="s">
        <v>7</v>
      </c>
      <c r="B5" s="60"/>
      <c r="C5" s="60"/>
      <c r="D5" s="60"/>
      <c r="E5" s="60"/>
      <c r="F5" s="60"/>
      <c r="G5" s="60"/>
      <c r="H5" s="60"/>
    </row>
    <row r="7" spans="1:8" ht="45" customHeight="1" x14ac:dyDescent="0.2">
      <c r="A7" s="9" t="s">
        <v>71</v>
      </c>
      <c r="B7" s="9" t="s">
        <v>72</v>
      </c>
      <c r="C7" s="9" t="s">
        <v>73</v>
      </c>
      <c r="D7" s="9" t="s">
        <v>74</v>
      </c>
      <c r="E7" s="9" t="s">
        <v>75</v>
      </c>
      <c r="F7" s="9" t="s">
        <v>76</v>
      </c>
      <c r="G7" s="9" t="s">
        <v>77</v>
      </c>
      <c r="H7" s="9" t="s">
        <v>78</v>
      </c>
    </row>
    <row r="8" spans="1:8" ht="15" customHeight="1" x14ac:dyDescent="0.2">
      <c r="A8" s="10" t="s">
        <v>79</v>
      </c>
      <c r="B8" s="11">
        <v>17600</v>
      </c>
      <c r="C8" s="12">
        <v>-1466642502</v>
      </c>
      <c r="D8" s="12">
        <v>4570830</v>
      </c>
      <c r="E8" s="11">
        <v>30580</v>
      </c>
      <c r="F8" s="12">
        <v>-83331.960340909005</v>
      </c>
      <c r="G8" s="12">
        <v>259.70625000000001</v>
      </c>
      <c r="H8" s="13">
        <v>1.7375</v>
      </c>
    </row>
    <row r="9" spans="1:8" ht="15" customHeight="1" x14ac:dyDescent="0.2">
      <c r="A9" s="10" t="s">
        <v>80</v>
      </c>
      <c r="B9" s="11">
        <v>63594</v>
      </c>
      <c r="C9" s="12">
        <v>157622762</v>
      </c>
      <c r="D9" s="12">
        <v>866779</v>
      </c>
      <c r="E9" s="11">
        <v>53425</v>
      </c>
      <c r="F9" s="12">
        <v>2478.5791426864198</v>
      </c>
      <c r="G9" s="12">
        <v>13.629886467276799</v>
      </c>
      <c r="H9" s="13">
        <v>0.84009497751359996</v>
      </c>
    </row>
    <row r="10" spans="1:8" ht="15" customHeight="1" x14ac:dyDescent="0.2">
      <c r="A10" s="10" t="s">
        <v>81</v>
      </c>
      <c r="B10" s="11">
        <v>73276</v>
      </c>
      <c r="C10" s="12">
        <v>551986385</v>
      </c>
      <c r="D10" s="12">
        <v>1146118</v>
      </c>
      <c r="E10" s="11">
        <v>65982</v>
      </c>
      <c r="F10" s="12">
        <v>7532.9764861619096</v>
      </c>
      <c r="G10" s="12">
        <v>15.6411103226159</v>
      </c>
      <c r="H10" s="13">
        <v>0.90045854031334005</v>
      </c>
    </row>
    <row r="11" spans="1:8" ht="15" customHeight="1" x14ac:dyDescent="0.2">
      <c r="A11" s="10" t="s">
        <v>82</v>
      </c>
      <c r="B11" s="11">
        <v>78922</v>
      </c>
      <c r="C11" s="12">
        <v>986426964</v>
      </c>
      <c r="D11" s="12">
        <v>2307053</v>
      </c>
      <c r="E11" s="11">
        <v>86313</v>
      </c>
      <c r="F11" s="12">
        <v>12498.757811510101</v>
      </c>
      <c r="G11" s="12">
        <v>29.232064570081899</v>
      </c>
      <c r="H11" s="13">
        <v>1.09364942601556</v>
      </c>
    </row>
    <row r="12" spans="1:8" ht="15" customHeight="1" x14ac:dyDescent="0.2">
      <c r="A12" s="10" t="s">
        <v>83</v>
      </c>
      <c r="B12" s="11">
        <v>73906</v>
      </c>
      <c r="C12" s="12">
        <v>1290452720</v>
      </c>
      <c r="D12" s="12">
        <v>16172530</v>
      </c>
      <c r="E12" s="11">
        <v>96138</v>
      </c>
      <c r="F12" s="12">
        <v>17460.730116634601</v>
      </c>
      <c r="G12" s="12">
        <v>218.82567044624301</v>
      </c>
      <c r="H12" s="13">
        <v>1.3008145482098901</v>
      </c>
    </row>
    <row r="13" spans="1:8" ht="15" customHeight="1" x14ac:dyDescent="0.2">
      <c r="A13" s="10" t="s">
        <v>84</v>
      </c>
      <c r="B13" s="11">
        <v>68956</v>
      </c>
      <c r="C13" s="12">
        <v>1549934128</v>
      </c>
      <c r="D13" s="12">
        <v>35389577</v>
      </c>
      <c r="E13" s="11">
        <v>97818</v>
      </c>
      <c r="F13" s="12">
        <v>22477.1467022449</v>
      </c>
      <c r="G13" s="12">
        <v>513.219690817333</v>
      </c>
      <c r="H13" s="13">
        <v>1.4185567608330001</v>
      </c>
    </row>
    <row r="14" spans="1:8" ht="15" customHeight="1" x14ac:dyDescent="0.2">
      <c r="A14" s="10" t="s">
        <v>85</v>
      </c>
      <c r="B14" s="11">
        <v>68447</v>
      </c>
      <c r="C14" s="12">
        <v>1882489058</v>
      </c>
      <c r="D14" s="12">
        <v>68975162</v>
      </c>
      <c r="E14" s="11">
        <v>103842</v>
      </c>
      <c r="F14" s="12">
        <v>27502.871681739201</v>
      </c>
      <c r="G14" s="12">
        <v>1007.71636448639</v>
      </c>
      <c r="H14" s="13">
        <v>1.51711543237834</v>
      </c>
    </row>
    <row r="15" spans="1:8" ht="15" customHeight="1" x14ac:dyDescent="0.2">
      <c r="A15" s="10" t="s">
        <v>86</v>
      </c>
      <c r="B15" s="11">
        <v>70660</v>
      </c>
      <c r="C15" s="12">
        <v>2298001805</v>
      </c>
      <c r="D15" s="12">
        <v>90961068</v>
      </c>
      <c r="E15" s="11">
        <v>110506</v>
      </c>
      <c r="F15" s="12">
        <v>32521.961576563801</v>
      </c>
      <c r="G15" s="12">
        <v>1287.3063685253301</v>
      </c>
      <c r="H15" s="13">
        <v>1.56391168978206</v>
      </c>
    </row>
    <row r="16" spans="1:8" ht="15" customHeight="1" x14ac:dyDescent="0.2">
      <c r="A16" s="10" t="s">
        <v>87</v>
      </c>
      <c r="B16" s="11">
        <v>70172</v>
      </c>
      <c r="C16" s="12">
        <v>2629981779</v>
      </c>
      <c r="D16" s="12">
        <v>120616807</v>
      </c>
      <c r="E16" s="11">
        <v>113825</v>
      </c>
      <c r="F16" s="12">
        <v>37479.076825514501</v>
      </c>
      <c r="G16" s="12">
        <v>1718.8737245625</v>
      </c>
      <c r="H16" s="13">
        <v>1.6220857322008799</v>
      </c>
    </row>
    <row r="17" spans="1:8" ht="15" customHeight="1" x14ac:dyDescent="0.2">
      <c r="A17" s="10" t="s">
        <v>88</v>
      </c>
      <c r="B17" s="11">
        <v>65391</v>
      </c>
      <c r="C17" s="12">
        <v>2776613390</v>
      </c>
      <c r="D17" s="12">
        <v>139392642</v>
      </c>
      <c r="E17" s="11">
        <v>110275</v>
      </c>
      <c r="F17" s="12">
        <v>42461.705586395699</v>
      </c>
      <c r="G17" s="12">
        <v>2131.6793136670199</v>
      </c>
      <c r="H17" s="13">
        <v>1.68639415210044</v>
      </c>
    </row>
    <row r="18" spans="1:8" ht="15" customHeight="1" x14ac:dyDescent="0.2">
      <c r="A18" s="10" t="s">
        <v>89</v>
      </c>
      <c r="B18" s="11">
        <v>59427</v>
      </c>
      <c r="C18" s="12">
        <v>2820607334</v>
      </c>
      <c r="D18" s="12">
        <v>151101709</v>
      </c>
      <c r="E18" s="11">
        <v>105328</v>
      </c>
      <c r="F18" s="12">
        <v>47463.397681188697</v>
      </c>
      <c r="G18" s="12">
        <v>2542.6440675114</v>
      </c>
      <c r="H18" s="13">
        <v>1.77239302000774</v>
      </c>
    </row>
    <row r="19" spans="1:8" ht="15" customHeight="1" x14ac:dyDescent="0.2">
      <c r="A19" s="10" t="s">
        <v>90</v>
      </c>
      <c r="B19" s="11">
        <v>235211</v>
      </c>
      <c r="C19" s="12">
        <v>14519544864</v>
      </c>
      <c r="D19" s="12">
        <v>913264364</v>
      </c>
      <c r="E19" s="11">
        <v>467776</v>
      </c>
      <c r="F19" s="12">
        <v>61729.871749195401</v>
      </c>
      <c r="G19" s="12">
        <v>3882.74512671601</v>
      </c>
      <c r="H19" s="13">
        <v>1.98875052612335</v>
      </c>
    </row>
    <row r="20" spans="1:8" ht="15" customHeight="1" x14ac:dyDescent="0.2">
      <c r="A20" s="10" t="s">
        <v>91</v>
      </c>
      <c r="B20" s="11">
        <v>165105</v>
      </c>
      <c r="C20" s="12">
        <v>14330612094</v>
      </c>
      <c r="D20" s="12">
        <v>1055195746</v>
      </c>
      <c r="E20" s="11">
        <v>407876</v>
      </c>
      <c r="F20" s="12">
        <v>86796.960079949102</v>
      </c>
      <c r="G20" s="12">
        <v>6391.05869598135</v>
      </c>
      <c r="H20" s="13">
        <v>2.4704036825050699</v>
      </c>
    </row>
    <row r="21" spans="1:8" ht="15" customHeight="1" x14ac:dyDescent="0.2">
      <c r="A21" s="10" t="s">
        <v>92</v>
      </c>
      <c r="B21" s="11">
        <v>343067</v>
      </c>
      <c r="C21" s="12">
        <v>50852040800</v>
      </c>
      <c r="D21" s="12">
        <v>5217770479</v>
      </c>
      <c r="E21" s="11">
        <v>1026806</v>
      </c>
      <c r="F21" s="12">
        <v>148227.724613559</v>
      </c>
      <c r="G21" s="12">
        <v>15209.187939965101</v>
      </c>
      <c r="H21" s="13">
        <v>2.9930188563749902</v>
      </c>
    </row>
    <row r="22" spans="1:8" ht="15" customHeight="1" x14ac:dyDescent="0.2">
      <c r="A22" s="10" t="s">
        <v>93</v>
      </c>
      <c r="B22" s="11">
        <v>53572</v>
      </c>
      <c r="C22" s="12">
        <v>17858697382</v>
      </c>
      <c r="D22" s="12">
        <v>2898125923</v>
      </c>
      <c r="E22" s="11">
        <v>173471</v>
      </c>
      <c r="F22" s="12">
        <v>333358.79530351702</v>
      </c>
      <c r="G22" s="12">
        <v>54097.773519749098</v>
      </c>
      <c r="H22" s="13">
        <v>3.2380907936982002</v>
      </c>
    </row>
    <row r="23" spans="1:8" ht="15" customHeight="1" x14ac:dyDescent="0.2">
      <c r="A23" s="10" t="s">
        <v>94</v>
      </c>
      <c r="B23" s="11">
        <v>13891</v>
      </c>
      <c r="C23" s="12">
        <v>9304121219</v>
      </c>
      <c r="D23" s="12">
        <v>2015526004</v>
      </c>
      <c r="E23" s="11">
        <v>45302</v>
      </c>
      <c r="F23" s="12">
        <v>669794.91894032096</v>
      </c>
      <c r="G23" s="12">
        <v>145095.81772370599</v>
      </c>
      <c r="H23" s="13">
        <v>3.2612482902598798</v>
      </c>
    </row>
    <row r="24" spans="1:8" ht="15" customHeight="1" x14ac:dyDescent="0.2">
      <c r="A24" s="10" t="s">
        <v>95</v>
      </c>
      <c r="B24" s="11">
        <v>7113</v>
      </c>
      <c r="C24" s="12">
        <v>23280358722</v>
      </c>
      <c r="D24" s="12">
        <v>5925589450</v>
      </c>
      <c r="E24" s="11">
        <v>22408</v>
      </c>
      <c r="F24" s="12">
        <v>3272931.07296499</v>
      </c>
      <c r="G24" s="12">
        <v>833064.73358639097</v>
      </c>
      <c r="H24" s="13">
        <v>3.15028820469563</v>
      </c>
    </row>
    <row r="25" spans="1:8" ht="15" customHeight="1" x14ac:dyDescent="0.2">
      <c r="A25" s="14" t="s">
        <v>96</v>
      </c>
      <c r="B25" s="15">
        <v>1528310</v>
      </c>
      <c r="C25" s="16">
        <v>145622848904</v>
      </c>
      <c r="D25" s="16">
        <v>18656972241</v>
      </c>
      <c r="E25" s="15">
        <v>3117671</v>
      </c>
      <c r="F25" s="16">
        <v>95283.580493486297</v>
      </c>
      <c r="G25" s="16">
        <v>12207.5836976791</v>
      </c>
      <c r="H25" s="17">
        <v>2.0399467385543502</v>
      </c>
    </row>
    <row r="26" spans="1:8" ht="12.95" customHeight="1" x14ac:dyDescent="0.2">
      <c r="F26" s="53"/>
      <c r="G26" s="53"/>
    </row>
    <row r="27" spans="1:8" ht="15" customHeight="1" x14ac:dyDescent="0.2">
      <c r="A27" s="59" t="s">
        <v>66</v>
      </c>
      <c r="B27" s="60"/>
      <c r="C27" s="60"/>
      <c r="D27" s="60"/>
      <c r="E27" s="60"/>
      <c r="F27" s="60"/>
      <c r="G27" s="60"/>
      <c r="H27" s="60"/>
    </row>
    <row r="28" spans="1:8" ht="15" customHeight="1" x14ac:dyDescent="0.2">
      <c r="A28" s="59" t="s">
        <v>97</v>
      </c>
      <c r="B28" s="60"/>
      <c r="C28" s="60"/>
      <c r="D28" s="60"/>
      <c r="E28" s="60"/>
      <c r="F28" s="60"/>
      <c r="G28" s="60"/>
      <c r="H28" s="60"/>
    </row>
  </sheetData>
  <mergeCells count="7">
    <mergeCell ref="A27:H27"/>
    <mergeCell ref="A28:H28"/>
    <mergeCell ref="A1:H1"/>
    <mergeCell ref="A2:H2"/>
    <mergeCell ref="A3:H3"/>
    <mergeCell ref="A4:H4"/>
    <mergeCell ref="A5:H5"/>
  </mergeCells>
  <hyperlinks>
    <hyperlink ref="A1" location="'CONTENTS'!A1" display="#'CONTENTS'!A1" xr:uid="{00000000-0004-0000-0200-000000000000}"/>
  </hyperlinks>
  <printOptions horizontalCentered="1"/>
  <pageMargins left="0.5" right="0.5" top="0.5" bottom="0.5" header="0" footer="0"/>
  <pageSetup fitToHeight="10" orientation="landscape" horizontalDpi="300" verticalDpi="30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K15"/>
  <sheetViews>
    <sheetView zoomScaleNormal="100" workbookViewId="0">
      <pane ySplit="7" topLeftCell="A8" activePane="bottomLeft" state="frozen"/>
      <selection pane="bottomLeft" sqref="A1:K1"/>
    </sheetView>
  </sheetViews>
  <sheetFormatPr defaultColWidth="12" defaultRowHeight="12.95" customHeight="1" x14ac:dyDescent="0.2"/>
  <cols>
    <col min="1" max="1" width="28.6640625" bestFit="1" customWidth="1"/>
    <col min="2" max="8" width="19.6640625" bestFit="1" customWidth="1"/>
    <col min="9" max="9" width="21.6640625" bestFit="1" customWidth="1"/>
    <col min="10" max="11" width="19.6640625" bestFit="1" customWidth="1"/>
  </cols>
  <sheetData>
    <row r="1" spans="1:11" ht="17.100000000000001" customHeight="1" x14ac:dyDescent="0.25">
      <c r="A1" s="67" t="s">
        <v>67</v>
      </c>
      <c r="B1" s="60"/>
      <c r="C1" s="60"/>
      <c r="D1" s="60"/>
      <c r="E1" s="60"/>
      <c r="F1" s="60"/>
      <c r="G1" s="60"/>
      <c r="H1" s="60"/>
      <c r="I1" s="60"/>
      <c r="J1" s="60"/>
      <c r="K1" s="60"/>
    </row>
    <row r="2" spans="1:11" ht="17.100000000000001" customHeight="1" x14ac:dyDescent="0.3">
      <c r="A2" s="62" t="s">
        <v>1</v>
      </c>
      <c r="B2" s="60"/>
      <c r="C2" s="60"/>
      <c r="D2" s="60"/>
      <c r="E2" s="60"/>
      <c r="F2" s="60"/>
      <c r="G2" s="60"/>
      <c r="H2" s="60"/>
      <c r="I2" s="60"/>
      <c r="J2" s="60"/>
      <c r="K2" s="60"/>
    </row>
    <row r="3" spans="1:11" ht="17.100000000000001" customHeight="1" x14ac:dyDescent="0.3">
      <c r="A3" s="61" t="s">
        <v>70</v>
      </c>
      <c r="B3" s="60"/>
      <c r="C3" s="60"/>
      <c r="D3" s="60"/>
      <c r="E3" s="60"/>
      <c r="F3" s="60"/>
      <c r="G3" s="60"/>
      <c r="H3" s="60"/>
      <c r="I3" s="60"/>
      <c r="J3" s="60"/>
      <c r="K3" s="60"/>
    </row>
    <row r="4" spans="1:11" ht="17.100000000000001" customHeight="1" x14ac:dyDescent="0.3">
      <c r="A4" s="62" t="s">
        <v>1</v>
      </c>
      <c r="B4" s="60"/>
      <c r="C4" s="60"/>
      <c r="D4" s="60"/>
      <c r="E4" s="60"/>
      <c r="F4" s="60"/>
      <c r="G4" s="60"/>
      <c r="H4" s="60"/>
      <c r="I4" s="60"/>
      <c r="J4" s="60"/>
      <c r="K4" s="60"/>
    </row>
    <row r="5" spans="1:11" ht="17.100000000000001" customHeight="1" x14ac:dyDescent="0.3">
      <c r="A5" s="68" t="s">
        <v>9</v>
      </c>
      <c r="B5" s="60"/>
      <c r="C5" s="60"/>
      <c r="D5" s="60"/>
      <c r="E5" s="60"/>
      <c r="F5" s="60"/>
      <c r="G5" s="60"/>
      <c r="H5" s="60"/>
      <c r="I5" s="60"/>
      <c r="J5" s="60"/>
      <c r="K5" s="60"/>
    </row>
    <row r="7" spans="1:11" ht="45" customHeight="1" x14ac:dyDescent="0.2">
      <c r="A7" s="9" t="s">
        <v>98</v>
      </c>
      <c r="B7" s="9" t="s">
        <v>72</v>
      </c>
      <c r="C7" s="9" t="s">
        <v>73</v>
      </c>
      <c r="D7" s="9" t="s">
        <v>74</v>
      </c>
      <c r="E7" s="9" t="s">
        <v>75</v>
      </c>
      <c r="F7" s="9" t="s">
        <v>76</v>
      </c>
      <c r="G7" s="9" t="s">
        <v>77</v>
      </c>
      <c r="H7" s="9" t="s">
        <v>78</v>
      </c>
      <c r="I7" s="9" t="s">
        <v>99</v>
      </c>
      <c r="J7" s="9" t="s">
        <v>100</v>
      </c>
      <c r="K7" s="9" t="s">
        <v>101</v>
      </c>
    </row>
    <row r="8" spans="1:11" ht="15" customHeight="1" x14ac:dyDescent="0.2">
      <c r="A8" s="10" t="s">
        <v>102</v>
      </c>
      <c r="B8" s="11">
        <v>722167</v>
      </c>
      <c r="C8" s="12">
        <v>32187090469</v>
      </c>
      <c r="D8" s="12">
        <v>3580714171</v>
      </c>
      <c r="E8" s="11">
        <v>651720</v>
      </c>
      <c r="F8" s="12">
        <v>44570.148551512299</v>
      </c>
      <c r="G8" s="12">
        <v>4958.2910476385696</v>
      </c>
      <c r="H8" s="13">
        <v>0.90245054121831003</v>
      </c>
      <c r="I8" s="12">
        <v>32000</v>
      </c>
      <c r="J8" s="12">
        <v>1700</v>
      </c>
      <c r="K8" s="13">
        <v>1</v>
      </c>
    </row>
    <row r="9" spans="1:11" ht="15" customHeight="1" x14ac:dyDescent="0.2">
      <c r="A9" s="10" t="s">
        <v>103</v>
      </c>
      <c r="B9" s="11">
        <v>135227</v>
      </c>
      <c r="C9" s="12">
        <v>7476109415</v>
      </c>
      <c r="D9" s="12">
        <v>545727961</v>
      </c>
      <c r="E9" s="11">
        <v>342881</v>
      </c>
      <c r="F9" s="12">
        <v>55285.6265021039</v>
      </c>
      <c r="G9" s="12">
        <v>4035.6434809616399</v>
      </c>
      <c r="H9" s="13">
        <v>2.5355957020417499</v>
      </c>
      <c r="I9" s="12">
        <v>42000</v>
      </c>
      <c r="J9" s="12">
        <v>0</v>
      </c>
      <c r="K9" s="13">
        <v>2</v>
      </c>
    </row>
    <row r="10" spans="1:11" ht="15" customHeight="1" x14ac:dyDescent="0.2">
      <c r="A10" s="10" t="s">
        <v>104</v>
      </c>
      <c r="B10" s="11">
        <v>642880</v>
      </c>
      <c r="C10" s="12">
        <v>103665863200</v>
      </c>
      <c r="D10" s="12">
        <v>14214354192</v>
      </c>
      <c r="E10" s="11">
        <v>2085399</v>
      </c>
      <c r="F10" s="12">
        <v>161252.27600796401</v>
      </c>
      <c r="G10" s="12">
        <v>22110.431483324999</v>
      </c>
      <c r="H10" s="13">
        <v>3.24383866351419</v>
      </c>
      <c r="I10" s="12">
        <v>108000</v>
      </c>
      <c r="J10" s="12">
        <v>6700</v>
      </c>
      <c r="K10" s="13">
        <v>3</v>
      </c>
    </row>
    <row r="11" spans="1:11" ht="15" customHeight="1" x14ac:dyDescent="0.2">
      <c r="A11" s="10" t="s">
        <v>105</v>
      </c>
      <c r="B11" s="11">
        <v>28036</v>
      </c>
      <c r="C11" s="12">
        <v>2293785820</v>
      </c>
      <c r="D11" s="12">
        <v>316175917</v>
      </c>
      <c r="E11" s="11">
        <v>37671</v>
      </c>
      <c r="F11" s="12">
        <v>81815.730489370806</v>
      </c>
      <c r="G11" s="12">
        <v>11277.497396204901</v>
      </c>
      <c r="H11" s="13">
        <v>1.3436652874875199</v>
      </c>
      <c r="I11" s="12">
        <v>47000</v>
      </c>
      <c r="J11" s="12">
        <v>3300</v>
      </c>
      <c r="K11" s="13">
        <v>1</v>
      </c>
    </row>
    <row r="12" spans="1:11" ht="15" customHeight="1" x14ac:dyDescent="0.2">
      <c r="A12" s="14" t="s">
        <v>96</v>
      </c>
      <c r="B12" s="15">
        <v>1528310</v>
      </c>
      <c r="C12" s="16">
        <v>145622848904</v>
      </c>
      <c r="D12" s="16">
        <v>18656972241</v>
      </c>
      <c r="E12" s="15">
        <v>3117671</v>
      </c>
      <c r="F12" s="16">
        <v>95283.580493486297</v>
      </c>
      <c r="G12" s="16">
        <v>12207.5836976791</v>
      </c>
      <c r="H12" s="17">
        <v>2.0399467385543502</v>
      </c>
      <c r="I12" s="16">
        <v>55000</v>
      </c>
      <c r="J12" s="16">
        <v>2900</v>
      </c>
      <c r="K12" s="17">
        <v>2</v>
      </c>
    </row>
    <row r="14" spans="1:11" ht="15" customHeight="1" x14ac:dyDescent="0.2">
      <c r="A14" s="59" t="s">
        <v>66</v>
      </c>
      <c r="B14" s="60"/>
      <c r="C14" s="60"/>
      <c r="D14" s="60"/>
      <c r="E14" s="60"/>
      <c r="F14" s="60"/>
      <c r="G14" s="60"/>
      <c r="H14" s="60"/>
      <c r="I14" s="60"/>
      <c r="J14" s="60"/>
      <c r="K14" s="60"/>
    </row>
    <row r="15" spans="1:11" ht="15" customHeight="1" x14ac:dyDescent="0.2">
      <c r="A15" s="59" t="s">
        <v>97</v>
      </c>
      <c r="B15" s="60"/>
      <c r="C15" s="60"/>
      <c r="D15" s="60"/>
      <c r="E15" s="60"/>
      <c r="F15" s="60"/>
      <c r="G15" s="60"/>
      <c r="H15" s="60"/>
      <c r="I15" s="60"/>
      <c r="J15" s="60"/>
      <c r="K15" s="60"/>
    </row>
  </sheetData>
  <mergeCells count="7">
    <mergeCell ref="A14:K14"/>
    <mergeCell ref="A15:K15"/>
    <mergeCell ref="A1:K1"/>
    <mergeCell ref="A2:K2"/>
    <mergeCell ref="A3:K3"/>
    <mergeCell ref="A4:K4"/>
    <mergeCell ref="A5:K5"/>
  </mergeCells>
  <hyperlinks>
    <hyperlink ref="A1" location="'CONTENTS'!A1" display="#'CONTENTS'!A1" xr:uid="{00000000-0004-0000-0300-000000000000}"/>
  </hyperlinks>
  <printOptions horizontalCentered="1"/>
  <pageMargins left="0.5" right="0.5" top="0.5" bottom="0.5" header="0" footer="0"/>
  <pageSetup fitToHeight="10" orientation="landscape" horizontalDpi="300" verticalDpi="30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I35"/>
  <sheetViews>
    <sheetView zoomScaleNormal="100" workbookViewId="0">
      <pane ySplit="7" topLeftCell="A8" activePane="bottomLeft" state="frozen"/>
      <selection pane="bottomLeft" sqref="A1:I1"/>
    </sheetView>
  </sheetViews>
  <sheetFormatPr defaultColWidth="12" defaultRowHeight="12.95" customHeight="1" x14ac:dyDescent="0.2"/>
  <cols>
    <col min="1" max="1" width="25.6640625" bestFit="1" customWidth="1"/>
    <col min="2" max="2" width="35.6640625" bestFit="1" customWidth="1"/>
    <col min="3" max="9" width="19.6640625" bestFit="1" customWidth="1"/>
  </cols>
  <sheetData>
    <row r="1" spans="1:9" ht="17.100000000000001" customHeight="1" x14ac:dyDescent="0.25">
      <c r="A1" s="67" t="s">
        <v>67</v>
      </c>
      <c r="B1" s="60"/>
      <c r="C1" s="60"/>
      <c r="D1" s="60"/>
      <c r="E1" s="60"/>
      <c r="F1" s="60"/>
      <c r="G1" s="60"/>
      <c r="H1" s="60"/>
      <c r="I1" s="60"/>
    </row>
    <row r="2" spans="1:9" ht="17.100000000000001" customHeight="1" x14ac:dyDescent="0.3">
      <c r="A2" s="62" t="s">
        <v>1</v>
      </c>
      <c r="B2" s="60"/>
      <c r="C2" s="60"/>
      <c r="D2" s="60"/>
      <c r="E2" s="60"/>
      <c r="F2" s="60"/>
      <c r="G2" s="60"/>
      <c r="H2" s="60"/>
      <c r="I2" s="60"/>
    </row>
    <row r="3" spans="1:9" ht="17.100000000000001" customHeight="1" x14ac:dyDescent="0.3">
      <c r="A3" s="61" t="s">
        <v>70</v>
      </c>
      <c r="B3" s="60"/>
      <c r="C3" s="60"/>
      <c r="D3" s="60"/>
      <c r="E3" s="60"/>
      <c r="F3" s="60"/>
      <c r="G3" s="60"/>
      <c r="H3" s="60"/>
      <c r="I3" s="60"/>
    </row>
    <row r="4" spans="1:9" ht="17.100000000000001" customHeight="1" x14ac:dyDescent="0.3">
      <c r="A4" s="62" t="s">
        <v>1</v>
      </c>
      <c r="B4" s="60"/>
      <c r="C4" s="60"/>
      <c r="D4" s="60"/>
      <c r="E4" s="60"/>
      <c r="F4" s="60"/>
      <c r="G4" s="60"/>
      <c r="H4" s="60"/>
      <c r="I4" s="60"/>
    </row>
    <row r="5" spans="1:9" ht="17.100000000000001" customHeight="1" x14ac:dyDescent="0.3">
      <c r="A5" s="68" t="s">
        <v>11</v>
      </c>
      <c r="B5" s="60"/>
      <c r="C5" s="60"/>
      <c r="D5" s="60"/>
      <c r="E5" s="60"/>
      <c r="F5" s="60"/>
      <c r="G5" s="60"/>
      <c r="H5" s="60"/>
      <c r="I5" s="60"/>
    </row>
    <row r="7" spans="1:9" ht="45" customHeight="1" x14ac:dyDescent="0.2">
      <c r="A7" s="72" t="s">
        <v>106</v>
      </c>
      <c r="B7" s="72"/>
      <c r="C7" s="9" t="s">
        <v>72</v>
      </c>
      <c r="D7" s="9" t="s">
        <v>73</v>
      </c>
      <c r="E7" s="9" t="s">
        <v>76</v>
      </c>
      <c r="F7" s="9" t="s">
        <v>74</v>
      </c>
      <c r="G7" s="9" t="s">
        <v>77</v>
      </c>
      <c r="H7" s="9" t="s">
        <v>75</v>
      </c>
      <c r="I7" s="9" t="s">
        <v>78</v>
      </c>
    </row>
    <row r="8" spans="1:9" ht="15" customHeight="1" x14ac:dyDescent="0.2">
      <c r="A8" s="69" t="s">
        <v>107</v>
      </c>
      <c r="B8" s="19" t="s">
        <v>108</v>
      </c>
      <c r="C8" s="20">
        <v>128918</v>
      </c>
      <c r="D8" s="21">
        <v>180122417</v>
      </c>
      <c r="E8" s="21">
        <v>1397.19</v>
      </c>
      <c r="F8" s="21">
        <v>2385557</v>
      </c>
      <c r="G8" s="21">
        <v>18.5</v>
      </c>
      <c r="H8" s="20">
        <v>83544</v>
      </c>
      <c r="I8" s="22">
        <v>0.65</v>
      </c>
    </row>
    <row r="9" spans="1:9" ht="15" customHeight="1" x14ac:dyDescent="0.2">
      <c r="A9" s="70"/>
      <c r="B9" s="19" t="s">
        <v>109</v>
      </c>
      <c r="C9" s="20">
        <v>7465</v>
      </c>
      <c r="D9" s="21">
        <v>11855812</v>
      </c>
      <c r="E9" s="21">
        <v>1588.19</v>
      </c>
      <c r="F9" s="21">
        <v>83060</v>
      </c>
      <c r="G9" s="21">
        <v>11.13</v>
      </c>
      <c r="H9" s="20">
        <v>18648</v>
      </c>
      <c r="I9" s="22">
        <v>2.5</v>
      </c>
    </row>
    <row r="10" spans="1:9" ht="15" customHeight="1" x14ac:dyDescent="0.2">
      <c r="A10" s="70"/>
      <c r="B10" s="19" t="s">
        <v>110</v>
      </c>
      <c r="C10" s="20">
        <v>18000</v>
      </c>
      <c r="D10" s="21">
        <v>-949881584</v>
      </c>
      <c r="E10" s="21">
        <v>-52771.199999999997</v>
      </c>
      <c r="F10" s="21">
        <v>4108504</v>
      </c>
      <c r="G10" s="21">
        <v>228.25</v>
      </c>
      <c r="H10" s="20">
        <v>47712</v>
      </c>
      <c r="I10" s="22">
        <v>2.65</v>
      </c>
    </row>
    <row r="11" spans="1:9" ht="15" customHeight="1" x14ac:dyDescent="0.2">
      <c r="A11" s="69" t="s">
        <v>111</v>
      </c>
      <c r="B11" s="19" t="s">
        <v>108</v>
      </c>
      <c r="C11" s="20">
        <v>172117</v>
      </c>
      <c r="D11" s="21">
        <v>2936250471</v>
      </c>
      <c r="E11" s="21">
        <v>17059.62</v>
      </c>
      <c r="F11" s="21">
        <v>52388490</v>
      </c>
      <c r="G11" s="21">
        <v>304.38</v>
      </c>
      <c r="H11" s="20">
        <v>145075</v>
      </c>
      <c r="I11" s="22">
        <v>0.84</v>
      </c>
    </row>
    <row r="12" spans="1:9" ht="15" customHeight="1" x14ac:dyDescent="0.2">
      <c r="A12" s="70"/>
      <c r="B12" s="19" t="s">
        <v>109</v>
      </c>
      <c r="C12" s="20">
        <v>24827</v>
      </c>
      <c r="D12" s="21">
        <v>442130258</v>
      </c>
      <c r="E12" s="21">
        <v>17808.439999999999</v>
      </c>
      <c r="F12" s="21">
        <v>313858</v>
      </c>
      <c r="G12" s="21">
        <v>12.64</v>
      </c>
      <c r="H12" s="20">
        <v>65478</v>
      </c>
      <c r="I12" s="22">
        <v>2.64</v>
      </c>
    </row>
    <row r="13" spans="1:9" ht="15" customHeight="1" x14ac:dyDescent="0.2">
      <c r="A13" s="70"/>
      <c r="B13" s="19" t="s">
        <v>110</v>
      </c>
      <c r="C13" s="20">
        <v>24927</v>
      </c>
      <c r="D13" s="21">
        <v>449303083</v>
      </c>
      <c r="E13" s="21">
        <v>18024.759999999998</v>
      </c>
      <c r="F13" s="21">
        <v>1173418</v>
      </c>
      <c r="G13" s="21">
        <v>47.07</v>
      </c>
      <c r="H13" s="20">
        <v>69799</v>
      </c>
      <c r="I13" s="22">
        <v>2.8</v>
      </c>
    </row>
    <row r="14" spans="1:9" ht="15" customHeight="1" x14ac:dyDescent="0.2">
      <c r="A14" s="69" t="s">
        <v>112</v>
      </c>
      <c r="B14" s="19" t="s">
        <v>108</v>
      </c>
      <c r="C14" s="20">
        <v>219824</v>
      </c>
      <c r="D14" s="21">
        <v>8084147000</v>
      </c>
      <c r="E14" s="21">
        <v>36775.54</v>
      </c>
      <c r="F14" s="21">
        <v>522443813</v>
      </c>
      <c r="G14" s="21">
        <v>2376.65</v>
      </c>
      <c r="H14" s="20">
        <v>222111</v>
      </c>
      <c r="I14" s="22">
        <v>1.01</v>
      </c>
    </row>
    <row r="15" spans="1:9" ht="15" customHeight="1" x14ac:dyDescent="0.2">
      <c r="A15" s="70"/>
      <c r="B15" s="19" t="s">
        <v>109</v>
      </c>
      <c r="C15" s="20">
        <v>48994</v>
      </c>
      <c r="D15" s="21">
        <v>1831207306</v>
      </c>
      <c r="E15" s="21">
        <v>37376.15</v>
      </c>
      <c r="F15" s="21">
        <v>18187690</v>
      </c>
      <c r="G15" s="21">
        <v>371.22</v>
      </c>
      <c r="H15" s="20">
        <v>127321</v>
      </c>
      <c r="I15" s="22">
        <v>2.6</v>
      </c>
    </row>
    <row r="16" spans="1:9" ht="15" customHeight="1" x14ac:dyDescent="0.2">
      <c r="A16" s="70"/>
      <c r="B16" s="19" t="s">
        <v>110</v>
      </c>
      <c r="C16" s="20">
        <v>65279</v>
      </c>
      <c r="D16" s="21">
        <v>2492339060</v>
      </c>
      <c r="E16" s="21">
        <v>38179.800000000003</v>
      </c>
      <c r="F16" s="21">
        <v>30415885</v>
      </c>
      <c r="G16" s="21">
        <v>465.94</v>
      </c>
      <c r="H16" s="20">
        <v>194344</v>
      </c>
      <c r="I16" s="22">
        <v>2.98</v>
      </c>
    </row>
    <row r="17" spans="1:9" ht="15" customHeight="1" x14ac:dyDescent="0.2">
      <c r="A17" s="69" t="s">
        <v>113</v>
      </c>
      <c r="B17" s="19" t="s">
        <v>108</v>
      </c>
      <c r="C17" s="20">
        <v>121236</v>
      </c>
      <c r="D17" s="21">
        <v>7401189339</v>
      </c>
      <c r="E17" s="21">
        <v>61047.79</v>
      </c>
      <c r="F17" s="21">
        <v>672762308</v>
      </c>
      <c r="G17" s="21">
        <v>5549.2</v>
      </c>
      <c r="H17" s="20">
        <v>125778</v>
      </c>
      <c r="I17" s="22">
        <v>1.04</v>
      </c>
    </row>
    <row r="18" spans="1:9" ht="15" customHeight="1" x14ac:dyDescent="0.2">
      <c r="A18" s="70"/>
      <c r="B18" s="19" t="s">
        <v>109</v>
      </c>
      <c r="C18" s="20">
        <v>28470</v>
      </c>
      <c r="D18" s="21">
        <v>1734694006</v>
      </c>
      <c r="E18" s="21">
        <v>60930.59</v>
      </c>
      <c r="F18" s="21">
        <v>65053716</v>
      </c>
      <c r="G18" s="21">
        <v>2284.9899999999998</v>
      </c>
      <c r="H18" s="20">
        <v>71104</v>
      </c>
      <c r="I18" s="22">
        <v>2.5</v>
      </c>
    </row>
    <row r="19" spans="1:9" ht="15" customHeight="1" x14ac:dyDescent="0.2">
      <c r="A19" s="70"/>
      <c r="B19" s="19" t="s">
        <v>110</v>
      </c>
      <c r="C19" s="20">
        <v>85505</v>
      </c>
      <c r="D19" s="21">
        <v>5383661519</v>
      </c>
      <c r="E19" s="21">
        <v>62963.12</v>
      </c>
      <c r="F19" s="21">
        <v>175448340</v>
      </c>
      <c r="G19" s="21">
        <v>2051.91</v>
      </c>
      <c r="H19" s="20">
        <v>270894</v>
      </c>
      <c r="I19" s="22">
        <v>3.17</v>
      </c>
    </row>
    <row r="20" spans="1:9" ht="15" customHeight="1" x14ac:dyDescent="0.2">
      <c r="A20" s="69" t="s">
        <v>114</v>
      </c>
      <c r="B20" s="19" t="s">
        <v>108</v>
      </c>
      <c r="C20" s="20">
        <v>53972</v>
      </c>
      <c r="D20" s="21">
        <v>4626119399</v>
      </c>
      <c r="E20" s="21">
        <v>85713.32</v>
      </c>
      <c r="F20" s="21">
        <v>557346635</v>
      </c>
      <c r="G20" s="21">
        <v>10326.59</v>
      </c>
      <c r="H20" s="20">
        <v>56179</v>
      </c>
      <c r="I20" s="22">
        <v>1.04</v>
      </c>
    </row>
    <row r="21" spans="1:9" ht="15" customHeight="1" x14ac:dyDescent="0.2">
      <c r="A21" s="70"/>
      <c r="B21" s="19" t="s">
        <v>109</v>
      </c>
      <c r="C21" s="20">
        <v>12812</v>
      </c>
      <c r="D21" s="21">
        <v>1096082469</v>
      </c>
      <c r="E21" s="21">
        <v>85551.24</v>
      </c>
      <c r="F21" s="21">
        <v>72798321</v>
      </c>
      <c r="G21" s="21">
        <v>5682.04</v>
      </c>
      <c r="H21" s="20">
        <v>30747</v>
      </c>
      <c r="I21" s="22">
        <v>2.4</v>
      </c>
    </row>
    <row r="22" spans="1:9" ht="15" customHeight="1" x14ac:dyDescent="0.2">
      <c r="A22" s="70"/>
      <c r="B22" s="19" t="s">
        <v>110</v>
      </c>
      <c r="C22" s="20">
        <v>98321</v>
      </c>
      <c r="D22" s="21">
        <v>8608410226</v>
      </c>
      <c r="E22" s="21">
        <v>87554.14</v>
      </c>
      <c r="F22" s="21">
        <v>425050790</v>
      </c>
      <c r="G22" s="21">
        <v>4323.09</v>
      </c>
      <c r="H22" s="20">
        <v>320950</v>
      </c>
      <c r="I22" s="22">
        <v>3.26</v>
      </c>
    </row>
    <row r="23" spans="1:9" ht="15" customHeight="1" x14ac:dyDescent="0.2">
      <c r="A23" s="69" t="s">
        <v>115</v>
      </c>
      <c r="B23" s="19" t="s">
        <v>108</v>
      </c>
      <c r="C23" s="20">
        <v>47719</v>
      </c>
      <c r="D23" s="21">
        <v>6579845095</v>
      </c>
      <c r="E23" s="21">
        <v>137887.32</v>
      </c>
      <c r="F23" s="21">
        <v>1003640523</v>
      </c>
      <c r="G23" s="21">
        <v>21032.3</v>
      </c>
      <c r="H23" s="20">
        <v>49997</v>
      </c>
      <c r="I23" s="22">
        <v>1.05</v>
      </c>
    </row>
    <row r="24" spans="1:9" ht="15" customHeight="1" x14ac:dyDescent="0.2">
      <c r="A24" s="70"/>
      <c r="B24" s="19" t="s">
        <v>109</v>
      </c>
      <c r="C24" s="20">
        <v>11262</v>
      </c>
      <c r="D24" s="21">
        <v>1556057178</v>
      </c>
      <c r="E24" s="21">
        <v>138168.81</v>
      </c>
      <c r="F24" s="21">
        <v>190707815</v>
      </c>
      <c r="G24" s="21">
        <v>16933.740000000002</v>
      </c>
      <c r="H24" s="20">
        <v>26490</v>
      </c>
      <c r="I24" s="22">
        <v>2.35</v>
      </c>
    </row>
    <row r="25" spans="1:9" ht="15" customHeight="1" x14ac:dyDescent="0.2">
      <c r="A25" s="70"/>
      <c r="B25" s="19" t="s">
        <v>110</v>
      </c>
      <c r="C25" s="20">
        <v>284086</v>
      </c>
      <c r="D25" s="21">
        <v>42716138527</v>
      </c>
      <c r="E25" s="21">
        <v>150363.41</v>
      </c>
      <c r="F25" s="21">
        <v>4023422141</v>
      </c>
      <c r="G25" s="21">
        <v>14162.69</v>
      </c>
      <c r="H25" s="20">
        <v>950319</v>
      </c>
      <c r="I25" s="22">
        <v>3.35</v>
      </c>
    </row>
    <row r="26" spans="1:9" ht="15" customHeight="1" x14ac:dyDescent="0.2">
      <c r="A26" s="69" t="s">
        <v>116</v>
      </c>
      <c r="B26" s="19" t="s">
        <v>108</v>
      </c>
      <c r="C26" s="20">
        <v>6417</v>
      </c>
      <c r="D26" s="21">
        <v>4673202568</v>
      </c>
      <c r="E26" s="21">
        <v>728253.48</v>
      </c>
      <c r="F26" s="21">
        <v>1085922762</v>
      </c>
      <c r="G26" s="21">
        <v>169225.93</v>
      </c>
      <c r="H26" s="20">
        <v>6707</v>
      </c>
      <c r="I26" s="22">
        <v>1.05</v>
      </c>
    </row>
    <row r="27" spans="1:9" ht="15" customHeight="1" x14ac:dyDescent="0.2">
      <c r="A27" s="70"/>
      <c r="B27" s="19" t="s">
        <v>109</v>
      </c>
      <c r="C27" s="20">
        <v>1397</v>
      </c>
      <c r="D27" s="21">
        <v>804082386</v>
      </c>
      <c r="E27" s="21">
        <v>575577.93999999994</v>
      </c>
      <c r="F27" s="21">
        <v>198583501</v>
      </c>
      <c r="G27" s="21">
        <v>142149.96</v>
      </c>
      <c r="H27" s="20">
        <v>3093</v>
      </c>
      <c r="I27" s="22">
        <v>2.21</v>
      </c>
    </row>
    <row r="28" spans="1:9" ht="15" customHeight="1" x14ac:dyDescent="0.2">
      <c r="A28" s="70"/>
      <c r="B28" s="19" t="s">
        <v>110</v>
      </c>
      <c r="C28" s="20">
        <v>66762</v>
      </c>
      <c r="D28" s="21">
        <v>44965892369</v>
      </c>
      <c r="E28" s="21">
        <v>673525.24</v>
      </c>
      <c r="F28" s="21">
        <v>9554735114</v>
      </c>
      <c r="G28" s="21">
        <v>143116.37</v>
      </c>
      <c r="H28" s="20">
        <v>231381</v>
      </c>
      <c r="I28" s="22">
        <v>3.47</v>
      </c>
    </row>
    <row r="29" spans="1:9" ht="15" customHeight="1" x14ac:dyDescent="0.2">
      <c r="A29" s="71" t="s">
        <v>117</v>
      </c>
      <c r="B29" s="19" t="s">
        <v>108</v>
      </c>
      <c r="C29" s="20">
        <v>750203</v>
      </c>
      <c r="D29" s="21">
        <v>34480876289</v>
      </c>
      <c r="E29" s="21">
        <v>45962.06</v>
      </c>
      <c r="F29" s="21">
        <v>3896890088</v>
      </c>
      <c r="G29" s="21">
        <v>5194.45</v>
      </c>
      <c r="H29" s="20">
        <v>689391</v>
      </c>
      <c r="I29" s="22">
        <v>0.92</v>
      </c>
    </row>
    <row r="30" spans="1:9" ht="15" customHeight="1" x14ac:dyDescent="0.2">
      <c r="A30" s="70"/>
      <c r="B30" s="19" t="s">
        <v>109</v>
      </c>
      <c r="C30" s="20">
        <v>135227</v>
      </c>
      <c r="D30" s="21">
        <v>7476109415</v>
      </c>
      <c r="E30" s="21">
        <v>55285.63</v>
      </c>
      <c r="F30" s="21">
        <v>545727961</v>
      </c>
      <c r="G30" s="21">
        <v>4035.64</v>
      </c>
      <c r="H30" s="20">
        <v>342881</v>
      </c>
      <c r="I30" s="22">
        <v>2.54</v>
      </c>
    </row>
    <row r="31" spans="1:9" ht="15" customHeight="1" x14ac:dyDescent="0.2">
      <c r="A31" s="70"/>
      <c r="B31" s="19" t="s">
        <v>110</v>
      </c>
      <c r="C31" s="20">
        <v>642880</v>
      </c>
      <c r="D31" s="21">
        <v>103665863200</v>
      </c>
      <c r="E31" s="21">
        <v>161252.28</v>
      </c>
      <c r="F31" s="21">
        <v>14214354192</v>
      </c>
      <c r="G31" s="21">
        <v>22110.43</v>
      </c>
      <c r="H31" s="20">
        <v>2085399</v>
      </c>
      <c r="I31" s="22">
        <v>3.24</v>
      </c>
    </row>
    <row r="32" spans="1:9" ht="15" customHeight="1" x14ac:dyDescent="0.2">
      <c r="A32" s="71" t="s">
        <v>117</v>
      </c>
      <c r="B32" s="71"/>
      <c r="C32" s="20">
        <v>1528310</v>
      </c>
      <c r="D32" s="21">
        <v>145622848904</v>
      </c>
      <c r="E32" s="21">
        <v>95283.58</v>
      </c>
      <c r="F32" s="21">
        <v>18656972241</v>
      </c>
      <c r="G32" s="21">
        <v>12207.58</v>
      </c>
      <c r="H32" s="20">
        <v>3117671</v>
      </c>
      <c r="I32" s="22">
        <v>2.04</v>
      </c>
    </row>
    <row r="34" spans="1:9" ht="15" customHeight="1" x14ac:dyDescent="0.2">
      <c r="A34" s="59" t="s">
        <v>66</v>
      </c>
      <c r="B34" s="60"/>
      <c r="C34" s="60"/>
      <c r="D34" s="60"/>
      <c r="E34" s="60"/>
      <c r="F34" s="60"/>
      <c r="G34" s="60"/>
      <c r="H34" s="60"/>
      <c r="I34" s="60"/>
    </row>
    <row r="35" spans="1:9" ht="15" customHeight="1" x14ac:dyDescent="0.2">
      <c r="A35" s="59" t="s">
        <v>97</v>
      </c>
      <c r="B35" s="60"/>
      <c r="C35" s="60"/>
      <c r="D35" s="60"/>
      <c r="E35" s="60"/>
      <c r="F35" s="60"/>
      <c r="G35" s="60"/>
      <c r="H35" s="60"/>
      <c r="I35" s="60"/>
    </row>
  </sheetData>
  <mergeCells count="17">
    <mergeCell ref="A17:A19"/>
    <mergeCell ref="A34:I34"/>
    <mergeCell ref="A35:I35"/>
    <mergeCell ref="A1:I1"/>
    <mergeCell ref="A2:I2"/>
    <mergeCell ref="A3:I3"/>
    <mergeCell ref="A4:I4"/>
    <mergeCell ref="A5:I5"/>
    <mergeCell ref="A20:A22"/>
    <mergeCell ref="A23:A25"/>
    <mergeCell ref="A26:A28"/>
    <mergeCell ref="A29:A31"/>
    <mergeCell ref="A32:B32"/>
    <mergeCell ref="A7:B7"/>
    <mergeCell ref="A8:A10"/>
    <mergeCell ref="A11:A13"/>
    <mergeCell ref="A14:A16"/>
  </mergeCells>
  <hyperlinks>
    <hyperlink ref="A1" location="'CONTENTS'!A1" display="#'CONTENTS'!A1" xr:uid="{00000000-0004-0000-0400-000000000000}"/>
  </hyperlinks>
  <printOptions horizontalCentered="1"/>
  <pageMargins left="0.5" right="0.5" top="0.5" bottom="0.5" header="0" footer="0"/>
  <pageSetup fitToHeight="10" orientation="landscape" horizontalDpi="300" verticalDpi="30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I28"/>
  <sheetViews>
    <sheetView zoomScaleNormal="100" workbookViewId="0">
      <pane ySplit="7" topLeftCell="A8" activePane="bottomLeft" state="frozen"/>
      <selection pane="bottomLeft" sqref="A1:I1"/>
    </sheetView>
  </sheetViews>
  <sheetFormatPr defaultColWidth="12" defaultRowHeight="12.95" customHeight="1" x14ac:dyDescent="0.2"/>
  <cols>
    <col min="1" max="1" width="25.6640625" bestFit="1" customWidth="1"/>
    <col min="2" max="9" width="19.6640625" bestFit="1" customWidth="1"/>
  </cols>
  <sheetData>
    <row r="1" spans="1:9" ht="17.100000000000001" customHeight="1" x14ac:dyDescent="0.25">
      <c r="A1" s="67" t="s">
        <v>67</v>
      </c>
      <c r="B1" s="60"/>
      <c r="C1" s="60"/>
      <c r="D1" s="60"/>
      <c r="E1" s="60"/>
      <c r="F1" s="60"/>
      <c r="G1" s="60"/>
      <c r="H1" s="60"/>
      <c r="I1" s="60"/>
    </row>
    <row r="2" spans="1:9" ht="17.100000000000001" customHeight="1" x14ac:dyDescent="0.3">
      <c r="A2" s="62" t="s">
        <v>1</v>
      </c>
      <c r="B2" s="60"/>
      <c r="C2" s="60"/>
      <c r="D2" s="60"/>
      <c r="E2" s="60"/>
      <c r="F2" s="60"/>
      <c r="G2" s="60"/>
      <c r="H2" s="60"/>
      <c r="I2" s="60"/>
    </row>
    <row r="3" spans="1:9" ht="17.100000000000001" customHeight="1" x14ac:dyDescent="0.3">
      <c r="A3" s="61" t="s">
        <v>70</v>
      </c>
      <c r="B3" s="60"/>
      <c r="C3" s="60"/>
      <c r="D3" s="60"/>
      <c r="E3" s="60"/>
      <c r="F3" s="60"/>
      <c r="G3" s="60"/>
      <c r="H3" s="60"/>
      <c r="I3" s="60"/>
    </row>
    <row r="4" spans="1:9" ht="17.100000000000001" customHeight="1" x14ac:dyDescent="0.3">
      <c r="A4" s="62" t="s">
        <v>1</v>
      </c>
      <c r="B4" s="60"/>
      <c r="C4" s="60"/>
      <c r="D4" s="60"/>
      <c r="E4" s="60"/>
      <c r="F4" s="60"/>
      <c r="G4" s="60"/>
      <c r="H4" s="60"/>
      <c r="I4" s="60"/>
    </row>
    <row r="5" spans="1:9" ht="17.100000000000001" customHeight="1" x14ac:dyDescent="0.3">
      <c r="A5" s="68" t="s">
        <v>13</v>
      </c>
      <c r="B5" s="60"/>
      <c r="C5" s="60"/>
      <c r="D5" s="60"/>
      <c r="E5" s="60"/>
      <c r="F5" s="60"/>
      <c r="G5" s="60"/>
      <c r="H5" s="60"/>
      <c r="I5" s="60"/>
    </row>
    <row r="7" spans="1:9" ht="60" customHeight="1" x14ac:dyDescent="0.2">
      <c r="A7" s="9" t="s">
        <v>71</v>
      </c>
      <c r="B7" s="9" t="s">
        <v>72</v>
      </c>
      <c r="C7" s="9" t="s">
        <v>118</v>
      </c>
      <c r="D7" s="9" t="s">
        <v>119</v>
      </c>
      <c r="E7" s="9" t="s">
        <v>120</v>
      </c>
      <c r="F7" s="9" t="s">
        <v>121</v>
      </c>
      <c r="G7" s="9" t="s">
        <v>122</v>
      </c>
      <c r="H7" s="9" t="s">
        <v>123</v>
      </c>
      <c r="I7" s="9" t="s">
        <v>124</v>
      </c>
    </row>
    <row r="8" spans="1:9" ht="15" customHeight="1" x14ac:dyDescent="0.2">
      <c r="A8" s="10" t="s">
        <v>79</v>
      </c>
      <c r="B8" s="11">
        <v>17600</v>
      </c>
      <c r="C8" s="12">
        <v>-1466642502</v>
      </c>
      <c r="D8" s="12">
        <v>396450</v>
      </c>
      <c r="E8" s="12">
        <v>311189400</v>
      </c>
      <c r="F8" s="11">
        <v>15982</v>
      </c>
      <c r="G8" s="12">
        <v>56269135</v>
      </c>
      <c r="H8" s="11">
        <v>1618</v>
      </c>
      <c r="I8" s="23">
        <v>0.90806818180000004</v>
      </c>
    </row>
    <row r="9" spans="1:9" ht="15" customHeight="1" x14ac:dyDescent="0.2">
      <c r="A9" s="10" t="s">
        <v>80</v>
      </c>
      <c r="B9" s="11">
        <v>63594</v>
      </c>
      <c r="C9" s="12">
        <v>157622762</v>
      </c>
      <c r="D9" s="12">
        <v>3038007</v>
      </c>
      <c r="E9" s="12">
        <v>971860900</v>
      </c>
      <c r="F9" s="11">
        <v>62595</v>
      </c>
      <c r="G9" s="12">
        <v>12910958</v>
      </c>
      <c r="H9" s="11">
        <v>999</v>
      </c>
      <c r="I9" s="23">
        <v>0.98429097080000005</v>
      </c>
    </row>
    <row r="10" spans="1:9" ht="15" customHeight="1" x14ac:dyDescent="0.2">
      <c r="A10" s="10" t="s">
        <v>81</v>
      </c>
      <c r="B10" s="11">
        <v>73276</v>
      </c>
      <c r="C10" s="12">
        <v>551986385</v>
      </c>
      <c r="D10" s="12">
        <v>5863561</v>
      </c>
      <c r="E10" s="12">
        <v>1122075750</v>
      </c>
      <c r="F10" s="11">
        <v>72309</v>
      </c>
      <c r="G10" s="12">
        <v>22775443</v>
      </c>
      <c r="H10" s="11">
        <v>967</v>
      </c>
      <c r="I10" s="23">
        <v>0.98680331899999996</v>
      </c>
    </row>
    <row r="11" spans="1:9" ht="15" customHeight="1" x14ac:dyDescent="0.2">
      <c r="A11" s="10" t="s">
        <v>82</v>
      </c>
      <c r="B11" s="11">
        <v>78922</v>
      </c>
      <c r="C11" s="12">
        <v>986426964</v>
      </c>
      <c r="D11" s="12">
        <v>15111773</v>
      </c>
      <c r="E11" s="12">
        <v>1240184200</v>
      </c>
      <c r="F11" s="11">
        <v>77845</v>
      </c>
      <c r="G11" s="12">
        <v>23729146</v>
      </c>
      <c r="H11" s="11">
        <v>1077</v>
      </c>
      <c r="I11" s="23">
        <v>0.98635361499999996</v>
      </c>
    </row>
    <row r="12" spans="1:9" ht="15" customHeight="1" x14ac:dyDescent="0.2">
      <c r="A12" s="10" t="s">
        <v>83</v>
      </c>
      <c r="B12" s="11">
        <v>73906</v>
      </c>
      <c r="C12" s="12">
        <v>1290452720</v>
      </c>
      <c r="D12" s="12">
        <v>197096342</v>
      </c>
      <c r="E12" s="12">
        <v>1192770400</v>
      </c>
      <c r="F12" s="11">
        <v>72683</v>
      </c>
      <c r="G12" s="12">
        <v>35912931</v>
      </c>
      <c r="H12" s="11">
        <v>1223</v>
      </c>
      <c r="I12" s="23">
        <v>0.98345195249999995</v>
      </c>
    </row>
    <row r="13" spans="1:9" ht="15" customHeight="1" x14ac:dyDescent="0.2">
      <c r="A13" s="10" t="s">
        <v>84</v>
      </c>
      <c r="B13" s="11">
        <v>68956</v>
      </c>
      <c r="C13" s="12">
        <v>1549934128</v>
      </c>
      <c r="D13" s="12">
        <v>438755643</v>
      </c>
      <c r="E13" s="12">
        <v>1137868150</v>
      </c>
      <c r="F13" s="11">
        <v>67567</v>
      </c>
      <c r="G13" s="12">
        <v>54762666</v>
      </c>
      <c r="H13" s="11">
        <v>1389</v>
      </c>
      <c r="I13" s="23">
        <v>0.97985672020000003</v>
      </c>
    </row>
    <row r="14" spans="1:9" ht="15" customHeight="1" x14ac:dyDescent="0.2">
      <c r="A14" s="10" t="s">
        <v>85</v>
      </c>
      <c r="B14" s="11">
        <v>68447</v>
      </c>
      <c r="C14" s="12">
        <v>1882489058</v>
      </c>
      <c r="D14" s="12">
        <v>701695884</v>
      </c>
      <c r="E14" s="12">
        <v>1158173200</v>
      </c>
      <c r="F14" s="11">
        <v>66917</v>
      </c>
      <c r="G14" s="12">
        <v>38083792</v>
      </c>
      <c r="H14" s="11">
        <v>1530</v>
      </c>
      <c r="I14" s="23">
        <v>0.97764693849999995</v>
      </c>
    </row>
    <row r="15" spans="1:9" ht="15" customHeight="1" x14ac:dyDescent="0.2">
      <c r="A15" s="10" t="s">
        <v>86</v>
      </c>
      <c r="B15" s="11">
        <v>70660</v>
      </c>
      <c r="C15" s="12">
        <v>2298001805</v>
      </c>
      <c r="D15" s="12">
        <v>1050067224</v>
      </c>
      <c r="E15" s="12">
        <v>1200642400</v>
      </c>
      <c r="F15" s="11">
        <v>68943</v>
      </c>
      <c r="G15" s="12">
        <v>47489297</v>
      </c>
      <c r="H15" s="11">
        <v>1717</v>
      </c>
      <c r="I15" s="23">
        <v>0.97570053779999999</v>
      </c>
    </row>
    <row r="16" spans="1:9" ht="15" customHeight="1" x14ac:dyDescent="0.2">
      <c r="A16" s="10" t="s">
        <v>87</v>
      </c>
      <c r="B16" s="11">
        <v>70172</v>
      </c>
      <c r="C16" s="12">
        <v>2629981779</v>
      </c>
      <c r="D16" s="12">
        <v>1364800156</v>
      </c>
      <c r="E16" s="12">
        <v>1204793200</v>
      </c>
      <c r="F16" s="11">
        <v>68172</v>
      </c>
      <c r="G16" s="12">
        <v>73709224</v>
      </c>
      <c r="H16" s="11">
        <v>2000</v>
      </c>
      <c r="I16" s="23">
        <v>0.97149860340000005</v>
      </c>
    </row>
    <row r="17" spans="1:9" ht="15" customHeight="1" x14ac:dyDescent="0.2">
      <c r="A17" s="10" t="s">
        <v>88</v>
      </c>
      <c r="B17" s="11">
        <v>65391</v>
      </c>
      <c r="C17" s="12">
        <v>2776613390</v>
      </c>
      <c r="D17" s="12">
        <v>1568361343</v>
      </c>
      <c r="E17" s="12">
        <v>1141640750</v>
      </c>
      <c r="F17" s="11">
        <v>63238</v>
      </c>
      <c r="G17" s="12">
        <v>64191809</v>
      </c>
      <c r="H17" s="11">
        <v>2153</v>
      </c>
      <c r="I17" s="23">
        <v>0.9670749797</v>
      </c>
    </row>
    <row r="18" spans="1:9" ht="15" customHeight="1" x14ac:dyDescent="0.2">
      <c r="A18" s="10" t="s">
        <v>89</v>
      </c>
      <c r="B18" s="11">
        <v>59427</v>
      </c>
      <c r="C18" s="12">
        <v>2820607334</v>
      </c>
      <c r="D18" s="12">
        <v>1683521454</v>
      </c>
      <c r="E18" s="12">
        <v>1057684350</v>
      </c>
      <c r="F18" s="11">
        <v>56930</v>
      </c>
      <c r="G18" s="12">
        <v>69302878</v>
      </c>
      <c r="H18" s="11">
        <v>2497</v>
      </c>
      <c r="I18" s="23">
        <v>0.95798206200000002</v>
      </c>
    </row>
    <row r="19" spans="1:9" ht="15" customHeight="1" x14ac:dyDescent="0.2">
      <c r="A19" s="10" t="s">
        <v>90</v>
      </c>
      <c r="B19" s="11">
        <v>235211</v>
      </c>
      <c r="C19" s="12">
        <v>14519544864</v>
      </c>
      <c r="D19" s="12">
        <v>9576650283</v>
      </c>
      <c r="E19" s="12">
        <v>4376641100</v>
      </c>
      <c r="F19" s="11">
        <v>216828</v>
      </c>
      <c r="G19" s="12">
        <v>520161468</v>
      </c>
      <c r="H19" s="11">
        <v>18383</v>
      </c>
      <c r="I19" s="23">
        <v>0.92184464160000001</v>
      </c>
    </row>
    <row r="20" spans="1:9" ht="15" customHeight="1" x14ac:dyDescent="0.2">
      <c r="A20" s="10" t="s">
        <v>91</v>
      </c>
      <c r="B20" s="11">
        <v>165105</v>
      </c>
      <c r="C20" s="12">
        <v>14330612094</v>
      </c>
      <c r="D20" s="12">
        <v>10230997183</v>
      </c>
      <c r="E20" s="12">
        <v>3353958250</v>
      </c>
      <c r="F20" s="11">
        <v>142212</v>
      </c>
      <c r="G20" s="12">
        <v>662653444</v>
      </c>
      <c r="H20" s="11">
        <v>22893</v>
      </c>
      <c r="I20" s="23">
        <v>0.86134278190000002</v>
      </c>
    </row>
    <row r="21" spans="1:9" ht="15" customHeight="1" x14ac:dyDescent="0.2">
      <c r="A21" s="10" t="s">
        <v>92</v>
      </c>
      <c r="B21" s="11">
        <v>343067</v>
      </c>
      <c r="C21" s="12">
        <v>50852040800</v>
      </c>
      <c r="D21" s="12">
        <v>40201000846</v>
      </c>
      <c r="E21" s="12">
        <v>6287339900</v>
      </c>
      <c r="F21" s="11">
        <v>238780</v>
      </c>
      <c r="G21" s="12">
        <v>3849152818</v>
      </c>
      <c r="H21" s="11">
        <v>104287</v>
      </c>
      <c r="I21" s="23">
        <v>0.69601564709999997</v>
      </c>
    </row>
    <row r="22" spans="1:9" ht="15" customHeight="1" x14ac:dyDescent="0.2">
      <c r="A22" s="10" t="s">
        <v>93</v>
      </c>
      <c r="B22" s="11">
        <v>53572</v>
      </c>
      <c r="C22" s="12">
        <v>17858697382</v>
      </c>
      <c r="D22" s="12">
        <v>15200068415</v>
      </c>
      <c r="E22" s="12">
        <v>620285750</v>
      </c>
      <c r="F22" s="11">
        <v>23205</v>
      </c>
      <c r="G22" s="12">
        <v>1594507996</v>
      </c>
      <c r="H22" s="11">
        <v>30367</v>
      </c>
      <c r="I22" s="23">
        <v>0.43315537970000001</v>
      </c>
    </row>
    <row r="23" spans="1:9" ht="15" customHeight="1" x14ac:dyDescent="0.2">
      <c r="A23" s="10" t="s">
        <v>94</v>
      </c>
      <c r="B23" s="11">
        <v>13891</v>
      </c>
      <c r="C23" s="12">
        <v>9304121219</v>
      </c>
      <c r="D23" s="12">
        <v>8134657189</v>
      </c>
      <c r="E23" s="12">
        <v>112926100</v>
      </c>
      <c r="F23" s="11">
        <v>4273</v>
      </c>
      <c r="G23" s="12">
        <v>776815697</v>
      </c>
      <c r="H23" s="11">
        <v>9618</v>
      </c>
      <c r="I23" s="23">
        <v>0.30760924340000001</v>
      </c>
    </row>
    <row r="24" spans="1:9" ht="15" customHeight="1" x14ac:dyDescent="0.2">
      <c r="A24" s="10" t="s">
        <v>95</v>
      </c>
      <c r="B24" s="11">
        <v>7113</v>
      </c>
      <c r="C24" s="12">
        <v>23280358722</v>
      </c>
      <c r="D24" s="12">
        <v>20287007875</v>
      </c>
      <c r="E24" s="12">
        <v>37103900</v>
      </c>
      <c r="F24" s="11">
        <v>1450</v>
      </c>
      <c r="G24" s="12">
        <v>1849277601</v>
      </c>
      <c r="H24" s="11">
        <v>5663</v>
      </c>
      <c r="I24" s="23">
        <v>0.20385210179999999</v>
      </c>
    </row>
    <row r="25" spans="1:9" ht="15" customHeight="1" x14ac:dyDescent="0.2">
      <c r="A25" s="14" t="s">
        <v>96</v>
      </c>
      <c r="B25" s="15">
        <v>1528310</v>
      </c>
      <c r="C25" s="16">
        <v>145622848904</v>
      </c>
      <c r="D25" s="16">
        <v>110659089628</v>
      </c>
      <c r="E25" s="16">
        <v>26527137700</v>
      </c>
      <c r="F25" s="15">
        <v>1319929</v>
      </c>
      <c r="G25" s="16">
        <v>9751706303</v>
      </c>
      <c r="H25" s="15">
        <v>208381</v>
      </c>
      <c r="I25" s="24">
        <v>0.86365266210000002</v>
      </c>
    </row>
    <row r="27" spans="1:9" ht="15" customHeight="1" x14ac:dyDescent="0.2">
      <c r="A27" s="59" t="s">
        <v>66</v>
      </c>
      <c r="B27" s="60"/>
      <c r="C27" s="60"/>
      <c r="D27" s="60"/>
      <c r="E27" s="60"/>
      <c r="F27" s="60"/>
      <c r="G27" s="60"/>
      <c r="H27" s="60"/>
      <c r="I27" s="60"/>
    </row>
    <row r="28" spans="1:9" ht="15" customHeight="1" x14ac:dyDescent="0.2">
      <c r="A28" s="59" t="s">
        <v>97</v>
      </c>
      <c r="B28" s="60"/>
      <c r="C28" s="60"/>
      <c r="D28" s="60"/>
      <c r="E28" s="60"/>
      <c r="F28" s="60"/>
      <c r="G28" s="60"/>
      <c r="H28" s="60"/>
      <c r="I28" s="60"/>
    </row>
  </sheetData>
  <mergeCells count="7">
    <mergeCell ref="A27:I27"/>
    <mergeCell ref="A28:I28"/>
    <mergeCell ref="A1:I1"/>
    <mergeCell ref="A2:I2"/>
    <mergeCell ref="A3:I3"/>
    <mergeCell ref="A4:I4"/>
    <mergeCell ref="A5:I5"/>
  </mergeCells>
  <hyperlinks>
    <hyperlink ref="A1" location="'CONTENTS'!A1" display="#'CONTENTS'!A1" xr:uid="{00000000-0004-0000-0500-000000000000}"/>
  </hyperlinks>
  <printOptions horizontalCentered="1"/>
  <pageMargins left="0.5" right="0.5" top="0.5" bottom="0.5" header="0" footer="0"/>
  <pageSetup fitToHeight="10" orientation="landscape" horizontalDpi="300" verticalDpi="30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E75"/>
  <sheetViews>
    <sheetView zoomScaleNormal="100" workbookViewId="0">
      <pane ySplit="7" topLeftCell="A8" activePane="bottomLeft" state="frozen"/>
      <selection pane="bottomLeft" sqref="A1:E1"/>
    </sheetView>
  </sheetViews>
  <sheetFormatPr defaultColWidth="12" defaultRowHeight="12.95" customHeight="1" x14ac:dyDescent="0.2"/>
  <cols>
    <col min="1" max="2" width="25.6640625" bestFit="1" customWidth="1"/>
    <col min="3" max="5" width="19.6640625" bestFit="1" customWidth="1"/>
  </cols>
  <sheetData>
    <row r="1" spans="1:5" ht="17.100000000000001" customHeight="1" x14ac:dyDescent="0.25">
      <c r="A1" s="67" t="s">
        <v>67</v>
      </c>
      <c r="B1" s="60"/>
      <c r="C1" s="60"/>
      <c r="D1" s="60"/>
      <c r="E1" s="60"/>
    </row>
    <row r="2" spans="1:5" ht="17.100000000000001" customHeight="1" x14ac:dyDescent="0.3">
      <c r="A2" s="62" t="s">
        <v>1</v>
      </c>
      <c r="B2" s="60"/>
      <c r="C2" s="60"/>
      <c r="D2" s="60"/>
      <c r="E2" s="60"/>
    </row>
    <row r="3" spans="1:5" ht="17.100000000000001" customHeight="1" x14ac:dyDescent="0.3">
      <c r="A3" s="61" t="s">
        <v>70</v>
      </c>
      <c r="B3" s="60"/>
      <c r="C3" s="60"/>
      <c r="D3" s="60"/>
      <c r="E3" s="60"/>
    </row>
    <row r="4" spans="1:5" ht="17.100000000000001" customHeight="1" x14ac:dyDescent="0.3">
      <c r="A4" s="62" t="s">
        <v>1</v>
      </c>
      <c r="B4" s="60"/>
      <c r="C4" s="60"/>
      <c r="D4" s="60"/>
      <c r="E4" s="60"/>
    </row>
    <row r="5" spans="1:5" ht="17.100000000000001" customHeight="1" x14ac:dyDescent="0.3">
      <c r="A5" s="68" t="s">
        <v>15</v>
      </c>
      <c r="B5" s="60"/>
      <c r="C5" s="60"/>
      <c r="D5" s="60"/>
      <c r="E5" s="60"/>
    </row>
    <row r="6" spans="1:5" ht="12.95" customHeight="1" x14ac:dyDescent="0.2">
      <c r="C6" s="55"/>
    </row>
    <row r="7" spans="1:5" ht="45" customHeight="1" x14ac:dyDescent="0.2">
      <c r="A7" s="72" t="s">
        <v>125</v>
      </c>
      <c r="B7" s="72"/>
      <c r="C7" s="9" t="s">
        <v>72</v>
      </c>
      <c r="D7" s="9" t="s">
        <v>73</v>
      </c>
      <c r="E7" s="9" t="s">
        <v>76</v>
      </c>
    </row>
    <row r="8" spans="1:5" ht="15" customHeight="1" x14ac:dyDescent="0.2">
      <c r="A8" s="69" t="s">
        <v>107</v>
      </c>
      <c r="B8" s="25" t="s">
        <v>126</v>
      </c>
      <c r="C8" s="20">
        <v>76855</v>
      </c>
      <c r="D8" s="21">
        <v>394080237</v>
      </c>
      <c r="E8" s="21">
        <v>5127.58</v>
      </c>
    </row>
    <row r="9" spans="1:5" ht="15" customHeight="1" x14ac:dyDescent="0.2">
      <c r="A9" s="70"/>
      <c r="B9" s="25" t="s">
        <v>127</v>
      </c>
      <c r="C9" s="20">
        <v>13841</v>
      </c>
      <c r="D9" s="21">
        <v>48036533</v>
      </c>
      <c r="E9" s="21">
        <v>3470.6</v>
      </c>
    </row>
    <row r="10" spans="1:5" ht="15" customHeight="1" x14ac:dyDescent="0.2">
      <c r="A10" s="70"/>
      <c r="B10" s="25" t="s">
        <v>128</v>
      </c>
      <c r="C10" s="20">
        <v>15573</v>
      </c>
      <c r="D10" s="21">
        <v>-27458393</v>
      </c>
      <c r="E10" s="21">
        <v>-1763.21</v>
      </c>
    </row>
    <row r="11" spans="1:5" ht="15" customHeight="1" x14ac:dyDescent="0.2">
      <c r="A11" s="70"/>
      <c r="B11" s="25" t="s">
        <v>129</v>
      </c>
      <c r="C11" s="20">
        <v>10855</v>
      </c>
      <c r="D11" s="21">
        <v>-181144335</v>
      </c>
      <c r="E11" s="21">
        <v>-16687.64</v>
      </c>
    </row>
    <row r="12" spans="1:5" ht="15" customHeight="1" x14ac:dyDescent="0.2">
      <c r="A12" s="70"/>
      <c r="B12" s="25" t="s">
        <v>130</v>
      </c>
      <c r="C12" s="20">
        <v>8033</v>
      </c>
      <c r="D12" s="21">
        <v>-235912909</v>
      </c>
      <c r="E12" s="21">
        <v>-29367.97</v>
      </c>
    </row>
    <row r="13" spans="1:5" ht="15" customHeight="1" x14ac:dyDescent="0.2">
      <c r="A13" s="70"/>
      <c r="B13" s="25" t="s">
        <v>131</v>
      </c>
      <c r="C13" s="20">
        <v>11500</v>
      </c>
      <c r="D13" s="21">
        <v>-376855789</v>
      </c>
      <c r="E13" s="21">
        <v>-32770.07</v>
      </c>
    </row>
    <row r="14" spans="1:5" ht="15" customHeight="1" x14ac:dyDescent="0.2">
      <c r="A14" s="70"/>
      <c r="B14" s="25" t="s">
        <v>132</v>
      </c>
      <c r="C14" s="20">
        <v>10877</v>
      </c>
      <c r="D14" s="21">
        <v>-304030204</v>
      </c>
      <c r="E14" s="21">
        <v>-27951.66</v>
      </c>
    </row>
    <row r="15" spans="1:5" ht="15" customHeight="1" x14ac:dyDescent="0.2">
      <c r="A15" s="70"/>
      <c r="B15" s="25" t="s">
        <v>133</v>
      </c>
      <c r="C15" s="20">
        <v>6849</v>
      </c>
      <c r="D15" s="21">
        <v>-74618495</v>
      </c>
      <c r="E15" s="21">
        <v>-10894.8</v>
      </c>
    </row>
    <row r="16" spans="1:5" ht="15" customHeight="1" x14ac:dyDescent="0.2">
      <c r="A16" s="69" t="s">
        <v>111</v>
      </c>
      <c r="B16" s="25" t="s">
        <v>126</v>
      </c>
      <c r="C16" s="20">
        <v>102650</v>
      </c>
      <c r="D16" s="21">
        <v>1727426581</v>
      </c>
      <c r="E16" s="21">
        <v>16828.32</v>
      </c>
    </row>
    <row r="17" spans="1:5" ht="15" customHeight="1" x14ac:dyDescent="0.2">
      <c r="A17" s="70"/>
      <c r="B17" s="25" t="s">
        <v>127</v>
      </c>
      <c r="C17" s="20">
        <v>28281</v>
      </c>
      <c r="D17" s="21">
        <v>502814213</v>
      </c>
      <c r="E17" s="21">
        <v>17779.22</v>
      </c>
    </row>
    <row r="18" spans="1:5" ht="15" customHeight="1" x14ac:dyDescent="0.2">
      <c r="A18" s="70"/>
      <c r="B18" s="25" t="s">
        <v>128</v>
      </c>
      <c r="C18" s="20">
        <v>27337</v>
      </c>
      <c r="D18" s="21">
        <v>484757565</v>
      </c>
      <c r="E18" s="21">
        <v>17732.650000000001</v>
      </c>
    </row>
    <row r="19" spans="1:5" ht="15" customHeight="1" x14ac:dyDescent="0.2">
      <c r="A19" s="70"/>
      <c r="B19" s="25" t="s">
        <v>129</v>
      </c>
      <c r="C19" s="20">
        <v>17590</v>
      </c>
      <c r="D19" s="21">
        <v>311472076</v>
      </c>
      <c r="E19" s="21">
        <v>17707.34</v>
      </c>
    </row>
    <row r="20" spans="1:5" ht="15" customHeight="1" x14ac:dyDescent="0.2">
      <c r="A20" s="70"/>
      <c r="B20" s="25" t="s">
        <v>130</v>
      </c>
      <c r="C20" s="20">
        <v>11855</v>
      </c>
      <c r="D20" s="21">
        <v>209588687</v>
      </c>
      <c r="E20" s="21">
        <v>17679.349999999999</v>
      </c>
    </row>
    <row r="21" spans="1:5" ht="15" customHeight="1" x14ac:dyDescent="0.2">
      <c r="A21" s="70"/>
      <c r="B21" s="25" t="s">
        <v>131</v>
      </c>
      <c r="C21" s="20">
        <v>13376</v>
      </c>
      <c r="D21" s="21">
        <v>232609626</v>
      </c>
      <c r="E21" s="21">
        <v>17390.07</v>
      </c>
    </row>
    <row r="22" spans="1:5" ht="15" customHeight="1" x14ac:dyDescent="0.2">
      <c r="A22" s="70"/>
      <c r="B22" s="25" t="s">
        <v>132</v>
      </c>
      <c r="C22" s="20">
        <v>12552</v>
      </c>
      <c r="D22" s="21">
        <v>217588996</v>
      </c>
      <c r="E22" s="21">
        <v>17335.009999999998</v>
      </c>
    </row>
    <row r="23" spans="1:5" ht="15" customHeight="1" x14ac:dyDescent="0.2">
      <c r="A23" s="70"/>
      <c r="B23" s="25" t="s">
        <v>133</v>
      </c>
      <c r="C23" s="20">
        <v>8230</v>
      </c>
      <c r="D23" s="21">
        <v>141426068</v>
      </c>
      <c r="E23" s="21">
        <v>17184.21</v>
      </c>
    </row>
    <row r="24" spans="1:5" ht="15" customHeight="1" x14ac:dyDescent="0.2">
      <c r="A24" s="69" t="s">
        <v>112</v>
      </c>
      <c r="B24" s="25" t="s">
        <v>126</v>
      </c>
      <c r="C24" s="20">
        <v>87738</v>
      </c>
      <c r="D24" s="21">
        <v>3101533546</v>
      </c>
      <c r="E24" s="21">
        <v>35349.949999999997</v>
      </c>
    </row>
    <row r="25" spans="1:5" ht="15" customHeight="1" x14ac:dyDescent="0.2">
      <c r="A25" s="70"/>
      <c r="B25" s="25" t="s">
        <v>127</v>
      </c>
      <c r="C25" s="20">
        <v>60392</v>
      </c>
      <c r="D25" s="21">
        <v>2264189428</v>
      </c>
      <c r="E25" s="21">
        <v>37491.550000000003</v>
      </c>
    </row>
    <row r="26" spans="1:5" ht="15" customHeight="1" x14ac:dyDescent="0.2">
      <c r="A26" s="70"/>
      <c r="B26" s="25" t="s">
        <v>128</v>
      </c>
      <c r="C26" s="20">
        <v>63017</v>
      </c>
      <c r="D26" s="21">
        <v>2396667974</v>
      </c>
      <c r="E26" s="21">
        <v>38032.089999999997</v>
      </c>
    </row>
    <row r="27" spans="1:5" ht="15" customHeight="1" x14ac:dyDescent="0.2">
      <c r="A27" s="70"/>
      <c r="B27" s="25" t="s">
        <v>129</v>
      </c>
      <c r="C27" s="20">
        <v>40656</v>
      </c>
      <c r="D27" s="21">
        <v>1547298603</v>
      </c>
      <c r="E27" s="21">
        <v>38058.31</v>
      </c>
    </row>
    <row r="28" spans="1:5" ht="15" customHeight="1" x14ac:dyDescent="0.2">
      <c r="A28" s="70"/>
      <c r="B28" s="25" t="s">
        <v>130</v>
      </c>
      <c r="C28" s="20">
        <v>29011</v>
      </c>
      <c r="D28" s="21">
        <v>1104625009</v>
      </c>
      <c r="E28" s="21">
        <v>38076.07</v>
      </c>
    </row>
    <row r="29" spans="1:5" ht="15" customHeight="1" x14ac:dyDescent="0.2">
      <c r="A29" s="70"/>
      <c r="B29" s="25" t="s">
        <v>131</v>
      </c>
      <c r="C29" s="20">
        <v>24769</v>
      </c>
      <c r="D29" s="21">
        <v>935935976</v>
      </c>
      <c r="E29" s="21">
        <v>37786.589999999997</v>
      </c>
    </row>
    <row r="30" spans="1:5" ht="15" customHeight="1" x14ac:dyDescent="0.2">
      <c r="A30" s="70"/>
      <c r="B30" s="25" t="s">
        <v>132</v>
      </c>
      <c r="C30" s="20">
        <v>17390</v>
      </c>
      <c r="D30" s="21">
        <v>645248800</v>
      </c>
      <c r="E30" s="21">
        <v>37104.589999999997</v>
      </c>
    </row>
    <row r="31" spans="1:5" ht="15" customHeight="1" x14ac:dyDescent="0.2">
      <c r="A31" s="70"/>
      <c r="B31" s="25" t="s">
        <v>133</v>
      </c>
      <c r="C31" s="20">
        <v>11124</v>
      </c>
      <c r="D31" s="21">
        <v>412194030</v>
      </c>
      <c r="E31" s="21">
        <v>37054.480000000003</v>
      </c>
    </row>
    <row r="32" spans="1:5" ht="15" customHeight="1" x14ac:dyDescent="0.2">
      <c r="A32" s="69" t="s">
        <v>113</v>
      </c>
      <c r="B32" s="25" t="s">
        <v>126</v>
      </c>
      <c r="C32" s="20">
        <v>23378</v>
      </c>
      <c r="D32" s="21">
        <v>1397272655</v>
      </c>
      <c r="E32" s="21">
        <v>59768.7</v>
      </c>
    </row>
    <row r="33" spans="1:5" ht="15" customHeight="1" x14ac:dyDescent="0.2">
      <c r="A33" s="70"/>
      <c r="B33" s="25" t="s">
        <v>127</v>
      </c>
      <c r="C33" s="20">
        <v>39882</v>
      </c>
      <c r="D33" s="21">
        <v>2441452942</v>
      </c>
      <c r="E33" s="21">
        <v>61216.91</v>
      </c>
    </row>
    <row r="34" spans="1:5" ht="15" customHeight="1" x14ac:dyDescent="0.2">
      <c r="A34" s="70"/>
      <c r="B34" s="25" t="s">
        <v>128</v>
      </c>
      <c r="C34" s="20">
        <v>56264</v>
      </c>
      <c r="D34" s="21">
        <v>3483279577</v>
      </c>
      <c r="E34" s="21">
        <v>61909.56</v>
      </c>
    </row>
    <row r="35" spans="1:5" ht="15" customHeight="1" x14ac:dyDescent="0.2">
      <c r="A35" s="70"/>
      <c r="B35" s="25" t="s">
        <v>129</v>
      </c>
      <c r="C35" s="20">
        <v>39005</v>
      </c>
      <c r="D35" s="21">
        <v>2425340960</v>
      </c>
      <c r="E35" s="21">
        <v>62180.26</v>
      </c>
    </row>
    <row r="36" spans="1:5" ht="15" customHeight="1" x14ac:dyDescent="0.2">
      <c r="A36" s="70"/>
      <c r="B36" s="25" t="s">
        <v>130</v>
      </c>
      <c r="C36" s="20">
        <v>27474</v>
      </c>
      <c r="D36" s="21">
        <v>1708460710</v>
      </c>
      <c r="E36" s="21">
        <v>62184.639999999999</v>
      </c>
    </row>
    <row r="37" spans="1:5" ht="15" customHeight="1" x14ac:dyDescent="0.2">
      <c r="A37" s="70"/>
      <c r="B37" s="25" t="s">
        <v>131</v>
      </c>
      <c r="C37" s="20">
        <v>24006</v>
      </c>
      <c r="D37" s="21">
        <v>1494288604</v>
      </c>
      <c r="E37" s="21">
        <v>62246.46</v>
      </c>
    </row>
    <row r="38" spans="1:5" ht="15" customHeight="1" x14ac:dyDescent="0.2">
      <c r="A38" s="70"/>
      <c r="B38" s="25" t="s">
        <v>132</v>
      </c>
      <c r="C38" s="20">
        <v>15745</v>
      </c>
      <c r="D38" s="21">
        <v>981708405</v>
      </c>
      <c r="E38" s="21">
        <v>62350.49</v>
      </c>
    </row>
    <row r="39" spans="1:5" ht="15" customHeight="1" x14ac:dyDescent="0.2">
      <c r="A39" s="70"/>
      <c r="B39" s="25" t="s">
        <v>133</v>
      </c>
      <c r="C39" s="20">
        <v>9457</v>
      </c>
      <c r="D39" s="21">
        <v>587741011</v>
      </c>
      <c r="E39" s="21">
        <v>62148.78</v>
      </c>
    </row>
    <row r="40" spans="1:5" ht="15" customHeight="1" x14ac:dyDescent="0.2">
      <c r="A40" s="69" t="s">
        <v>114</v>
      </c>
      <c r="B40" s="25" t="s">
        <v>126</v>
      </c>
      <c r="C40" s="20">
        <v>6666</v>
      </c>
      <c r="D40" s="21">
        <v>568039304</v>
      </c>
      <c r="E40" s="21">
        <v>85214.42</v>
      </c>
    </row>
    <row r="41" spans="1:5" ht="15" customHeight="1" x14ac:dyDescent="0.2">
      <c r="A41" s="70"/>
      <c r="B41" s="25" t="s">
        <v>127</v>
      </c>
      <c r="C41" s="20">
        <v>21178</v>
      </c>
      <c r="D41" s="21">
        <v>1824917616</v>
      </c>
      <c r="E41" s="21">
        <v>86170.44</v>
      </c>
    </row>
    <row r="42" spans="1:5" ht="15" customHeight="1" x14ac:dyDescent="0.2">
      <c r="A42" s="70"/>
      <c r="B42" s="25" t="s">
        <v>128</v>
      </c>
      <c r="C42" s="20">
        <v>40986</v>
      </c>
      <c r="D42" s="21">
        <v>3555250501</v>
      </c>
      <c r="E42" s="21">
        <v>86743.05</v>
      </c>
    </row>
    <row r="43" spans="1:5" ht="15" customHeight="1" x14ac:dyDescent="0.2">
      <c r="A43" s="70"/>
      <c r="B43" s="25" t="s">
        <v>129</v>
      </c>
      <c r="C43" s="20">
        <v>32493</v>
      </c>
      <c r="D43" s="21">
        <v>2829836395</v>
      </c>
      <c r="E43" s="21">
        <v>87090.65</v>
      </c>
    </row>
    <row r="44" spans="1:5" ht="15" customHeight="1" x14ac:dyDescent="0.2">
      <c r="A44" s="70"/>
      <c r="B44" s="25" t="s">
        <v>130</v>
      </c>
      <c r="C44" s="20">
        <v>22676</v>
      </c>
      <c r="D44" s="21">
        <v>1977556791</v>
      </c>
      <c r="E44" s="21">
        <v>87209.24</v>
      </c>
    </row>
    <row r="45" spans="1:5" ht="15" customHeight="1" x14ac:dyDescent="0.2">
      <c r="A45" s="70"/>
      <c r="B45" s="25" t="s">
        <v>131</v>
      </c>
      <c r="C45" s="20">
        <v>20769</v>
      </c>
      <c r="D45" s="21">
        <v>1808678769</v>
      </c>
      <c r="E45" s="21">
        <v>87085.5</v>
      </c>
    </row>
    <row r="46" spans="1:5" ht="15" customHeight="1" x14ac:dyDescent="0.2">
      <c r="A46" s="70"/>
      <c r="B46" s="25" t="s">
        <v>132</v>
      </c>
      <c r="C46" s="20">
        <v>13311</v>
      </c>
      <c r="D46" s="21">
        <v>1157669935</v>
      </c>
      <c r="E46" s="21">
        <v>86970.92</v>
      </c>
    </row>
    <row r="47" spans="1:5" ht="15" customHeight="1" x14ac:dyDescent="0.2">
      <c r="A47" s="70"/>
      <c r="B47" s="25" t="s">
        <v>133</v>
      </c>
      <c r="C47" s="20">
        <v>7026</v>
      </c>
      <c r="D47" s="21">
        <v>608662783</v>
      </c>
      <c r="E47" s="21">
        <v>86630.06</v>
      </c>
    </row>
    <row r="48" spans="1:5" ht="15" customHeight="1" x14ac:dyDescent="0.2">
      <c r="A48" s="69" t="s">
        <v>115</v>
      </c>
      <c r="B48" s="25" t="s">
        <v>126</v>
      </c>
      <c r="C48" s="20">
        <v>3432</v>
      </c>
      <c r="D48" s="21">
        <v>428826648</v>
      </c>
      <c r="E48" s="21">
        <v>124949.49</v>
      </c>
    </row>
    <row r="49" spans="1:5" ht="15" customHeight="1" x14ac:dyDescent="0.2">
      <c r="A49" s="70"/>
      <c r="B49" s="25" t="s">
        <v>127</v>
      </c>
      <c r="C49" s="20">
        <v>21529</v>
      </c>
      <c r="D49" s="21">
        <v>2882837333</v>
      </c>
      <c r="E49" s="21">
        <v>133904.84</v>
      </c>
    </row>
    <row r="50" spans="1:5" ht="15" customHeight="1" x14ac:dyDescent="0.2">
      <c r="A50" s="70"/>
      <c r="B50" s="25" t="s">
        <v>128</v>
      </c>
      <c r="C50" s="20">
        <v>76816</v>
      </c>
      <c r="D50" s="21">
        <v>11146022228</v>
      </c>
      <c r="E50" s="21">
        <v>145100.26999999999</v>
      </c>
    </row>
    <row r="51" spans="1:5" ht="15" customHeight="1" x14ac:dyDescent="0.2">
      <c r="A51" s="70"/>
      <c r="B51" s="25" t="s">
        <v>129</v>
      </c>
      <c r="C51" s="20">
        <v>89413</v>
      </c>
      <c r="D51" s="21">
        <v>13613238283</v>
      </c>
      <c r="E51" s="21">
        <v>152251.22</v>
      </c>
    </row>
    <row r="52" spans="1:5" ht="15" customHeight="1" x14ac:dyDescent="0.2">
      <c r="A52" s="70"/>
      <c r="B52" s="25" t="s">
        <v>130</v>
      </c>
      <c r="C52" s="20">
        <v>63470</v>
      </c>
      <c r="D52" s="21">
        <v>9744281957</v>
      </c>
      <c r="E52" s="21">
        <v>153525.79</v>
      </c>
    </row>
    <row r="53" spans="1:5" ht="15" customHeight="1" x14ac:dyDescent="0.2">
      <c r="A53" s="70"/>
      <c r="B53" s="25" t="s">
        <v>131</v>
      </c>
      <c r="C53" s="20">
        <v>50339</v>
      </c>
      <c r="D53" s="21">
        <v>7531991513</v>
      </c>
      <c r="E53" s="21">
        <v>149625.37</v>
      </c>
    </row>
    <row r="54" spans="1:5" ht="15" customHeight="1" x14ac:dyDescent="0.2">
      <c r="A54" s="70"/>
      <c r="B54" s="25" t="s">
        <v>132</v>
      </c>
      <c r="C54" s="20">
        <v>27236</v>
      </c>
      <c r="D54" s="21">
        <v>3952188806</v>
      </c>
      <c r="E54" s="21">
        <v>145109</v>
      </c>
    </row>
    <row r="55" spans="1:5" ht="15" customHeight="1" x14ac:dyDescent="0.2">
      <c r="A55" s="70"/>
      <c r="B55" s="25" t="s">
        <v>133</v>
      </c>
      <c r="C55" s="20">
        <v>10832</v>
      </c>
      <c r="D55" s="21">
        <v>1552654032</v>
      </c>
      <c r="E55" s="21">
        <v>143339.54999999999</v>
      </c>
    </row>
    <row r="56" spans="1:5" ht="15" customHeight="1" x14ac:dyDescent="0.2">
      <c r="A56" s="69" t="s">
        <v>116</v>
      </c>
      <c r="B56" s="25" t="s">
        <v>126</v>
      </c>
      <c r="C56" s="20">
        <v>166</v>
      </c>
      <c r="D56" s="21">
        <v>117394628</v>
      </c>
      <c r="E56" s="21">
        <v>707196.55</v>
      </c>
    </row>
    <row r="57" spans="1:5" ht="15" customHeight="1" x14ac:dyDescent="0.2">
      <c r="A57" s="70"/>
      <c r="B57" s="25" t="s">
        <v>127</v>
      </c>
      <c r="C57" s="20">
        <v>897</v>
      </c>
      <c r="D57" s="21">
        <v>381262088</v>
      </c>
      <c r="E57" s="21">
        <v>425041.35</v>
      </c>
    </row>
    <row r="58" spans="1:5" ht="15" customHeight="1" x14ac:dyDescent="0.2">
      <c r="A58" s="70"/>
      <c r="B58" s="25" t="s">
        <v>128</v>
      </c>
      <c r="C58" s="20">
        <v>10987</v>
      </c>
      <c r="D58" s="21">
        <v>5406230159</v>
      </c>
      <c r="E58" s="21">
        <v>492056.99</v>
      </c>
    </row>
    <row r="59" spans="1:5" ht="15" customHeight="1" x14ac:dyDescent="0.2">
      <c r="A59" s="70"/>
      <c r="B59" s="25" t="s">
        <v>129</v>
      </c>
      <c r="C59" s="20">
        <v>22690</v>
      </c>
      <c r="D59" s="21">
        <v>14349752041</v>
      </c>
      <c r="E59" s="21">
        <v>632426.27</v>
      </c>
    </row>
    <row r="60" spans="1:5" ht="15" customHeight="1" x14ac:dyDescent="0.2">
      <c r="A60" s="70"/>
      <c r="B60" s="25" t="s">
        <v>130</v>
      </c>
      <c r="C60" s="20">
        <v>18762</v>
      </c>
      <c r="D60" s="21">
        <v>13923450083</v>
      </c>
      <c r="E60" s="21">
        <v>742109.05</v>
      </c>
    </row>
    <row r="61" spans="1:5" ht="15" customHeight="1" x14ac:dyDescent="0.2">
      <c r="A61" s="70"/>
      <c r="B61" s="25" t="s">
        <v>131</v>
      </c>
      <c r="C61" s="20">
        <v>13064</v>
      </c>
      <c r="D61" s="21">
        <v>9717114985</v>
      </c>
      <c r="E61" s="21">
        <v>743808.56</v>
      </c>
    </row>
    <row r="62" spans="1:5" ht="15" customHeight="1" x14ac:dyDescent="0.2">
      <c r="A62" s="70"/>
      <c r="B62" s="25" t="s">
        <v>132</v>
      </c>
      <c r="C62" s="20">
        <v>5827</v>
      </c>
      <c r="D62" s="21">
        <v>4579716981</v>
      </c>
      <c r="E62" s="21">
        <v>785947.65</v>
      </c>
    </row>
    <row r="63" spans="1:5" ht="15" customHeight="1" x14ac:dyDescent="0.2">
      <c r="A63" s="70"/>
      <c r="B63" s="25" t="s">
        <v>133</v>
      </c>
      <c r="C63" s="20">
        <v>2183</v>
      </c>
      <c r="D63" s="21">
        <v>1968256358</v>
      </c>
      <c r="E63" s="21">
        <v>901629.11</v>
      </c>
    </row>
    <row r="64" spans="1:5" ht="15" customHeight="1" x14ac:dyDescent="0.2">
      <c r="A64" s="71" t="s">
        <v>117</v>
      </c>
      <c r="B64" s="25" t="s">
        <v>126</v>
      </c>
      <c r="C64" s="20">
        <v>300885</v>
      </c>
      <c r="D64" s="21">
        <v>7734573599</v>
      </c>
      <c r="E64" s="21">
        <v>25706.080000000002</v>
      </c>
    </row>
    <row r="65" spans="1:5" ht="15" customHeight="1" x14ac:dyDescent="0.2">
      <c r="A65" s="70"/>
      <c r="B65" s="25" t="s">
        <v>127</v>
      </c>
      <c r="C65" s="20">
        <v>186000</v>
      </c>
      <c r="D65" s="21">
        <v>10345510153</v>
      </c>
      <c r="E65" s="21">
        <v>55621.02</v>
      </c>
    </row>
    <row r="66" spans="1:5" ht="15" customHeight="1" x14ac:dyDescent="0.2">
      <c r="A66" s="70"/>
      <c r="B66" s="25" t="s">
        <v>128</v>
      </c>
      <c r="C66" s="20">
        <v>290980</v>
      </c>
      <c r="D66" s="21">
        <v>26444749611</v>
      </c>
      <c r="E66" s="21">
        <v>90881.67</v>
      </c>
    </row>
    <row r="67" spans="1:5" ht="15" customHeight="1" x14ac:dyDescent="0.2">
      <c r="A67" s="70"/>
      <c r="B67" s="25" t="s">
        <v>129</v>
      </c>
      <c r="C67" s="20">
        <v>252702</v>
      </c>
      <c r="D67" s="21">
        <v>34895794023</v>
      </c>
      <c r="E67" s="21">
        <v>138090.69</v>
      </c>
    </row>
    <row r="68" spans="1:5" ht="15" customHeight="1" x14ac:dyDescent="0.2">
      <c r="A68" s="70"/>
      <c r="B68" s="25" t="s">
        <v>130</v>
      </c>
      <c r="C68" s="20">
        <v>181281</v>
      </c>
      <c r="D68" s="21">
        <v>28432050328</v>
      </c>
      <c r="E68" s="21">
        <v>156839.66</v>
      </c>
    </row>
    <row r="69" spans="1:5" ht="15" customHeight="1" x14ac:dyDescent="0.2">
      <c r="A69" s="70"/>
      <c r="B69" s="25" t="s">
        <v>131</v>
      </c>
      <c r="C69" s="20">
        <v>157823</v>
      </c>
      <c r="D69" s="21">
        <v>21343763684</v>
      </c>
      <c r="E69" s="21">
        <v>135238.60999999999</v>
      </c>
    </row>
    <row r="70" spans="1:5" ht="15" customHeight="1" x14ac:dyDescent="0.2">
      <c r="A70" s="70"/>
      <c r="B70" s="25" t="s">
        <v>132</v>
      </c>
      <c r="C70" s="20">
        <v>102938</v>
      </c>
      <c r="D70" s="21">
        <v>11230091719</v>
      </c>
      <c r="E70" s="21">
        <v>109095.69</v>
      </c>
    </row>
    <row r="71" spans="1:5" ht="15" customHeight="1" x14ac:dyDescent="0.2">
      <c r="A71" s="70"/>
      <c r="B71" s="25" t="s">
        <v>133</v>
      </c>
      <c r="C71" s="20">
        <v>55701</v>
      </c>
      <c r="D71" s="21">
        <v>5196315787</v>
      </c>
      <c r="E71" s="21">
        <v>93289.45</v>
      </c>
    </row>
    <row r="72" spans="1:5" ht="15" customHeight="1" x14ac:dyDescent="0.2">
      <c r="A72" s="71" t="s">
        <v>117</v>
      </c>
      <c r="B72" s="71"/>
      <c r="C72" s="20">
        <v>1528310</v>
      </c>
      <c r="D72" s="21">
        <v>145622848904</v>
      </c>
      <c r="E72" s="21">
        <v>95283.58</v>
      </c>
    </row>
    <row r="74" spans="1:5" ht="15" customHeight="1" x14ac:dyDescent="0.2">
      <c r="A74" s="59" t="s">
        <v>66</v>
      </c>
      <c r="B74" s="60"/>
      <c r="C74" s="60"/>
      <c r="D74" s="60"/>
      <c r="E74" s="60"/>
    </row>
    <row r="75" spans="1:5" ht="15" customHeight="1" x14ac:dyDescent="0.2">
      <c r="A75" s="59" t="s">
        <v>97</v>
      </c>
      <c r="B75" s="60"/>
      <c r="C75" s="60"/>
      <c r="D75" s="60"/>
      <c r="E75" s="60"/>
    </row>
  </sheetData>
  <mergeCells count="17">
    <mergeCell ref="A32:A39"/>
    <mergeCell ref="A74:E74"/>
    <mergeCell ref="A75:E75"/>
    <mergeCell ref="A1:E1"/>
    <mergeCell ref="A2:E2"/>
    <mergeCell ref="A3:E3"/>
    <mergeCell ref="A4:E4"/>
    <mergeCell ref="A5:E5"/>
    <mergeCell ref="A40:A47"/>
    <mergeCell ref="A48:A55"/>
    <mergeCell ref="A56:A63"/>
    <mergeCell ref="A64:A71"/>
    <mergeCell ref="A72:B72"/>
    <mergeCell ref="A7:B7"/>
    <mergeCell ref="A8:A15"/>
    <mergeCell ref="A16:A23"/>
    <mergeCell ref="A24:A31"/>
  </mergeCells>
  <hyperlinks>
    <hyperlink ref="A1" location="'CONTENTS'!A1" display="#'CONTENTS'!A1" xr:uid="{00000000-0004-0000-0600-000000000000}"/>
  </hyperlinks>
  <printOptions horizontalCentered="1"/>
  <pageMargins left="0.5" right="0.5" top="0.5" bottom="0.5" header="0" footer="0"/>
  <pageSetup fitToHeight="10" orientation="landscape" horizontalDpi="300" verticalDpi="30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K42"/>
  <sheetViews>
    <sheetView zoomScaleNormal="100" workbookViewId="0">
      <pane ySplit="7" topLeftCell="A8" activePane="bottomLeft" state="frozen"/>
      <selection pane="bottomLeft" sqref="A1:K1"/>
    </sheetView>
  </sheetViews>
  <sheetFormatPr defaultColWidth="12" defaultRowHeight="12.95" customHeight="1" x14ac:dyDescent="0.2"/>
  <cols>
    <col min="1" max="1" width="28.6640625" bestFit="1" customWidth="1"/>
    <col min="2" max="8" width="19.6640625" bestFit="1" customWidth="1"/>
    <col min="9" max="9" width="21.6640625" bestFit="1" customWidth="1"/>
    <col min="10" max="11" width="19.6640625" bestFit="1" customWidth="1"/>
  </cols>
  <sheetData>
    <row r="1" spans="1:11" ht="17.100000000000001" customHeight="1" x14ac:dyDescent="0.25">
      <c r="A1" s="67" t="s">
        <v>67</v>
      </c>
      <c r="B1" s="60"/>
      <c r="C1" s="60"/>
      <c r="D1" s="60"/>
      <c r="E1" s="60"/>
      <c r="F1" s="60"/>
      <c r="G1" s="60"/>
      <c r="H1" s="60"/>
      <c r="I1" s="60"/>
      <c r="J1" s="60"/>
      <c r="K1" s="60"/>
    </row>
    <row r="2" spans="1:11" ht="17.100000000000001" customHeight="1" x14ac:dyDescent="0.3">
      <c r="A2" s="62" t="s">
        <v>1</v>
      </c>
      <c r="B2" s="60"/>
      <c r="C2" s="60"/>
      <c r="D2" s="60"/>
      <c r="E2" s="60"/>
      <c r="F2" s="60"/>
      <c r="G2" s="60"/>
      <c r="H2" s="60"/>
      <c r="I2" s="60"/>
      <c r="J2" s="60"/>
      <c r="K2" s="60"/>
    </row>
    <row r="3" spans="1:11" ht="17.100000000000001" customHeight="1" x14ac:dyDescent="0.3">
      <c r="A3" s="61" t="s">
        <v>70</v>
      </c>
      <c r="B3" s="60"/>
      <c r="C3" s="60"/>
      <c r="D3" s="60"/>
      <c r="E3" s="60"/>
      <c r="F3" s="60"/>
      <c r="G3" s="60"/>
      <c r="H3" s="60"/>
      <c r="I3" s="60"/>
      <c r="J3" s="60"/>
      <c r="K3" s="60"/>
    </row>
    <row r="4" spans="1:11" ht="17.100000000000001" customHeight="1" x14ac:dyDescent="0.3">
      <c r="A4" s="62" t="s">
        <v>1</v>
      </c>
      <c r="B4" s="60"/>
      <c r="C4" s="60"/>
      <c r="D4" s="60"/>
      <c r="E4" s="60"/>
      <c r="F4" s="60"/>
      <c r="G4" s="60"/>
      <c r="H4" s="60"/>
      <c r="I4" s="60"/>
      <c r="J4" s="60"/>
      <c r="K4" s="60"/>
    </row>
    <row r="5" spans="1:11" ht="17.100000000000001" customHeight="1" x14ac:dyDescent="0.3">
      <c r="A5" s="68" t="s">
        <v>17</v>
      </c>
      <c r="B5" s="60"/>
      <c r="C5" s="60"/>
      <c r="D5" s="60"/>
      <c r="E5" s="60"/>
      <c r="F5" s="60"/>
      <c r="G5" s="60"/>
      <c r="H5" s="60"/>
      <c r="I5" s="60"/>
      <c r="J5" s="60"/>
      <c r="K5" s="60"/>
    </row>
    <row r="7" spans="1:11" ht="45" customHeight="1" x14ac:dyDescent="0.2">
      <c r="A7" s="9" t="s">
        <v>134</v>
      </c>
      <c r="B7" s="9" t="s">
        <v>72</v>
      </c>
      <c r="C7" s="9" t="s">
        <v>73</v>
      </c>
      <c r="D7" s="9" t="s">
        <v>74</v>
      </c>
      <c r="E7" s="9" t="s">
        <v>75</v>
      </c>
      <c r="F7" s="9" t="s">
        <v>76</v>
      </c>
      <c r="G7" s="9" t="s">
        <v>77</v>
      </c>
      <c r="H7" s="9" t="s">
        <v>78</v>
      </c>
      <c r="I7" s="9" t="s">
        <v>99</v>
      </c>
      <c r="J7" s="9" t="s">
        <v>100</v>
      </c>
      <c r="K7" s="9" t="s">
        <v>101</v>
      </c>
    </row>
    <row r="8" spans="1:11" ht="15" customHeight="1" x14ac:dyDescent="0.2">
      <c r="A8" s="19" t="s">
        <v>135</v>
      </c>
      <c r="B8" s="20">
        <v>2922</v>
      </c>
      <c r="C8" s="21">
        <v>184127251</v>
      </c>
      <c r="D8" s="21">
        <v>14313268</v>
      </c>
      <c r="E8" s="20">
        <v>6375</v>
      </c>
      <c r="F8" s="21">
        <v>63014.12</v>
      </c>
      <c r="G8" s="21">
        <v>4898.45</v>
      </c>
      <c r="H8" s="22">
        <v>2.1800000000000002</v>
      </c>
      <c r="I8" s="21">
        <v>46000</v>
      </c>
      <c r="J8" s="21">
        <v>1300</v>
      </c>
      <c r="K8" s="22">
        <v>2</v>
      </c>
    </row>
    <row r="9" spans="1:11" ht="15" customHeight="1" x14ac:dyDescent="0.2">
      <c r="A9" s="19" t="s">
        <v>136</v>
      </c>
      <c r="B9" s="20">
        <v>25370</v>
      </c>
      <c r="C9" s="21">
        <v>1897486996</v>
      </c>
      <c r="D9" s="21">
        <v>162851529</v>
      </c>
      <c r="E9" s="20">
        <v>55492</v>
      </c>
      <c r="F9" s="21">
        <v>74792.55</v>
      </c>
      <c r="G9" s="21">
        <v>6419.06</v>
      </c>
      <c r="H9" s="22">
        <v>2.19</v>
      </c>
      <c r="I9" s="21">
        <v>58000</v>
      </c>
      <c r="J9" s="21">
        <v>2700</v>
      </c>
      <c r="K9" s="22">
        <v>2</v>
      </c>
    </row>
    <row r="10" spans="1:11" ht="15" customHeight="1" x14ac:dyDescent="0.2">
      <c r="A10" s="19" t="s">
        <v>137</v>
      </c>
      <c r="B10" s="20">
        <v>54342</v>
      </c>
      <c r="C10" s="21">
        <v>3910651017</v>
      </c>
      <c r="D10" s="21">
        <v>357197745</v>
      </c>
      <c r="E10" s="20">
        <v>114554</v>
      </c>
      <c r="F10" s="21">
        <v>71963.69</v>
      </c>
      <c r="G10" s="21">
        <v>6573.14</v>
      </c>
      <c r="H10" s="22">
        <v>2.11</v>
      </c>
      <c r="I10" s="21">
        <v>50000</v>
      </c>
      <c r="J10" s="21">
        <v>2000</v>
      </c>
      <c r="K10" s="22">
        <v>2</v>
      </c>
    </row>
    <row r="11" spans="1:11" ht="15" customHeight="1" x14ac:dyDescent="0.2">
      <c r="A11" s="19" t="s">
        <v>138</v>
      </c>
      <c r="B11" s="20">
        <v>8365</v>
      </c>
      <c r="C11" s="21">
        <v>523891400</v>
      </c>
      <c r="D11" s="21">
        <v>43300767</v>
      </c>
      <c r="E11" s="20">
        <v>16666</v>
      </c>
      <c r="F11" s="21">
        <v>62628.98</v>
      </c>
      <c r="G11" s="21">
        <v>5176.42</v>
      </c>
      <c r="H11" s="22">
        <v>1.99</v>
      </c>
      <c r="I11" s="21">
        <v>47000</v>
      </c>
      <c r="J11" s="21">
        <v>1900</v>
      </c>
      <c r="K11" s="22">
        <v>2</v>
      </c>
    </row>
    <row r="12" spans="1:11" ht="15" customHeight="1" x14ac:dyDescent="0.2">
      <c r="A12" s="19" t="s">
        <v>139</v>
      </c>
      <c r="B12" s="20">
        <v>400</v>
      </c>
      <c r="C12" s="21">
        <v>26292236</v>
      </c>
      <c r="D12" s="21">
        <v>2207915</v>
      </c>
      <c r="E12" s="20">
        <v>792</v>
      </c>
      <c r="F12" s="21">
        <v>65730.59</v>
      </c>
      <c r="G12" s="21">
        <v>5519.79</v>
      </c>
      <c r="H12" s="22">
        <v>1.98</v>
      </c>
      <c r="I12" s="21">
        <v>50000</v>
      </c>
      <c r="J12" s="21">
        <v>2200</v>
      </c>
      <c r="K12" s="22">
        <v>2</v>
      </c>
    </row>
    <row r="13" spans="1:11" ht="15" customHeight="1" x14ac:dyDescent="0.2">
      <c r="A13" s="19" t="s">
        <v>140</v>
      </c>
      <c r="B13" s="20">
        <v>148573</v>
      </c>
      <c r="C13" s="21">
        <v>13387197334</v>
      </c>
      <c r="D13" s="21">
        <v>1433147321</v>
      </c>
      <c r="E13" s="20">
        <v>314091</v>
      </c>
      <c r="F13" s="21">
        <v>90105.18</v>
      </c>
      <c r="G13" s="21">
        <v>9646.08</v>
      </c>
      <c r="H13" s="22">
        <v>2.11</v>
      </c>
      <c r="I13" s="21">
        <v>63000</v>
      </c>
      <c r="J13" s="21">
        <v>3500</v>
      </c>
      <c r="K13" s="22">
        <v>2</v>
      </c>
    </row>
    <row r="14" spans="1:11" ht="15" customHeight="1" x14ac:dyDescent="0.2">
      <c r="A14" s="19" t="s">
        <v>141</v>
      </c>
      <c r="B14" s="20">
        <v>8232</v>
      </c>
      <c r="C14" s="21">
        <v>644307854</v>
      </c>
      <c r="D14" s="21">
        <v>68818399</v>
      </c>
      <c r="E14" s="20">
        <v>18886</v>
      </c>
      <c r="F14" s="21">
        <v>78268.69</v>
      </c>
      <c r="G14" s="21">
        <v>8359.86</v>
      </c>
      <c r="H14" s="22">
        <v>2.29</v>
      </c>
      <c r="I14" s="21">
        <v>56000</v>
      </c>
      <c r="J14" s="21">
        <v>2200</v>
      </c>
      <c r="K14" s="22">
        <v>2</v>
      </c>
    </row>
    <row r="15" spans="1:11" ht="15" customHeight="1" x14ac:dyDescent="0.2">
      <c r="A15" s="19" t="s">
        <v>142</v>
      </c>
      <c r="B15" s="20">
        <v>3946</v>
      </c>
      <c r="C15" s="21">
        <v>265661657</v>
      </c>
      <c r="D15" s="21">
        <v>20376961</v>
      </c>
      <c r="E15" s="20">
        <v>8677</v>
      </c>
      <c r="F15" s="21">
        <v>67324.289999999994</v>
      </c>
      <c r="G15" s="21">
        <v>5163.95</v>
      </c>
      <c r="H15" s="22">
        <v>2.2000000000000002</v>
      </c>
      <c r="I15" s="21">
        <v>54000</v>
      </c>
      <c r="J15" s="21">
        <v>2200</v>
      </c>
      <c r="K15" s="22">
        <v>2</v>
      </c>
    </row>
    <row r="16" spans="1:11" ht="15" customHeight="1" x14ac:dyDescent="0.2">
      <c r="A16" s="19" t="s">
        <v>143</v>
      </c>
      <c r="B16" s="20">
        <v>2136</v>
      </c>
      <c r="C16" s="21">
        <v>132745685</v>
      </c>
      <c r="D16" s="21">
        <v>11171620</v>
      </c>
      <c r="E16" s="20">
        <v>4244</v>
      </c>
      <c r="F16" s="21">
        <v>62146.86</v>
      </c>
      <c r="G16" s="21">
        <v>5230.16</v>
      </c>
      <c r="H16" s="22">
        <v>1.99</v>
      </c>
      <c r="I16" s="21">
        <v>43000</v>
      </c>
      <c r="J16" s="21">
        <v>1400</v>
      </c>
      <c r="K16" s="22">
        <v>2</v>
      </c>
    </row>
    <row r="17" spans="1:11" ht="15" customHeight="1" x14ac:dyDescent="0.2">
      <c r="A17" s="19" t="s">
        <v>144</v>
      </c>
      <c r="B17" s="20">
        <v>5007</v>
      </c>
      <c r="C17" s="21">
        <v>345936501</v>
      </c>
      <c r="D17" s="21">
        <v>34358522</v>
      </c>
      <c r="E17" s="20">
        <v>8320</v>
      </c>
      <c r="F17" s="21">
        <v>69090.570000000007</v>
      </c>
      <c r="G17" s="21">
        <v>6862.1</v>
      </c>
      <c r="H17" s="22">
        <v>1.66</v>
      </c>
      <c r="I17" s="21">
        <v>46000</v>
      </c>
      <c r="J17" s="21">
        <v>2600</v>
      </c>
      <c r="K17" s="22">
        <v>1</v>
      </c>
    </row>
    <row r="18" spans="1:11" ht="15" customHeight="1" x14ac:dyDescent="0.2">
      <c r="A18" s="19" t="s">
        <v>145</v>
      </c>
      <c r="B18" s="20">
        <v>24101</v>
      </c>
      <c r="C18" s="21">
        <v>1568259373</v>
      </c>
      <c r="D18" s="21">
        <v>136051837</v>
      </c>
      <c r="E18" s="20">
        <v>49966</v>
      </c>
      <c r="F18" s="21">
        <v>65070.3</v>
      </c>
      <c r="G18" s="21">
        <v>5645.07</v>
      </c>
      <c r="H18" s="22">
        <v>2.0699999999999998</v>
      </c>
      <c r="I18" s="21">
        <v>44000</v>
      </c>
      <c r="J18" s="21">
        <v>1500</v>
      </c>
      <c r="K18" s="22">
        <v>2</v>
      </c>
    </row>
    <row r="19" spans="1:11" ht="15" customHeight="1" x14ac:dyDescent="0.2">
      <c r="A19" s="19" t="s">
        <v>146</v>
      </c>
      <c r="B19" s="20">
        <v>4947</v>
      </c>
      <c r="C19" s="21">
        <v>376457646</v>
      </c>
      <c r="D19" s="21">
        <v>32872707</v>
      </c>
      <c r="E19" s="20">
        <v>11664</v>
      </c>
      <c r="F19" s="21">
        <v>76098.17</v>
      </c>
      <c r="G19" s="21">
        <v>6644.98</v>
      </c>
      <c r="H19" s="22">
        <v>2.36</v>
      </c>
      <c r="I19" s="21">
        <v>57000</v>
      </c>
      <c r="J19" s="21">
        <v>2400</v>
      </c>
      <c r="K19" s="22">
        <v>2</v>
      </c>
    </row>
    <row r="20" spans="1:11" ht="15" customHeight="1" x14ac:dyDescent="0.2">
      <c r="A20" s="19" t="s">
        <v>147</v>
      </c>
      <c r="B20" s="20">
        <v>3491</v>
      </c>
      <c r="C20" s="21">
        <v>237503824</v>
      </c>
      <c r="D20" s="21">
        <v>21390466</v>
      </c>
      <c r="E20" s="20">
        <v>6691</v>
      </c>
      <c r="F20" s="21">
        <v>68033.179999999993</v>
      </c>
      <c r="G20" s="21">
        <v>6127.32</v>
      </c>
      <c r="H20" s="22">
        <v>1.92</v>
      </c>
      <c r="I20" s="21">
        <v>48000</v>
      </c>
      <c r="J20" s="21">
        <v>2200</v>
      </c>
      <c r="K20" s="22">
        <v>2</v>
      </c>
    </row>
    <row r="21" spans="1:11" ht="15" customHeight="1" x14ac:dyDescent="0.2">
      <c r="A21" s="19" t="s">
        <v>148</v>
      </c>
      <c r="B21" s="20">
        <v>5133</v>
      </c>
      <c r="C21" s="21">
        <v>357026395</v>
      </c>
      <c r="D21" s="21">
        <v>28953807</v>
      </c>
      <c r="E21" s="20">
        <v>11765</v>
      </c>
      <c r="F21" s="21">
        <v>69555.11</v>
      </c>
      <c r="G21" s="21">
        <v>5640.72</v>
      </c>
      <c r="H21" s="22">
        <v>2.29</v>
      </c>
      <c r="I21" s="21">
        <v>54000</v>
      </c>
      <c r="J21" s="21">
        <v>2100</v>
      </c>
      <c r="K21" s="22">
        <v>2</v>
      </c>
    </row>
    <row r="22" spans="1:11" ht="15" customHeight="1" x14ac:dyDescent="0.2">
      <c r="A22" s="19" t="s">
        <v>149</v>
      </c>
      <c r="B22" s="20">
        <v>4893</v>
      </c>
      <c r="C22" s="21">
        <v>570208845</v>
      </c>
      <c r="D22" s="21">
        <v>73632385</v>
      </c>
      <c r="E22" s="20">
        <v>11209</v>
      </c>
      <c r="F22" s="21">
        <v>116535.63</v>
      </c>
      <c r="G22" s="21">
        <v>15048.52</v>
      </c>
      <c r="H22" s="22">
        <v>2.29</v>
      </c>
      <c r="I22" s="21">
        <v>78000</v>
      </c>
      <c r="J22" s="21">
        <v>4400</v>
      </c>
      <c r="K22" s="22">
        <v>2</v>
      </c>
    </row>
    <row r="23" spans="1:11" ht="15" customHeight="1" x14ac:dyDescent="0.2">
      <c r="A23" s="19" t="s">
        <v>150</v>
      </c>
      <c r="B23" s="20">
        <v>562</v>
      </c>
      <c r="C23" s="21">
        <v>30504876</v>
      </c>
      <c r="D23" s="21">
        <v>2479648</v>
      </c>
      <c r="E23" s="20">
        <v>1195</v>
      </c>
      <c r="F23" s="21">
        <v>54279.14</v>
      </c>
      <c r="G23" s="21">
        <v>4412.1899999999996</v>
      </c>
      <c r="H23" s="22">
        <v>2.13</v>
      </c>
      <c r="I23" s="21">
        <v>38000</v>
      </c>
      <c r="J23" s="21">
        <v>600</v>
      </c>
      <c r="K23" s="22">
        <v>2</v>
      </c>
    </row>
    <row r="24" spans="1:11" ht="15" customHeight="1" x14ac:dyDescent="0.2">
      <c r="A24" s="19" t="s">
        <v>151</v>
      </c>
      <c r="B24" s="20">
        <v>957</v>
      </c>
      <c r="C24" s="21">
        <v>71946748</v>
      </c>
      <c r="D24" s="21">
        <v>6516431</v>
      </c>
      <c r="E24" s="20">
        <v>2155</v>
      </c>
      <c r="F24" s="21">
        <v>75179.460000000006</v>
      </c>
      <c r="G24" s="21">
        <v>6809.23</v>
      </c>
      <c r="H24" s="22">
        <v>2.25</v>
      </c>
      <c r="I24" s="21">
        <v>53000</v>
      </c>
      <c r="J24" s="21">
        <v>1500</v>
      </c>
      <c r="K24" s="22">
        <v>2</v>
      </c>
    </row>
    <row r="25" spans="1:11" ht="15" customHeight="1" x14ac:dyDescent="0.2">
      <c r="A25" s="19" t="s">
        <v>152</v>
      </c>
      <c r="B25" s="20">
        <v>523254</v>
      </c>
      <c r="C25" s="21">
        <v>43649585537</v>
      </c>
      <c r="D25" s="21">
        <v>5105397600</v>
      </c>
      <c r="E25" s="20">
        <v>967977</v>
      </c>
      <c r="F25" s="21">
        <v>83419.5</v>
      </c>
      <c r="G25" s="21">
        <v>9757.02</v>
      </c>
      <c r="H25" s="22">
        <v>1.85</v>
      </c>
      <c r="I25" s="21">
        <v>53000</v>
      </c>
      <c r="J25" s="21">
        <v>3200</v>
      </c>
      <c r="K25" s="22">
        <v>1</v>
      </c>
    </row>
    <row r="26" spans="1:11" ht="15" customHeight="1" x14ac:dyDescent="0.2">
      <c r="A26" s="19" t="s">
        <v>153</v>
      </c>
      <c r="B26" s="20">
        <v>4616</v>
      </c>
      <c r="C26" s="21">
        <v>267471958</v>
      </c>
      <c r="D26" s="21">
        <v>20007753</v>
      </c>
      <c r="E26" s="20">
        <v>10258</v>
      </c>
      <c r="F26" s="21">
        <v>57944.53</v>
      </c>
      <c r="G26" s="21">
        <v>4334.4399999999996</v>
      </c>
      <c r="H26" s="22">
        <v>2.2200000000000002</v>
      </c>
      <c r="I26" s="21">
        <v>42000</v>
      </c>
      <c r="J26" s="21">
        <v>1100</v>
      </c>
      <c r="K26" s="22">
        <v>2</v>
      </c>
    </row>
    <row r="27" spans="1:11" ht="15" customHeight="1" x14ac:dyDescent="0.2">
      <c r="A27" s="19" t="s">
        <v>154</v>
      </c>
      <c r="B27" s="20">
        <v>10585</v>
      </c>
      <c r="C27" s="21">
        <v>674687491</v>
      </c>
      <c r="D27" s="21">
        <v>53106905</v>
      </c>
      <c r="E27" s="20">
        <v>24273</v>
      </c>
      <c r="F27" s="21">
        <v>63739.96</v>
      </c>
      <c r="G27" s="21">
        <v>5017.1899999999996</v>
      </c>
      <c r="H27" s="22">
        <v>2.29</v>
      </c>
      <c r="I27" s="21">
        <v>48000</v>
      </c>
      <c r="J27" s="21">
        <v>1500</v>
      </c>
      <c r="K27" s="22">
        <v>2</v>
      </c>
    </row>
    <row r="28" spans="1:11" ht="15" customHeight="1" x14ac:dyDescent="0.2">
      <c r="A28" s="19" t="s">
        <v>155</v>
      </c>
      <c r="B28" s="20">
        <v>8613</v>
      </c>
      <c r="C28" s="21">
        <v>589424365</v>
      </c>
      <c r="D28" s="21">
        <v>50846915</v>
      </c>
      <c r="E28" s="20">
        <v>18810</v>
      </c>
      <c r="F28" s="21">
        <v>68434.27</v>
      </c>
      <c r="G28" s="21">
        <v>5903.51</v>
      </c>
      <c r="H28" s="22">
        <v>2.1800000000000002</v>
      </c>
      <c r="I28" s="21">
        <v>50000</v>
      </c>
      <c r="J28" s="21">
        <v>1800</v>
      </c>
      <c r="K28" s="22">
        <v>2</v>
      </c>
    </row>
    <row r="29" spans="1:11" ht="15" customHeight="1" x14ac:dyDescent="0.2">
      <c r="A29" s="19" t="s">
        <v>156</v>
      </c>
      <c r="B29" s="20">
        <v>21553</v>
      </c>
      <c r="C29" s="21">
        <v>3453380979</v>
      </c>
      <c r="D29" s="21">
        <v>654231549</v>
      </c>
      <c r="E29" s="20">
        <v>36967</v>
      </c>
      <c r="F29" s="21">
        <v>160227.39000000001</v>
      </c>
      <c r="G29" s="21">
        <v>30354.55</v>
      </c>
      <c r="H29" s="22">
        <v>1.72</v>
      </c>
      <c r="I29" s="21">
        <v>62000</v>
      </c>
      <c r="J29" s="21">
        <v>4200</v>
      </c>
      <c r="K29" s="22">
        <v>1</v>
      </c>
    </row>
    <row r="30" spans="1:11" ht="15" customHeight="1" x14ac:dyDescent="0.2">
      <c r="A30" s="19" t="s">
        <v>157</v>
      </c>
      <c r="B30" s="20">
        <v>33431</v>
      </c>
      <c r="C30" s="21">
        <v>2543352855</v>
      </c>
      <c r="D30" s="21">
        <v>217681098</v>
      </c>
      <c r="E30" s="20">
        <v>73438</v>
      </c>
      <c r="F30" s="21">
        <v>76077.679999999993</v>
      </c>
      <c r="G30" s="21">
        <v>6511.35</v>
      </c>
      <c r="H30" s="22">
        <v>2.2000000000000002</v>
      </c>
      <c r="I30" s="21">
        <v>60000</v>
      </c>
      <c r="J30" s="21">
        <v>3000</v>
      </c>
      <c r="K30" s="22">
        <v>2</v>
      </c>
    </row>
    <row r="31" spans="1:11" ht="15" customHeight="1" x14ac:dyDescent="0.2">
      <c r="A31" s="19" t="s">
        <v>158</v>
      </c>
      <c r="B31" s="20">
        <v>12784</v>
      </c>
      <c r="C31" s="21">
        <v>882638224</v>
      </c>
      <c r="D31" s="21">
        <v>77802329</v>
      </c>
      <c r="E31" s="20">
        <v>28337</v>
      </c>
      <c r="F31" s="21">
        <v>69042.41</v>
      </c>
      <c r="G31" s="21">
        <v>6085.91</v>
      </c>
      <c r="H31" s="22">
        <v>2.2200000000000002</v>
      </c>
      <c r="I31" s="21">
        <v>53000</v>
      </c>
      <c r="J31" s="21">
        <v>2100</v>
      </c>
      <c r="K31" s="22">
        <v>2</v>
      </c>
    </row>
    <row r="32" spans="1:11" ht="15" customHeight="1" x14ac:dyDescent="0.2">
      <c r="A32" s="19" t="s">
        <v>159</v>
      </c>
      <c r="B32" s="20">
        <v>267598</v>
      </c>
      <c r="C32" s="21">
        <v>22059794617</v>
      </c>
      <c r="D32" s="21">
        <v>2240762903</v>
      </c>
      <c r="E32" s="20">
        <v>588786</v>
      </c>
      <c r="F32" s="21">
        <v>82436.320000000007</v>
      </c>
      <c r="G32" s="21">
        <v>8373.6200000000008</v>
      </c>
      <c r="H32" s="22">
        <v>2.2000000000000002</v>
      </c>
      <c r="I32" s="21">
        <v>54000</v>
      </c>
      <c r="J32" s="21">
        <v>2400</v>
      </c>
      <c r="K32" s="22">
        <v>2</v>
      </c>
    </row>
    <row r="33" spans="1:11" ht="15" customHeight="1" x14ac:dyDescent="0.2">
      <c r="A33" s="19" t="s">
        <v>160</v>
      </c>
      <c r="B33" s="20">
        <v>13264</v>
      </c>
      <c r="C33" s="21">
        <v>1447802692</v>
      </c>
      <c r="D33" s="21">
        <v>195104207</v>
      </c>
      <c r="E33" s="20">
        <v>27184</v>
      </c>
      <c r="F33" s="21">
        <v>109152.8</v>
      </c>
      <c r="G33" s="21">
        <v>14709.3</v>
      </c>
      <c r="H33" s="22">
        <v>2.0499999999999998</v>
      </c>
      <c r="I33" s="21">
        <v>62000</v>
      </c>
      <c r="J33" s="21">
        <v>3500</v>
      </c>
      <c r="K33" s="22">
        <v>2</v>
      </c>
    </row>
    <row r="34" spans="1:11" ht="15" customHeight="1" x14ac:dyDescent="0.2">
      <c r="A34" s="19" t="s">
        <v>161</v>
      </c>
      <c r="B34" s="20">
        <v>80488</v>
      </c>
      <c r="C34" s="21">
        <v>6370587909</v>
      </c>
      <c r="D34" s="21">
        <v>671102253</v>
      </c>
      <c r="E34" s="20">
        <v>160877</v>
      </c>
      <c r="F34" s="21">
        <v>79149.539999999994</v>
      </c>
      <c r="G34" s="21">
        <v>8337.92</v>
      </c>
      <c r="H34" s="22">
        <v>2</v>
      </c>
      <c r="I34" s="21">
        <v>50000</v>
      </c>
      <c r="J34" s="21">
        <v>2200</v>
      </c>
      <c r="K34" s="22">
        <v>2</v>
      </c>
    </row>
    <row r="35" spans="1:11" ht="15" customHeight="1" x14ac:dyDescent="0.2">
      <c r="A35" s="19" t="s">
        <v>162</v>
      </c>
      <c r="B35" s="20">
        <v>1152</v>
      </c>
      <c r="C35" s="21">
        <v>78399006</v>
      </c>
      <c r="D35" s="21">
        <v>6915345</v>
      </c>
      <c r="E35" s="20">
        <v>2283</v>
      </c>
      <c r="F35" s="21">
        <v>68054.69</v>
      </c>
      <c r="G35" s="21">
        <v>6002.9</v>
      </c>
      <c r="H35" s="22">
        <v>1.98</v>
      </c>
      <c r="I35" s="21">
        <v>47000</v>
      </c>
      <c r="J35" s="21">
        <v>1500</v>
      </c>
      <c r="K35" s="22">
        <v>2</v>
      </c>
    </row>
    <row r="36" spans="1:11" ht="15" customHeight="1" x14ac:dyDescent="0.2">
      <c r="A36" s="19" t="s">
        <v>163</v>
      </c>
      <c r="B36" s="20">
        <v>121676</v>
      </c>
      <c r="C36" s="21">
        <v>9397998398</v>
      </c>
      <c r="D36" s="21">
        <v>931095686</v>
      </c>
      <c r="E36" s="20">
        <v>238739</v>
      </c>
      <c r="F36" s="21">
        <v>77237.899999999994</v>
      </c>
      <c r="G36" s="21">
        <v>7652.25</v>
      </c>
      <c r="H36" s="22">
        <v>1.96</v>
      </c>
      <c r="I36" s="21">
        <v>55000</v>
      </c>
      <c r="J36" s="21">
        <v>3000</v>
      </c>
      <c r="K36" s="22">
        <v>2</v>
      </c>
    </row>
    <row r="37" spans="1:11" ht="15" customHeight="1" x14ac:dyDescent="0.2">
      <c r="A37" s="19" t="s">
        <v>164</v>
      </c>
      <c r="B37" s="20">
        <v>125919</v>
      </c>
      <c r="C37" s="21">
        <v>29677519235</v>
      </c>
      <c r="D37" s="21">
        <v>5983276370</v>
      </c>
      <c r="E37" s="20">
        <v>297000</v>
      </c>
      <c r="F37" s="21">
        <v>235687.38</v>
      </c>
      <c r="G37" s="21">
        <v>47516.87</v>
      </c>
      <c r="H37" s="22">
        <v>2.36</v>
      </c>
      <c r="I37" s="21">
        <v>67000</v>
      </c>
      <c r="J37" s="21">
        <v>3600</v>
      </c>
      <c r="K37" s="22">
        <v>2</v>
      </c>
    </row>
    <row r="38" spans="1:11" ht="15" customHeight="1" x14ac:dyDescent="0.2">
      <c r="A38" s="19" t="s">
        <v>117</v>
      </c>
      <c r="B38" s="20">
        <v>1528310</v>
      </c>
      <c r="C38" s="21">
        <v>145622848904</v>
      </c>
      <c r="D38" s="21">
        <v>18656972241</v>
      </c>
      <c r="E38" s="20">
        <v>3117671</v>
      </c>
      <c r="F38" s="21">
        <v>95283.58</v>
      </c>
      <c r="G38" s="21">
        <v>12207.58</v>
      </c>
      <c r="H38" s="22">
        <v>2.04</v>
      </c>
      <c r="I38" s="21">
        <v>55000</v>
      </c>
      <c r="J38" s="21">
        <v>2900</v>
      </c>
      <c r="K38" s="22">
        <v>2</v>
      </c>
    </row>
    <row r="40" spans="1:11" ht="15" customHeight="1" x14ac:dyDescent="0.2">
      <c r="A40" s="59" t="s">
        <v>66</v>
      </c>
      <c r="B40" s="60"/>
      <c r="C40" s="60"/>
      <c r="D40" s="60"/>
      <c r="E40" s="60"/>
      <c r="F40" s="60"/>
      <c r="G40" s="60"/>
      <c r="H40" s="60"/>
      <c r="I40" s="60"/>
      <c r="J40" s="60"/>
      <c r="K40" s="60"/>
    </row>
    <row r="41" spans="1:11" ht="15" customHeight="1" x14ac:dyDescent="0.2">
      <c r="A41" s="59" t="s">
        <v>97</v>
      </c>
      <c r="B41" s="60"/>
      <c r="C41" s="60"/>
      <c r="D41" s="60"/>
      <c r="E41" s="60"/>
      <c r="F41" s="60"/>
      <c r="G41" s="60"/>
      <c r="H41" s="60"/>
      <c r="I41" s="60"/>
      <c r="J41" s="60"/>
      <c r="K41" s="60"/>
    </row>
    <row r="42" spans="1:11" ht="15" customHeight="1" x14ac:dyDescent="0.2">
      <c r="A42" s="59" t="s">
        <v>165</v>
      </c>
      <c r="B42" s="60"/>
      <c r="C42" s="60"/>
      <c r="D42" s="60"/>
      <c r="E42" s="60"/>
      <c r="F42" s="60"/>
      <c r="G42" s="60"/>
      <c r="H42" s="60"/>
      <c r="I42" s="60"/>
      <c r="J42" s="60"/>
      <c r="K42" s="60"/>
    </row>
  </sheetData>
  <mergeCells count="8">
    <mergeCell ref="A40:K40"/>
    <mergeCell ref="A41:K41"/>
    <mergeCell ref="A42:K42"/>
    <mergeCell ref="A1:K1"/>
    <mergeCell ref="A2:K2"/>
    <mergeCell ref="A3:K3"/>
    <mergeCell ref="A4:K4"/>
    <mergeCell ref="A5:K5"/>
  </mergeCells>
  <hyperlinks>
    <hyperlink ref="A1" location="'CONTENTS'!A1" display="#'CONTENTS'!A1" xr:uid="{00000000-0004-0000-0700-000000000000}"/>
  </hyperlinks>
  <printOptions horizontalCentered="1"/>
  <pageMargins left="0.5" right="0.5" top="0.5" bottom="0.5" header="0" footer="0"/>
  <pageSetup fitToHeight="10" orientation="landscape" horizontalDpi="300" verticalDpi="30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33</vt:i4>
      </vt:variant>
      <vt:variant>
        <vt:lpstr>Named Ranges</vt:lpstr>
      </vt:variant>
      <vt:variant>
        <vt:i4>30</vt:i4>
      </vt:variant>
    </vt:vector>
  </HeadingPairs>
  <TitlesOfParts>
    <vt:vector size="63" baseType="lpstr">
      <vt:lpstr>CONTENTS</vt:lpstr>
      <vt:lpstr>About</vt:lpstr>
      <vt:lpstr>SummaryTables</vt:lpstr>
      <vt:lpstr>Table 1</vt:lpstr>
      <vt:lpstr>Table 2</vt:lpstr>
      <vt:lpstr>Table 3</vt:lpstr>
      <vt:lpstr>Table 4</vt:lpstr>
      <vt:lpstr>Table 5</vt:lpstr>
      <vt:lpstr>Table 6</vt:lpstr>
      <vt:lpstr>Table 7</vt:lpstr>
      <vt:lpstr>Table 8</vt:lpstr>
      <vt:lpstr>Table 9</vt:lpstr>
      <vt:lpstr>Table 10</vt:lpstr>
      <vt:lpstr>Table 11</vt:lpstr>
      <vt:lpstr>Table 12</vt:lpstr>
      <vt:lpstr>Table 13</vt:lpstr>
      <vt:lpstr>Table 14</vt:lpstr>
      <vt:lpstr>Table 15</vt:lpstr>
      <vt:lpstr>Table 16</vt:lpstr>
      <vt:lpstr>Table 17</vt:lpstr>
      <vt:lpstr>Table 18</vt:lpstr>
      <vt:lpstr>Table 19</vt:lpstr>
      <vt:lpstr>Table 20</vt:lpstr>
      <vt:lpstr>Table 21</vt:lpstr>
      <vt:lpstr>Table 22</vt:lpstr>
      <vt:lpstr>Table 23</vt:lpstr>
      <vt:lpstr>Table 24</vt:lpstr>
      <vt:lpstr>Table 25</vt:lpstr>
      <vt:lpstr>Table 26</vt:lpstr>
      <vt:lpstr>Table 27</vt:lpstr>
      <vt:lpstr>Table 28</vt:lpstr>
      <vt:lpstr>Table 29</vt:lpstr>
      <vt:lpstr>Table 30</vt:lpstr>
      <vt:lpstr>'Table 1'!Print_Titles</vt:lpstr>
      <vt:lpstr>'Table 10'!Print_Titles</vt:lpstr>
      <vt:lpstr>'Table 11'!Print_Titles</vt:lpstr>
      <vt:lpstr>'Table 12'!Print_Titles</vt:lpstr>
      <vt:lpstr>'Table 13'!Print_Titles</vt:lpstr>
      <vt:lpstr>'Table 14'!Print_Titles</vt:lpstr>
      <vt:lpstr>'Table 15'!Print_Titles</vt:lpstr>
      <vt:lpstr>'Table 16'!Print_Titles</vt:lpstr>
      <vt:lpstr>'Table 17'!Print_Titles</vt:lpstr>
      <vt:lpstr>'Table 18'!Print_Titles</vt:lpstr>
      <vt:lpstr>'Table 19'!Print_Titles</vt:lpstr>
      <vt:lpstr>'Table 2'!Print_Titles</vt:lpstr>
      <vt:lpstr>'Table 20'!Print_Titles</vt:lpstr>
      <vt:lpstr>'Table 21'!Print_Titles</vt:lpstr>
      <vt:lpstr>'Table 22'!Print_Titles</vt:lpstr>
      <vt:lpstr>'Table 23'!Print_Titles</vt:lpstr>
      <vt:lpstr>'Table 24'!Print_Titles</vt:lpstr>
      <vt:lpstr>'Table 25'!Print_Titles</vt:lpstr>
      <vt:lpstr>'Table 26'!Print_Titles</vt:lpstr>
      <vt:lpstr>'Table 27'!Print_Titles</vt:lpstr>
      <vt:lpstr>'Table 28'!Print_Titles</vt:lpstr>
      <vt:lpstr>'Table 29'!Print_Titles</vt:lpstr>
      <vt:lpstr>'Table 3'!Print_Titles</vt:lpstr>
      <vt:lpstr>'Table 30'!Print_Titles</vt:lpstr>
      <vt:lpstr>'Table 4'!Print_Titles</vt:lpstr>
      <vt:lpstr>'Table 5'!Print_Titles</vt:lpstr>
      <vt:lpstr>'Table 6'!Print_Titles</vt:lpstr>
      <vt:lpstr>'Table 7'!Print_Titles</vt:lpstr>
      <vt:lpstr>'Table 8'!Print_Titles</vt:lpstr>
      <vt:lpstr>'Table 9'!Print_Titles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The SAS System</dc:title>
  <dc:creator>jelarsen</dc:creator>
  <cp:lastModifiedBy>Jacoba Larsen</cp:lastModifiedBy>
  <cp:revision>1</cp:revision>
  <dcterms:created xsi:type="dcterms:W3CDTF">2025-08-06T20:57:41Z</dcterms:created>
  <dcterms:modified xsi:type="dcterms:W3CDTF">2025-08-07T17:48:35Z</dcterms:modified>
</cp:coreProperties>
</file>