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S:\ECON\Jacoba\FTI_Federal Statistics of Income\SOI22\"/>
    </mc:Choice>
  </mc:AlternateContent>
  <bookViews>
    <workbookView xWindow="0" yWindow="0" windowWidth="28800" windowHeight="12300"/>
  </bookViews>
  <sheets>
    <sheet name="CONTENTS" sheetId="1" r:id="rId1"/>
    <sheet name="About" sheetId="2" r:id="rId2"/>
    <sheet name="SummaryTables" sheetId="33" r:id="rId3"/>
    <sheet name="Table 1" sheetId="3" r:id="rId4"/>
    <sheet name="Table 2" sheetId="4" r:id="rId5"/>
    <sheet name="Table 3" sheetId="5" r:id="rId6"/>
    <sheet name="Table 4" sheetId="6" r:id="rId7"/>
    <sheet name="Table 5" sheetId="7" r:id="rId8"/>
    <sheet name="Table 6" sheetId="8" r:id="rId9"/>
    <sheet name="Table 7" sheetId="9" r:id="rId10"/>
    <sheet name="Table 8" sheetId="10" r:id="rId11"/>
    <sheet name="Table 9" sheetId="11" r:id="rId12"/>
    <sheet name="Table 10" sheetId="12" r:id="rId13"/>
    <sheet name="Table 11" sheetId="13" r:id="rId14"/>
    <sheet name="Table 12" sheetId="14" r:id="rId15"/>
    <sheet name="Table 13" sheetId="15" r:id="rId16"/>
    <sheet name="Table 14" sheetId="16" r:id="rId17"/>
    <sheet name="Table 15" sheetId="17" r:id="rId18"/>
    <sheet name="Table 16" sheetId="18" r:id="rId19"/>
    <sheet name="Table 17" sheetId="19" r:id="rId20"/>
    <sheet name="Table 18" sheetId="20" r:id="rId21"/>
    <sheet name="Table 19" sheetId="21" r:id="rId22"/>
    <sheet name="Table 20" sheetId="22" r:id="rId23"/>
    <sheet name="Table 21" sheetId="23" r:id="rId24"/>
    <sheet name="Table 22" sheetId="24" r:id="rId25"/>
    <sheet name="Table 23" sheetId="25" r:id="rId26"/>
    <sheet name="Table 24" sheetId="26" r:id="rId27"/>
    <sheet name="Table 25" sheetId="27" r:id="rId28"/>
    <sheet name="Table 26" sheetId="28" r:id="rId29"/>
    <sheet name="Table 27" sheetId="29" r:id="rId30"/>
    <sheet name="Table 28" sheetId="30" r:id="rId31"/>
    <sheet name="Table 29" sheetId="31" r:id="rId32"/>
    <sheet name="Table 30" sheetId="32" r:id="rId33"/>
  </sheets>
  <externalReferences>
    <externalReference r:id="rId34"/>
  </externalReferences>
  <definedNames>
    <definedName name="_xlnm.Print_Titles" localSheetId="1">About!HEADER:HEADER</definedName>
    <definedName name="_xlnm.Print_Titles" localSheetId="0">CONTENTS!HEADER:HEADER</definedName>
    <definedName name="_xlnm.Print_Titles" localSheetId="3">'Table 1'!$1:$7</definedName>
    <definedName name="_xlnm.Print_Titles" localSheetId="12">'Table 10'!$1:$9</definedName>
    <definedName name="_xlnm.Print_Titles" localSheetId="13">'Table 11'!$1:$9</definedName>
    <definedName name="_xlnm.Print_Titles" localSheetId="14">'Table 12'!$1:$7</definedName>
    <definedName name="_xlnm.Print_Titles" localSheetId="15">'Table 13'!$1:$7</definedName>
    <definedName name="_xlnm.Print_Titles" localSheetId="16">'Table 14'!$1:$9</definedName>
    <definedName name="_xlnm.Print_Titles" localSheetId="17">'Table 15'!$1:$9</definedName>
    <definedName name="_xlnm.Print_Titles" localSheetId="18">'Table 16'!$1:$7</definedName>
    <definedName name="_xlnm.Print_Titles" localSheetId="19">'Table 17'!$1:$7</definedName>
    <definedName name="_xlnm.Print_Titles" localSheetId="20">'Table 18'!$1:$8</definedName>
    <definedName name="_xlnm.Print_Titles" localSheetId="21">'Table 19'!$1:$8</definedName>
    <definedName name="_xlnm.Print_Titles" localSheetId="4">'Table 2'!$1:$7</definedName>
    <definedName name="_xlnm.Print_Titles" localSheetId="22">'Table 20'!$1:$8</definedName>
    <definedName name="_xlnm.Print_Titles" localSheetId="23">'Table 21'!$1:$8</definedName>
    <definedName name="_xlnm.Print_Titles" localSheetId="24">'Table 22'!$1:$8</definedName>
    <definedName name="_xlnm.Print_Titles" localSheetId="25">'Table 23'!$1:$8</definedName>
    <definedName name="_xlnm.Print_Titles" localSheetId="26">'Table 24'!$1:$8</definedName>
    <definedName name="_xlnm.Print_Titles" localSheetId="27">'Table 25'!$1:$8</definedName>
    <definedName name="_xlnm.Print_Titles" localSheetId="28">'Table 26'!$1:$8</definedName>
    <definedName name="_xlnm.Print_Titles" localSheetId="29">'Table 27'!$1:$8</definedName>
    <definedName name="_xlnm.Print_Titles" localSheetId="30">'Table 28'!$1:$8</definedName>
    <definedName name="_xlnm.Print_Titles" localSheetId="31">'Table 29'!$1:$8</definedName>
    <definedName name="_xlnm.Print_Titles" localSheetId="5">'Table 3'!$1:$7</definedName>
    <definedName name="_xlnm.Print_Titles" localSheetId="32">'Table 30'!$1:$8</definedName>
    <definedName name="_xlnm.Print_Titles" localSheetId="6">'Table 4'!$1:$7</definedName>
    <definedName name="_xlnm.Print_Titles" localSheetId="7">'Table 5'!$1:$7</definedName>
    <definedName name="_xlnm.Print_Titles" localSheetId="8">'Table 6'!$1:$7</definedName>
    <definedName name="_xlnm.Print_Titles" localSheetId="9">'Table 7'!$1:$7</definedName>
    <definedName name="_xlnm.Print_Titles" localSheetId="10">'Table 8'!$1:$7</definedName>
    <definedName name="_xlnm.Print_Titles" localSheetId="11">'Table 9'!$1:$9</definedName>
  </definedNames>
  <calcPr calcId="162913"/>
</workbook>
</file>

<file path=xl/calcChain.xml><?xml version="1.0" encoding="utf-8"?>
<calcChain xmlns="http://schemas.openxmlformats.org/spreadsheetml/2006/main">
  <c r="Y27" i="33" l="1"/>
  <c r="Y12" i="33"/>
  <c r="Y11" i="33"/>
  <c r="Y10" i="33"/>
  <c r="Z34" i="33"/>
  <c r="Z35" i="33"/>
  <c r="Z36" i="33"/>
  <c r="Z37" i="33"/>
  <c r="Z38" i="33"/>
  <c r="Z40" i="33"/>
  <c r="Z41" i="33"/>
  <c r="Z42" i="33"/>
  <c r="Z33" i="33"/>
  <c r="Z19" i="33"/>
  <c r="Z20" i="33"/>
  <c r="Z21" i="33"/>
  <c r="Z22" i="33"/>
  <c r="Z23" i="33"/>
  <c r="Z24" i="33"/>
  <c r="Z25" i="33"/>
  <c r="Z26" i="33"/>
  <c r="Z18" i="33"/>
  <c r="Z5" i="33"/>
  <c r="Z6" i="33"/>
  <c r="Z7" i="33"/>
  <c r="Z8" i="33"/>
  <c r="Z9" i="33"/>
  <c r="Z4" i="33"/>
  <c r="Y64" i="33"/>
  <c r="Y63" i="33"/>
  <c r="Y62" i="33"/>
  <c r="Y60" i="33"/>
  <c r="Y59" i="33"/>
  <c r="Y58" i="33"/>
  <c r="Y57" i="33"/>
  <c r="Y53" i="33"/>
  <c r="Y52" i="33"/>
  <c r="Y51" i="33"/>
  <c r="Y49" i="33"/>
  <c r="Y48" i="33"/>
  <c r="Y47" i="33"/>
  <c r="Y46" i="33"/>
  <c r="X64" i="33"/>
  <c r="W64" i="33"/>
  <c r="V64" i="33"/>
  <c r="U64" i="33"/>
  <c r="T64" i="33"/>
  <c r="S64" i="33"/>
  <c r="R64" i="33"/>
  <c r="Q64" i="33"/>
  <c r="P64" i="33"/>
  <c r="O64" i="33"/>
  <c r="N64" i="33"/>
  <c r="M64" i="33"/>
  <c r="L64" i="33"/>
  <c r="K64" i="33"/>
  <c r="J64" i="33"/>
  <c r="I64" i="33"/>
  <c r="H64" i="33"/>
  <c r="G64" i="33"/>
  <c r="F64" i="33"/>
  <c r="E64" i="33"/>
  <c r="D64" i="33"/>
  <c r="C64" i="33"/>
  <c r="X63" i="33"/>
  <c r="W63" i="33"/>
  <c r="V63" i="33"/>
  <c r="U63" i="33"/>
  <c r="T63" i="33"/>
  <c r="S63" i="33"/>
  <c r="R63" i="33"/>
  <c r="Q63" i="33"/>
  <c r="P63" i="33"/>
  <c r="O63" i="33"/>
  <c r="N63" i="33"/>
  <c r="M63" i="33"/>
  <c r="L63" i="33"/>
  <c r="K63" i="33"/>
  <c r="J63" i="33"/>
  <c r="I63" i="33"/>
  <c r="H63" i="33"/>
  <c r="G63" i="33"/>
  <c r="F63" i="33"/>
  <c r="E63" i="33"/>
  <c r="D63" i="33"/>
  <c r="C63" i="33"/>
  <c r="X62" i="33"/>
  <c r="W62" i="33"/>
  <c r="V62" i="33"/>
  <c r="U62" i="33"/>
  <c r="T62" i="33"/>
  <c r="S62" i="33"/>
  <c r="R62" i="33"/>
  <c r="Q62" i="33"/>
  <c r="P62" i="33"/>
  <c r="O62" i="33"/>
  <c r="N62" i="33"/>
  <c r="M62" i="33"/>
  <c r="L62" i="33"/>
  <c r="K62" i="33"/>
  <c r="J62" i="33"/>
  <c r="I62" i="33"/>
  <c r="H62" i="33"/>
  <c r="G62" i="33"/>
  <c r="F62" i="33"/>
  <c r="E62" i="33"/>
  <c r="D62" i="33"/>
  <c r="C62" i="33"/>
  <c r="X61" i="33"/>
  <c r="W61" i="33"/>
  <c r="V61" i="33"/>
  <c r="U61" i="33"/>
  <c r="T61" i="33"/>
  <c r="S61" i="33"/>
  <c r="R61" i="33"/>
  <c r="Q61" i="33"/>
  <c r="P61" i="33"/>
  <c r="O61" i="33"/>
  <c r="N61" i="33"/>
  <c r="M61" i="33"/>
  <c r="L61" i="33"/>
  <c r="K61" i="33"/>
  <c r="J61" i="33"/>
  <c r="I61" i="33"/>
  <c r="H61" i="33"/>
  <c r="G61" i="33"/>
  <c r="F61" i="33"/>
  <c r="E61" i="33"/>
  <c r="D61" i="33"/>
  <c r="C61" i="33"/>
  <c r="X60" i="33"/>
  <c r="W60" i="33"/>
  <c r="V60" i="33"/>
  <c r="U60" i="33"/>
  <c r="T60" i="33"/>
  <c r="S60" i="33"/>
  <c r="R60" i="33"/>
  <c r="Q60" i="33"/>
  <c r="P60" i="33"/>
  <c r="O60" i="33"/>
  <c r="N60" i="33"/>
  <c r="M60" i="33"/>
  <c r="L60" i="33"/>
  <c r="K60" i="33"/>
  <c r="J60" i="33"/>
  <c r="I60" i="33"/>
  <c r="H60" i="33"/>
  <c r="G60" i="33"/>
  <c r="F60" i="33"/>
  <c r="E60" i="33"/>
  <c r="D60" i="33"/>
  <c r="C60" i="33"/>
  <c r="X59" i="33"/>
  <c r="W59" i="33"/>
  <c r="V59" i="33"/>
  <c r="U59" i="33"/>
  <c r="T59" i="33"/>
  <c r="S59" i="33"/>
  <c r="R59" i="33"/>
  <c r="Q59" i="33"/>
  <c r="P59" i="33"/>
  <c r="O59" i="33"/>
  <c r="N59" i="33"/>
  <c r="M59" i="33"/>
  <c r="L59" i="33"/>
  <c r="K59" i="33"/>
  <c r="J59" i="33"/>
  <c r="I59" i="33"/>
  <c r="H59" i="33"/>
  <c r="G59" i="33"/>
  <c r="F59" i="33"/>
  <c r="E59" i="33"/>
  <c r="D59" i="33"/>
  <c r="C59" i="33"/>
  <c r="X58" i="33"/>
  <c r="W58" i="33"/>
  <c r="V58" i="33"/>
  <c r="U58" i="33"/>
  <c r="T58" i="33"/>
  <c r="S58" i="33"/>
  <c r="R58" i="33"/>
  <c r="Q58" i="33"/>
  <c r="P58" i="33"/>
  <c r="O58" i="33"/>
  <c r="N58" i="33"/>
  <c r="M58" i="33"/>
  <c r="L58" i="33"/>
  <c r="K58" i="33"/>
  <c r="J58" i="33"/>
  <c r="I58" i="33"/>
  <c r="H58" i="33"/>
  <c r="G58" i="33"/>
  <c r="F58" i="33"/>
  <c r="E58" i="33"/>
  <c r="D58" i="33"/>
  <c r="C58" i="33"/>
  <c r="X57" i="33"/>
  <c r="W57" i="33"/>
  <c r="V57" i="33"/>
  <c r="U57" i="33"/>
  <c r="T57" i="33"/>
  <c r="S57" i="33"/>
  <c r="R57" i="33"/>
  <c r="Q57" i="33"/>
  <c r="P57" i="33"/>
  <c r="O57" i="33"/>
  <c r="N57" i="33"/>
  <c r="M57" i="33"/>
  <c r="L57" i="33"/>
  <c r="K57" i="33"/>
  <c r="J57" i="33"/>
  <c r="I57" i="33"/>
  <c r="H57" i="33"/>
  <c r="G57" i="33"/>
  <c r="F57" i="33"/>
  <c r="E57" i="33"/>
  <c r="D57" i="33"/>
  <c r="C57" i="33"/>
  <c r="X53" i="33"/>
  <c r="W53" i="33"/>
  <c r="V53" i="33"/>
  <c r="U53" i="33"/>
  <c r="T53" i="33"/>
  <c r="S53" i="33"/>
  <c r="R53" i="33"/>
  <c r="Q53" i="33"/>
  <c r="P53" i="33"/>
  <c r="O53" i="33"/>
  <c r="N53" i="33"/>
  <c r="M53" i="33"/>
  <c r="L53" i="33"/>
  <c r="K53" i="33"/>
  <c r="J53" i="33"/>
  <c r="I53" i="33"/>
  <c r="H53" i="33"/>
  <c r="G53" i="33"/>
  <c r="F53" i="33"/>
  <c r="E53" i="33"/>
  <c r="D53" i="33"/>
  <c r="C53" i="33"/>
  <c r="X52" i="33"/>
  <c r="W52" i="33"/>
  <c r="V52" i="33"/>
  <c r="U52" i="33"/>
  <c r="T52" i="33"/>
  <c r="S52" i="33"/>
  <c r="R52" i="33"/>
  <c r="Q52" i="33"/>
  <c r="P52" i="33"/>
  <c r="O52" i="33"/>
  <c r="N52" i="33"/>
  <c r="M52" i="33"/>
  <c r="L52" i="33"/>
  <c r="K52" i="33"/>
  <c r="J52" i="33"/>
  <c r="I52" i="33"/>
  <c r="H52" i="33"/>
  <c r="G52" i="33"/>
  <c r="F52" i="33"/>
  <c r="E52" i="33"/>
  <c r="D52" i="33"/>
  <c r="C52" i="33"/>
  <c r="X51" i="33"/>
  <c r="W51" i="33"/>
  <c r="V51" i="33"/>
  <c r="U51" i="33"/>
  <c r="T51" i="33"/>
  <c r="S51" i="33"/>
  <c r="R51" i="33"/>
  <c r="Q51" i="33"/>
  <c r="P51" i="33"/>
  <c r="O51" i="33"/>
  <c r="N51" i="33"/>
  <c r="M51" i="33"/>
  <c r="L51" i="33"/>
  <c r="K51" i="33"/>
  <c r="J51" i="33"/>
  <c r="I51" i="33"/>
  <c r="H51" i="33"/>
  <c r="G51" i="33"/>
  <c r="F51" i="33"/>
  <c r="E51" i="33"/>
  <c r="D51" i="33"/>
  <c r="C51" i="33"/>
  <c r="X50" i="33"/>
  <c r="W50" i="33"/>
  <c r="V50" i="33"/>
  <c r="U50" i="33"/>
  <c r="T50" i="33"/>
  <c r="S50" i="33"/>
  <c r="R50" i="33"/>
  <c r="Q50" i="33"/>
  <c r="P50" i="33"/>
  <c r="O50" i="33"/>
  <c r="N50" i="33"/>
  <c r="M50" i="33"/>
  <c r="L50" i="33"/>
  <c r="K50" i="33"/>
  <c r="J50" i="33"/>
  <c r="I50" i="33"/>
  <c r="H50" i="33"/>
  <c r="G50" i="33"/>
  <c r="F50" i="33"/>
  <c r="E50" i="33"/>
  <c r="D50" i="33"/>
  <c r="C50" i="33"/>
  <c r="X49" i="33"/>
  <c r="W49" i="33"/>
  <c r="V49" i="33"/>
  <c r="U49" i="33"/>
  <c r="T49" i="33"/>
  <c r="S49" i="33"/>
  <c r="R49" i="33"/>
  <c r="Q49" i="33"/>
  <c r="P49" i="33"/>
  <c r="O49" i="33"/>
  <c r="N49" i="33"/>
  <c r="M49" i="33"/>
  <c r="L49" i="33"/>
  <c r="K49" i="33"/>
  <c r="J49" i="33"/>
  <c r="I49" i="33"/>
  <c r="H49" i="33"/>
  <c r="G49" i="33"/>
  <c r="F49" i="33"/>
  <c r="E49" i="33"/>
  <c r="D49" i="33"/>
  <c r="C49" i="33"/>
  <c r="X48" i="33"/>
  <c r="W48" i="33"/>
  <c r="V48" i="33"/>
  <c r="U48" i="33"/>
  <c r="T48" i="33"/>
  <c r="S48" i="33"/>
  <c r="R48" i="33"/>
  <c r="Q48" i="33"/>
  <c r="P48" i="33"/>
  <c r="O48" i="33"/>
  <c r="N48" i="33"/>
  <c r="M48" i="33"/>
  <c r="L48" i="33"/>
  <c r="K48" i="33"/>
  <c r="J48" i="33"/>
  <c r="I48" i="33"/>
  <c r="H48" i="33"/>
  <c r="G48" i="33"/>
  <c r="F48" i="33"/>
  <c r="E48" i="33"/>
  <c r="D48" i="33"/>
  <c r="C48" i="33"/>
  <c r="X47" i="33"/>
  <c r="W47" i="33"/>
  <c r="V47" i="33"/>
  <c r="U47" i="33"/>
  <c r="T47" i="33"/>
  <c r="S47" i="33"/>
  <c r="R47" i="33"/>
  <c r="Q47" i="33"/>
  <c r="P47" i="33"/>
  <c r="O47" i="33"/>
  <c r="N47" i="33"/>
  <c r="M47" i="33"/>
  <c r="L47" i="33"/>
  <c r="K47" i="33"/>
  <c r="J47" i="33"/>
  <c r="I47" i="33"/>
  <c r="H47" i="33"/>
  <c r="G47" i="33"/>
  <c r="F47" i="33"/>
  <c r="E47" i="33"/>
  <c r="D47" i="33"/>
  <c r="C47" i="33"/>
  <c r="X46" i="33"/>
  <c r="W46" i="33"/>
  <c r="V46" i="33"/>
  <c r="U46" i="33"/>
  <c r="T46" i="33"/>
  <c r="S46" i="33"/>
  <c r="R46" i="33"/>
  <c r="Q46" i="33"/>
  <c r="P46" i="33"/>
  <c r="O46" i="33"/>
  <c r="N46" i="33"/>
  <c r="M46" i="33"/>
  <c r="L46" i="33"/>
  <c r="K46" i="33"/>
  <c r="J46" i="33"/>
  <c r="I46" i="33"/>
  <c r="H46" i="33"/>
  <c r="G46" i="33"/>
  <c r="F46" i="33"/>
  <c r="E46" i="33"/>
  <c r="D46" i="33"/>
  <c r="C46" i="33"/>
  <c r="X27" i="33"/>
  <c r="Z27" i="33" s="1"/>
  <c r="W27" i="33"/>
  <c r="V27" i="33"/>
  <c r="U27" i="33"/>
  <c r="T27" i="33"/>
  <c r="S27" i="33"/>
  <c r="R27" i="33"/>
  <c r="Q27" i="33"/>
  <c r="P27" i="33"/>
  <c r="O27" i="33"/>
  <c r="N27" i="33"/>
  <c r="M27" i="33"/>
  <c r="L27" i="33"/>
  <c r="K27" i="33"/>
  <c r="J27" i="33"/>
  <c r="I27" i="33"/>
  <c r="H27" i="33"/>
  <c r="G27" i="33"/>
  <c r="F27" i="33"/>
  <c r="E27" i="33"/>
  <c r="D27" i="33"/>
  <c r="C27" i="33"/>
  <c r="X12" i="33"/>
  <c r="W12" i="33"/>
  <c r="V12" i="33"/>
  <c r="U12" i="33"/>
  <c r="T12" i="33"/>
  <c r="S12" i="33"/>
  <c r="R12" i="33"/>
  <c r="Q12" i="33"/>
  <c r="P12" i="33"/>
  <c r="N12" i="33"/>
  <c r="L12" i="33"/>
  <c r="K12" i="33"/>
  <c r="J12" i="33"/>
  <c r="I12" i="33"/>
  <c r="H12" i="33"/>
  <c r="G12" i="33"/>
  <c r="F12" i="33"/>
  <c r="E12" i="33"/>
  <c r="D12" i="33"/>
  <c r="C12" i="33"/>
  <c r="X11" i="33"/>
  <c r="Z11" i="33" s="1"/>
  <c r="W11" i="33"/>
  <c r="V11" i="33"/>
  <c r="U11" i="33"/>
  <c r="T11" i="33"/>
  <c r="S11" i="33"/>
  <c r="R11" i="33"/>
  <c r="Q11" i="33"/>
  <c r="P11" i="33"/>
  <c r="N11" i="33"/>
  <c r="L11" i="33"/>
  <c r="K11" i="33"/>
  <c r="J11" i="33"/>
  <c r="I11" i="33"/>
  <c r="H11" i="33"/>
  <c r="G11" i="33"/>
  <c r="F11" i="33"/>
  <c r="E11" i="33"/>
  <c r="D11" i="33"/>
  <c r="C11" i="33"/>
  <c r="X10" i="33"/>
  <c r="Z10" i="33" s="1"/>
  <c r="W10" i="33"/>
  <c r="V10" i="33"/>
  <c r="U10" i="33"/>
  <c r="T10" i="33"/>
  <c r="S10" i="33"/>
  <c r="R10" i="33"/>
  <c r="Q10" i="33"/>
  <c r="P10" i="33"/>
  <c r="N10" i="33"/>
  <c r="M10" i="33"/>
  <c r="L10" i="33"/>
  <c r="K10" i="33"/>
  <c r="J10" i="33"/>
  <c r="I10" i="33"/>
  <c r="H10" i="33"/>
  <c r="G10" i="33"/>
  <c r="F10" i="33"/>
  <c r="E10" i="33"/>
  <c r="D10" i="33"/>
  <c r="C10" i="33"/>
  <c r="O9" i="33"/>
  <c r="O10" i="33" s="1"/>
  <c r="O8" i="33"/>
  <c r="M8" i="33"/>
  <c r="M11" i="33" s="1"/>
  <c r="O7" i="33"/>
  <c r="M7" i="33"/>
  <c r="O6" i="33"/>
  <c r="O5" i="33"/>
  <c r="M5" i="33"/>
  <c r="M12" i="33" s="1"/>
  <c r="O4" i="33"/>
  <c r="O12" i="33" l="1"/>
  <c r="Z12" i="33"/>
  <c r="O11" i="33"/>
</calcChain>
</file>

<file path=xl/sharedStrings.xml><?xml version="1.0" encoding="utf-8"?>
<sst xmlns="http://schemas.openxmlformats.org/spreadsheetml/2006/main" count="3515" uniqueCount="628">
  <si>
    <t>UTAH FEDERAL STATISTICS OF INCOME - Tax Year 2022</t>
  </si>
  <si>
    <t/>
  </si>
  <si>
    <t>Prepared by the Economics and Statistical Unit of the Utah State Tax Commission</t>
  </si>
  <si>
    <t>Table of Contents</t>
  </si>
  <si>
    <t>About</t>
  </si>
  <si>
    <t>Explanation of Federal Income Tax Data</t>
  </si>
  <si>
    <t>Table 1</t>
  </si>
  <si>
    <t>Summary Statistics by Adjusted Gross Income (AGI) Class</t>
  </si>
  <si>
    <t>Table 2</t>
  </si>
  <si>
    <t>Summary Statistics by Filing Status</t>
  </si>
  <si>
    <t>Table 3</t>
  </si>
  <si>
    <t>Summary Statistics by AGI Class and Filing Status</t>
  </si>
  <si>
    <t>Table 4</t>
  </si>
  <si>
    <t>Summary of Standard and Itemized Deductions by AGI Class</t>
  </si>
  <si>
    <t>Table 5</t>
  </si>
  <si>
    <t>Summary Statistics by AGI Class and Age</t>
  </si>
  <si>
    <t>Table 6</t>
  </si>
  <si>
    <t>Statistics of Income By County</t>
  </si>
  <si>
    <t>Table 7</t>
  </si>
  <si>
    <t>Statistics of Income By County and AGI Class</t>
  </si>
  <si>
    <t>Table 8</t>
  </si>
  <si>
    <t>Statistics of Income By County and Filing Status</t>
  </si>
  <si>
    <t>Table 9</t>
  </si>
  <si>
    <t>Statistics of Income By City</t>
  </si>
  <si>
    <t>Table 10</t>
  </si>
  <si>
    <t>Ranking of Utah Cities by Number of Returns, AGI, Federal Taxes, and Exemptions</t>
  </si>
  <si>
    <t>Table 11</t>
  </si>
  <si>
    <t>Statistics of Income By Zipcode</t>
  </si>
  <si>
    <t>Table 12</t>
  </si>
  <si>
    <t>Household Statistics of Income by County</t>
  </si>
  <si>
    <t>Table 13</t>
  </si>
  <si>
    <t>Household Statistics of Income by County and AGI Class</t>
  </si>
  <si>
    <t>Table 14</t>
  </si>
  <si>
    <t>Household Statistics of Income by City</t>
  </si>
  <si>
    <t>Table 15</t>
  </si>
  <si>
    <t>Household Statistics of Income by Zipcode</t>
  </si>
  <si>
    <t>Table 16</t>
  </si>
  <si>
    <t>Adjusted Gross Income Over Age 65 by AGI Class</t>
  </si>
  <si>
    <t>Table 17</t>
  </si>
  <si>
    <t>Adjusted Gross Income Over Age 65 by County</t>
  </si>
  <si>
    <t>Table 18</t>
  </si>
  <si>
    <t>Sources of Income by AGI Class, Total &amp; Average Values</t>
  </si>
  <si>
    <t>Table 19</t>
  </si>
  <si>
    <t>Miscellaneous Sources of Income by AGI Class, Total &amp; Average Values</t>
  </si>
  <si>
    <t>Table 20</t>
  </si>
  <si>
    <t>Adjustments to Income by AGI Class, Total &amp; Average Values</t>
  </si>
  <si>
    <t>Table 21</t>
  </si>
  <si>
    <t>Schedule A, Itemized Deductions, Total &amp; Average Values</t>
  </si>
  <si>
    <t>Table 22</t>
  </si>
  <si>
    <t>Schedule A, Detailed Itemized Deductions, Total &amp; Average Values</t>
  </si>
  <si>
    <t>Table 23</t>
  </si>
  <si>
    <t>Schedule C, Sole Proprietors Gross Receipts &amp; Profits, Total &amp; Average Values</t>
  </si>
  <si>
    <t>Table 24</t>
  </si>
  <si>
    <t>Schedule C, Sole Proprietors Detailed Business Expenses, Total &amp; Average Values</t>
  </si>
  <si>
    <t>Table 25</t>
  </si>
  <si>
    <t>Schedule D, Capital Gains and Losses, Total &amp; Average Values</t>
  </si>
  <si>
    <t>Table 26</t>
  </si>
  <si>
    <t>Schedule E, Supplemental Income from Rents, Royalties, Partnerships, Estates &amp; Trusts, Total &amp; Average Values</t>
  </si>
  <si>
    <t>Table 27</t>
  </si>
  <si>
    <t>Schedule F, Farm Income, Total &amp; Average Values</t>
  </si>
  <si>
    <t>Table 28</t>
  </si>
  <si>
    <t>Schedule F, Farm Detailed Expenses, Total &amp; Average Values</t>
  </si>
  <si>
    <t>Table 29</t>
  </si>
  <si>
    <t>Credits and Estimated Payments, Total &amp; Average Values</t>
  </si>
  <si>
    <t>Table 30</t>
  </si>
  <si>
    <t>Other Taxes, Total &amp; Average Values</t>
  </si>
  <si>
    <t>Report Date: Oct 8, 2024</t>
  </si>
  <si>
    <t>Back to Table of Contents</t>
  </si>
  <si>
    <t>About Federal Income Tax Data</t>
  </si>
  <si>
    <t>Various tables in this report include average values.  The average values are only averages for taxpayers using a particular form or line.</t>
  </si>
  <si>
    <t>FEDERAL STATISTICS OF INCOME - Tax Year 2022</t>
  </si>
  <si>
    <t>Adjusted Gross Income Class</t>
  </si>
  <si>
    <t>Number of Returns</t>
  </si>
  <si>
    <t>Total Federal Adjusted Gross Income</t>
  </si>
  <si>
    <t>Total Federal Tax</t>
  </si>
  <si>
    <t>Total Number of Exemptions</t>
  </si>
  <si>
    <t>Average Federal Adjusted Gross Income</t>
  </si>
  <si>
    <t>Average Federal Tax</t>
  </si>
  <si>
    <t>Average Number of Exemptions</t>
  </si>
  <si>
    <t>Under $1</t>
  </si>
  <si>
    <t>$1 - $5k</t>
  </si>
  <si>
    <t>&gt;$5k - $10k</t>
  </si>
  <si>
    <t>&gt;$10k - $15k</t>
  </si>
  <si>
    <t>&gt;$15k - $20k</t>
  </si>
  <si>
    <t>&gt;$20k - $25k</t>
  </si>
  <si>
    <t>&gt;$25k - $30k</t>
  </si>
  <si>
    <t>&gt;$30k - $35k</t>
  </si>
  <si>
    <t>&gt;$35k - $40k</t>
  </si>
  <si>
    <t>&gt;$40k - $45k</t>
  </si>
  <si>
    <t>&gt;$45k - $50k</t>
  </si>
  <si>
    <t>&gt;$50k - $75k</t>
  </si>
  <si>
    <t>&gt;$75k - $100k</t>
  </si>
  <si>
    <t>&gt;$100k - $250k</t>
  </si>
  <si>
    <t>&gt;$250k - $500k</t>
  </si>
  <si>
    <t>&gt;$500k - $1 million</t>
  </si>
  <si>
    <t>Over $1 million</t>
  </si>
  <si>
    <t>Total</t>
  </si>
  <si>
    <t>N/D = Non-disclosable</t>
  </si>
  <si>
    <t>Filing Status</t>
  </si>
  <si>
    <t>Median Federal Adjusted Gross Income (Rounded)</t>
  </si>
  <si>
    <t>Median Federal Tax (Rounded)</t>
  </si>
  <si>
    <t>Median Number of Exemptions</t>
  </si>
  <si>
    <t>Single</t>
  </si>
  <si>
    <t>Head of Household</t>
  </si>
  <si>
    <t>Married Filing Joint</t>
  </si>
  <si>
    <t>Married Filing Separate</t>
  </si>
  <si>
    <t>Adjusted Gross Income Class and Filing Status</t>
  </si>
  <si>
    <t>Under $10k</t>
  </si>
  <si>
    <t>Single/Married Filing Separate</t>
  </si>
  <si>
    <t>Head of Household</t>
  </si>
  <si>
    <t>Married Filing Joint</t>
  </si>
  <si>
    <t>$10k - $25k</t>
  </si>
  <si>
    <t>&gt;$25k - $50k</t>
  </si>
  <si>
    <t>&gt;$50k - $75k</t>
  </si>
  <si>
    <t>&gt;$75k - $100k</t>
  </si>
  <si>
    <t>&gt;$100k - $250k</t>
  </si>
  <si>
    <t>Over $250k</t>
  </si>
  <si>
    <t>All</t>
  </si>
  <si>
    <t>Federal Adjusted Gross Income</t>
  </si>
  <si>
    <t>Federal Taxable Income</t>
  </si>
  <si>
    <t>Standard Deductions</t>
  </si>
  <si>
    <t>Number of Standard Deduction Returns</t>
  </si>
  <si>
    <t>Itemized Deductions</t>
  </si>
  <si>
    <t>Number of Itemized Deduction Returns</t>
  </si>
  <si>
    <t>Standard Deduction Percent</t>
  </si>
  <si>
    <t>Adjusted Gross Income Class and Age Group</t>
  </si>
  <si>
    <t>24 AND UNDER</t>
  </si>
  <si>
    <t>25 TO 29</t>
  </si>
  <si>
    <t>30 TO 39</t>
  </si>
  <si>
    <t>40 TO 49</t>
  </si>
  <si>
    <t>50 TO 59</t>
  </si>
  <si>
    <t>60 TO 69</t>
  </si>
  <si>
    <t>70 TO 79</t>
  </si>
  <si>
    <t>80 AND OVER</t>
  </si>
  <si>
    <t>County</t>
  </si>
  <si>
    <t>BEAVER</t>
  </si>
  <si>
    <t>BOX ELDER</t>
  </si>
  <si>
    <t>CACHE</t>
  </si>
  <si>
    <t>CARBON</t>
  </si>
  <si>
    <t>DAGGETT</t>
  </si>
  <si>
    <t>DAVIS</t>
  </si>
  <si>
    <t>DUCHESNE</t>
  </si>
  <si>
    <t>EMERY</t>
  </si>
  <si>
    <t>GARFIELD</t>
  </si>
  <si>
    <t>GRAND</t>
  </si>
  <si>
    <t>IRON</t>
  </si>
  <si>
    <t>JUAB</t>
  </si>
  <si>
    <t>KANE</t>
  </si>
  <si>
    <t>MILLARD</t>
  </si>
  <si>
    <t>MORGAN</t>
  </si>
  <si>
    <t>PIUTE</t>
  </si>
  <si>
    <t>RICH</t>
  </si>
  <si>
    <t>SALT LAKE</t>
  </si>
  <si>
    <t>SAN JUAN</t>
  </si>
  <si>
    <t>SANPETE</t>
  </si>
  <si>
    <t>SEVIER</t>
  </si>
  <si>
    <t>SUMMIT</t>
  </si>
  <si>
    <t>TOOELE</t>
  </si>
  <si>
    <t>UINTAH</t>
  </si>
  <si>
    <t>UTAH</t>
  </si>
  <si>
    <t>WASATCH</t>
  </si>
  <si>
    <t>WASHINGTON</t>
  </si>
  <si>
    <t>WAYNE</t>
  </si>
  <si>
    <t>WEBER</t>
  </si>
  <si>
    <t>PRIOR YEAR</t>
  </si>
  <si>
    <t>Prior year returns included as a separate county</t>
  </si>
  <si>
    <t>County and Adjusted Gross Income Class</t>
  </si>
  <si>
    <t>County and Filing Status</t>
  </si>
  <si>
    <t>Includes cities with 1,000 or more returns</t>
  </si>
  <si>
    <t>City</t>
  </si>
  <si>
    <t>ALPINE</t>
  </si>
  <si>
    <t>AMERICAN FORK</t>
  </si>
  <si>
    <t>BEAVER</t>
  </si>
  <si>
    <t>BLANDING</t>
  </si>
  <si>
    <t>BLUFFDALE</t>
  </si>
  <si>
    <t>BOUNTIFUL</t>
  </si>
  <si>
    <t>BRIGHAM CITY</t>
  </si>
  <si>
    <t>CEDAR CITY</t>
  </si>
  <si>
    <t>CEDAR HILLS</t>
  </si>
  <si>
    <t>CENTERVILLE</t>
  </si>
  <si>
    <t>CLEARFIELD</t>
  </si>
  <si>
    <t>CLINTON</t>
  </si>
  <si>
    <t>COALVILLE</t>
  </si>
  <si>
    <t>COTTONWOOD HEIGHTS</t>
  </si>
  <si>
    <t>DELTA</t>
  </si>
  <si>
    <t>DRAPER</t>
  </si>
  <si>
    <t>DUCHESNE</t>
  </si>
  <si>
    <t>EAGLE MOUNTAIN</t>
  </si>
  <si>
    <t>EDEN</t>
  </si>
  <si>
    <t>ELK RIDGE</t>
  </si>
  <si>
    <t>ENOCH</t>
  </si>
  <si>
    <t>EPHRAIM</t>
  </si>
  <si>
    <t>ERDA</t>
  </si>
  <si>
    <t>FAIRVIEW</t>
  </si>
  <si>
    <t>FARMINGTON</t>
  </si>
  <si>
    <t>FARR WEST</t>
  </si>
  <si>
    <t>FILLMORE</t>
  </si>
  <si>
    <t>FRUIT HEIGHTS</t>
  </si>
  <si>
    <t>GARLAND</t>
  </si>
  <si>
    <t>GRANTSVILLE</t>
  </si>
  <si>
    <t>HARRISVILLE</t>
  </si>
  <si>
    <t>HEBER CITY</t>
  </si>
  <si>
    <t>HELPER</t>
  </si>
  <si>
    <t>HERRIMAN</t>
  </si>
  <si>
    <t>HIGHLAND</t>
  </si>
  <si>
    <t>HILL AIR FORCE BASE</t>
  </si>
  <si>
    <t>HOLLADAY</t>
  </si>
  <si>
    <t>HOOPER</t>
  </si>
  <si>
    <t>HUNTSVILLE</t>
  </si>
  <si>
    <t>HURRICANE</t>
  </si>
  <si>
    <t>HYDE PARK</t>
  </si>
  <si>
    <t>HYRUM</t>
  </si>
  <si>
    <t>IVINS</t>
  </si>
  <si>
    <t>KAMAS</t>
  </si>
  <si>
    <t>KANAB</t>
  </si>
  <si>
    <t>KAYSVILLE</t>
  </si>
  <si>
    <t>KEARNS</t>
  </si>
  <si>
    <t>LA VERKIN</t>
  </si>
  <si>
    <t>LAYTON</t>
  </si>
  <si>
    <t>LEHI</t>
  </si>
  <si>
    <t>LINDON</t>
  </si>
  <si>
    <t>LOGAN</t>
  </si>
  <si>
    <t>MAGNA</t>
  </si>
  <si>
    <t>MANTI</t>
  </si>
  <si>
    <t>MAPLETON</t>
  </si>
  <si>
    <t>MIDVALE</t>
  </si>
  <si>
    <t>MIDWAY</t>
  </si>
  <si>
    <t>MILLCREEK</t>
  </si>
  <si>
    <t>MOAB</t>
  </si>
  <si>
    <t>MONA</t>
  </si>
  <si>
    <t>MONROE</t>
  </si>
  <si>
    <t>MORGAN</t>
  </si>
  <si>
    <t>MOUNT PLEASANT</t>
  </si>
  <si>
    <t>MURRAY</t>
  </si>
  <si>
    <t>NEPHI</t>
  </si>
  <si>
    <t>NIBLEY</t>
  </si>
  <si>
    <t>NORTH LOGAN</t>
  </si>
  <si>
    <t>NORTH OGDEN</t>
  </si>
  <si>
    <t>NORTH SALT LAKE</t>
  </si>
  <si>
    <t>OGDEN</t>
  </si>
  <si>
    <t>OREM</t>
  </si>
  <si>
    <t>PARK CITY</t>
  </si>
  <si>
    <t>PAROWAN</t>
  </si>
  <si>
    <t>PAYSON</t>
  </si>
  <si>
    <t>PERRY</t>
  </si>
  <si>
    <t>PLAIN CITY</t>
  </si>
  <si>
    <t>PLEASANT GROVE</t>
  </si>
  <si>
    <t>PLEASANT VIEW</t>
  </si>
  <si>
    <t>PRICE</t>
  </si>
  <si>
    <t>PROVIDENCE</t>
  </si>
  <si>
    <t>PROVO</t>
  </si>
  <si>
    <t>RICHFIELD</t>
  </si>
  <si>
    <t>RICHMOND</t>
  </si>
  <si>
    <t>RIVERDALE</t>
  </si>
  <si>
    <t>RIVERTON</t>
  </si>
  <si>
    <t>ROOSEVELT</t>
  </si>
  <si>
    <t>ROY</t>
  </si>
  <si>
    <t>SAINT GEORGE</t>
  </si>
  <si>
    <t>SALEM</t>
  </si>
  <si>
    <t>SALINA</t>
  </si>
  <si>
    <t>SALT LAKE CITY</t>
  </si>
  <si>
    <t>SANDY</t>
  </si>
  <si>
    <t>SANTA CLARA</t>
  </si>
  <si>
    <t>SANTAQUIN</t>
  </si>
  <si>
    <t>SARATOGA SPRINGS</t>
  </si>
  <si>
    <t>SMITHFIELD</t>
  </si>
  <si>
    <t>SOUTH JORDAN</t>
  </si>
  <si>
    <t>SOUTH OGDEN</t>
  </si>
  <si>
    <t>SOUTH SALT LAKE</t>
  </si>
  <si>
    <t>SOUTH WEBER</t>
  </si>
  <si>
    <t>SPANISH FORK</t>
  </si>
  <si>
    <t>SPRINGVILLE</t>
  </si>
  <si>
    <t>STANSBURY PARK</t>
  </si>
  <si>
    <t>SUNSET</t>
  </si>
  <si>
    <t>SYRACUSE</t>
  </si>
  <si>
    <t>TAYLORSVILLE</t>
  </si>
  <si>
    <t>TOOELE</t>
  </si>
  <si>
    <t>TREMONTON</t>
  </si>
  <si>
    <t>VERNAL</t>
  </si>
  <si>
    <t>VINEYARD</t>
  </si>
  <si>
    <t>WASHINGTON CITY</t>
  </si>
  <si>
    <t>WASHINGTON TERRACE</t>
  </si>
  <si>
    <t>WELLSVILLE</t>
  </si>
  <si>
    <t>WEST BOUNTIFUL</t>
  </si>
  <si>
    <t>WEST HAVEN</t>
  </si>
  <si>
    <t>WEST JORDAN</t>
  </si>
  <si>
    <t>WEST POINT</t>
  </si>
  <si>
    <t>WEST VALLEY CITY</t>
  </si>
  <si>
    <t>WILLARD</t>
  </si>
  <si>
    <t>WOODS CROSS</t>
  </si>
  <si>
    <t>Excludes prior year returns</t>
  </si>
  <si>
    <t>CityC</t>
  </si>
  <si>
    <t>Rank - Returns</t>
  </si>
  <si>
    <t>Rank - AGI</t>
  </si>
  <si>
    <t>Rank - Federal Tax</t>
  </si>
  <si>
    <t>Rank - Exemptions</t>
  </si>
  <si>
    <t>Rank - Average AGI</t>
  </si>
  <si>
    <t>Rank - Average Federal Tax</t>
  </si>
  <si>
    <t>Rank - Average Exemptions</t>
  </si>
  <si>
    <t>ALPINE</t>
  </si>
  <si>
    <t>AMERICAN FORK</t>
  </si>
  <si>
    <t>BEAVER</t>
  </si>
  <si>
    <t>BLANDING</t>
  </si>
  <si>
    <t>BLUFFDALE</t>
  </si>
  <si>
    <t>BOUNTIFUL</t>
  </si>
  <si>
    <t>BRIGHAM CITY</t>
  </si>
  <si>
    <t>CEDAR CITY</t>
  </si>
  <si>
    <t>CEDAR HILLS</t>
  </si>
  <si>
    <t>CENTERVILLE</t>
  </si>
  <si>
    <t>CLEARFIELD</t>
  </si>
  <si>
    <t>CLINTON</t>
  </si>
  <si>
    <t>COALVILLE</t>
  </si>
  <si>
    <t>COTTONWOOD HEIGHTS</t>
  </si>
  <si>
    <t>DELTA</t>
  </si>
  <si>
    <t>DRAPER</t>
  </si>
  <si>
    <t>DUCHESNE</t>
  </si>
  <si>
    <t>EAGLE MOUNTAIN</t>
  </si>
  <si>
    <t>EDEN</t>
  </si>
  <si>
    <t>ELK RIDGE</t>
  </si>
  <si>
    <t>ENOCH</t>
  </si>
  <si>
    <t>EPHRAIM</t>
  </si>
  <si>
    <t>ERDA</t>
  </si>
  <si>
    <t>FAIRVIEW</t>
  </si>
  <si>
    <t>FARMINGTON</t>
  </si>
  <si>
    <t>FARR WEST</t>
  </si>
  <si>
    <t>FILLMORE</t>
  </si>
  <si>
    <t>FRUIT HEIGHTS</t>
  </si>
  <si>
    <t>GARLAND</t>
  </si>
  <si>
    <t>GRANTSVILLE</t>
  </si>
  <si>
    <t>HARRISVILLE</t>
  </si>
  <si>
    <t>HEBER CITY</t>
  </si>
  <si>
    <t>HELPER</t>
  </si>
  <si>
    <t>HERRIMAN</t>
  </si>
  <si>
    <t>HIGHLAND</t>
  </si>
  <si>
    <t>HILL AIR FORCE BASE</t>
  </si>
  <si>
    <t>HOLLADAY</t>
  </si>
  <si>
    <t>HOOPER</t>
  </si>
  <si>
    <t>HUNTSVILLE</t>
  </si>
  <si>
    <t>HURRICANE</t>
  </si>
  <si>
    <t>HYDE PARK</t>
  </si>
  <si>
    <t>HYRUM</t>
  </si>
  <si>
    <t>IVINS</t>
  </si>
  <si>
    <t>KAMAS</t>
  </si>
  <si>
    <t>KANAB</t>
  </si>
  <si>
    <t>KAYSVILLE</t>
  </si>
  <si>
    <t>KEARNS</t>
  </si>
  <si>
    <t>LA VERKIN</t>
  </si>
  <si>
    <t>LAYTON</t>
  </si>
  <si>
    <t>LEHI</t>
  </si>
  <si>
    <t>LINDON</t>
  </si>
  <si>
    <t>LOGAN</t>
  </si>
  <si>
    <t>MAGNA</t>
  </si>
  <si>
    <t>MANTI</t>
  </si>
  <si>
    <t>MAPLETON</t>
  </si>
  <si>
    <t>MIDVALE</t>
  </si>
  <si>
    <t>MIDWAY</t>
  </si>
  <si>
    <t>MILLCREEK</t>
  </si>
  <si>
    <t>MOAB</t>
  </si>
  <si>
    <t>MONA</t>
  </si>
  <si>
    <t>MONROE</t>
  </si>
  <si>
    <t>MORGAN</t>
  </si>
  <si>
    <t>MOUNT PLEASANT</t>
  </si>
  <si>
    <t>MURRAY</t>
  </si>
  <si>
    <t>NEPHI</t>
  </si>
  <si>
    <t>NIBLEY</t>
  </si>
  <si>
    <t>NORTH LOGAN</t>
  </si>
  <si>
    <t>NORTH OGDEN</t>
  </si>
  <si>
    <t>NORTH SALT LAKE</t>
  </si>
  <si>
    <t>OGDEN</t>
  </si>
  <si>
    <t>OREM</t>
  </si>
  <si>
    <t>PARK CITY</t>
  </si>
  <si>
    <t>PAROWAN</t>
  </si>
  <si>
    <t>PAYSON</t>
  </si>
  <si>
    <t>PERRY</t>
  </si>
  <si>
    <t>PLAIN CITY</t>
  </si>
  <si>
    <t>PLEASANT GROVE</t>
  </si>
  <si>
    <t>PLEASANT VIEW</t>
  </si>
  <si>
    <t>PRICE</t>
  </si>
  <si>
    <t>PROVIDENCE</t>
  </si>
  <si>
    <t>PROVO</t>
  </si>
  <si>
    <t>RICHFIELD</t>
  </si>
  <si>
    <t>RICHMOND</t>
  </si>
  <si>
    <t>RIVERDALE</t>
  </si>
  <si>
    <t>RIVERTON</t>
  </si>
  <si>
    <t>ROOSEVELT</t>
  </si>
  <si>
    <t>ROY</t>
  </si>
  <si>
    <t>SAINT GEORGE</t>
  </si>
  <si>
    <t>SALEM</t>
  </si>
  <si>
    <t>SALINA</t>
  </si>
  <si>
    <t>SALT LAKE CITY</t>
  </si>
  <si>
    <t>SANDY</t>
  </si>
  <si>
    <t>SANTA CLARA</t>
  </si>
  <si>
    <t>SANTAQUIN</t>
  </si>
  <si>
    <t>SARATOGA SPRINGS</t>
  </si>
  <si>
    <t>SMITHFIELD</t>
  </si>
  <si>
    <t>SOUTH JORDAN</t>
  </si>
  <si>
    <t>SOUTH OGDEN</t>
  </si>
  <si>
    <t>SOUTH SALT LAKE</t>
  </si>
  <si>
    <t>SOUTH WEBER</t>
  </si>
  <si>
    <t>SPANISH FORK</t>
  </si>
  <si>
    <t>SPRINGVILLE</t>
  </si>
  <si>
    <t>STANSBURY PARK</t>
  </si>
  <si>
    <t>SUNSET</t>
  </si>
  <si>
    <t>SYRACUSE</t>
  </si>
  <si>
    <t>TAYLORSVILLE</t>
  </si>
  <si>
    <t>TOOELE</t>
  </si>
  <si>
    <t>TREMONTON</t>
  </si>
  <si>
    <t>VERNAL</t>
  </si>
  <si>
    <t>VINEYARD</t>
  </si>
  <si>
    <t>WASHINGTON CITY</t>
  </si>
  <si>
    <t>WASHINGTON TERRACE</t>
  </si>
  <si>
    <t>WELLSVILLE</t>
  </si>
  <si>
    <t>WEST BOUNTIFUL</t>
  </si>
  <si>
    <t>WEST HAVEN</t>
  </si>
  <si>
    <t>WEST JORDAN</t>
  </si>
  <si>
    <t>WEST POINT</t>
  </si>
  <si>
    <t>WEST VALLEY CITY</t>
  </si>
  <si>
    <t>WILLARD</t>
  </si>
  <si>
    <t>WOODS CROSS</t>
  </si>
  <si>
    <t>Includes zipcodes with 1,000 or more returns</t>
  </si>
  <si>
    <t>Zipcode</t>
  </si>
  <si>
    <t>Household Statistics of Income By County</t>
  </si>
  <si>
    <t>Number of Households</t>
  </si>
  <si>
    <t>Household Federal Adjusted Gross Income</t>
  </si>
  <si>
    <t>Household Federal Tax</t>
  </si>
  <si>
    <t>Household Number of Exemptions</t>
  </si>
  <si>
    <t>Household Average Federal Adjusted Gross Income</t>
  </si>
  <si>
    <t>Household Average Federal Tax</t>
  </si>
  <si>
    <t>Household Average Number of Exemptions</t>
  </si>
  <si>
    <t>Household Median Federal Adjusted Gross Income (Rounded)</t>
  </si>
  <si>
    <t>Household Median Federal Tax (Rounded)</t>
  </si>
  <si>
    <t>Household Median Number of Exemptions</t>
  </si>
  <si>
    <t>Household Statistics of Income By County and AGI Class</t>
  </si>
  <si>
    <t>Household Statistics of Income By City</t>
  </si>
  <si>
    <t>Includes cities with 1,000 or more households</t>
  </si>
  <si>
    <t>Household Statistics of Income By Zipcode</t>
  </si>
  <si>
    <t>Includes zipcodes with 1,000 or more households</t>
  </si>
  <si>
    <t>Adjusted Gross Income Class and Age Over 65</t>
  </si>
  <si>
    <t>Under $1</t>
  </si>
  <si>
    <t>NONE 65 OR OLDER</t>
  </si>
  <si>
    <t>ONE 65 OR OLDER</t>
  </si>
  <si>
    <t>TWO 65 OR OLDER</t>
  </si>
  <si>
    <t>$1 - $5k</t>
  </si>
  <si>
    <t>&gt;$5k - $10k</t>
  </si>
  <si>
    <t>&gt;$10k - $15k</t>
  </si>
  <si>
    <t>&gt;$15k - $20k</t>
  </si>
  <si>
    <t>&gt;$20k - $25k</t>
  </si>
  <si>
    <t>&gt;$25k - $30k</t>
  </si>
  <si>
    <t>&gt;$30k - $35k</t>
  </si>
  <si>
    <t>&gt;$35k - $40k</t>
  </si>
  <si>
    <t>&gt;$40k - $45k</t>
  </si>
  <si>
    <t>&gt;$45k - $50k</t>
  </si>
  <si>
    <t>&gt;$250k - $500k</t>
  </si>
  <si>
    <t>&gt;$500k - $1 million</t>
  </si>
  <si>
    <t>Over $1 million</t>
  </si>
  <si>
    <t>County and Age Over 65</t>
  </si>
  <si>
    <t>TOTAL INCOME</t>
  </si>
  <si>
    <t>WAGES</t>
  </si>
  <si>
    <t>INTEREST</t>
  </si>
  <si>
    <t>DIVIDENDS</t>
  </si>
  <si>
    <t>STATE TAX REFUND</t>
  </si>
  <si>
    <t>ALIMONY RECEIVED</t>
  </si>
  <si>
    <t>SCHEDULES C, D E, &amp; F</t>
  </si>
  <si>
    <t>OTHER GAINS</t>
  </si>
  <si>
    <t>TAXABLE IRAs</t>
  </si>
  <si>
    <t>TAXABLE PENSIONS &amp; ANNUITIES</t>
  </si>
  <si>
    <t>TAXABLE UNEMPLOYMENT</t>
  </si>
  <si>
    <t>TAXABLE SOCIAL SECURITY</t>
  </si>
  <si>
    <t>OTHER INCOME</t>
  </si>
  <si>
    <t>OTHER</t>
  </si>
  <si>
    <t>Number</t>
  </si>
  <si>
    <t>Average</t>
  </si>
  <si>
    <t>NON-TAXED INTEREST</t>
  </si>
  <si>
    <t>QUALIFIED DIVIDENDS</t>
  </si>
  <si>
    <t>IRA DISTRIBUTIONS</t>
  </si>
  <si>
    <t>PENSIONS &amp; ANNUITIES</t>
  </si>
  <si>
    <t>SOCIAL SECURITY</t>
  </si>
  <si>
    <t>NET OPERATING LOSS</t>
  </si>
  <si>
    <t>EDUCATOR EXPENSE</t>
  </si>
  <si>
    <t>RESERVIST BUSINESS EXPENSE</t>
  </si>
  <si>
    <t>HEALTH SAVING ACCOUNT</t>
  </si>
  <si>
    <t>MOVING EXPENSES</t>
  </si>
  <si>
    <t>SEP, SIMPLE, &amp; QUALIFIED PLANS</t>
  </si>
  <si>
    <t>SELF-EMPLOYED HEALTH INSURANCE</t>
  </si>
  <si>
    <t>SAVING WITHDRAWAL PENALTY</t>
  </si>
  <si>
    <t>ALIMONY PAID</t>
  </si>
  <si>
    <t>IRA DEDUCTION</t>
  </si>
  <si>
    <t>STUDENT LOAN INTEREST</t>
  </si>
  <si>
    <t>OTHER ADJUSTMENTS</t>
  </si>
  <si>
    <t>TOTAL ADJUSTMENTS</t>
  </si>
  <si>
    <t>QUALIFIED BUSINESS INCOME DEDUCTION</t>
  </si>
  <si>
    <t>CHARITABLE CONTRIBUTIONS FOR STANDARD DEDUCTION TAXPAYERS</t>
  </si>
  <si>
    <t/>
  </si>
  <si>
    <t>ADJUSTED GROSS INCOME</t>
  </si>
  <si>
    <t>MEDICAL DEDUCTION</t>
  </si>
  <si>
    <t>TOTAL TAXES</t>
  </si>
  <si>
    <t>INTEREST DEDUCTION</t>
  </si>
  <si>
    <t>CONTRIBUTIONS</t>
  </si>
  <si>
    <t>NET CASUALTY LOSSES</t>
  </si>
  <si>
    <t>MISCELLANEOUS DEDUCTIONS</t>
  </si>
  <si>
    <t>LIMITED DEDUCTIONS</t>
  </si>
  <si>
    <t>TOTAL DEDUCTIONS</t>
  </si>
  <si>
    <t>Limited Deductions = itemized deductions that can be claimed on Form 1040, Schedule A Line 17.</t>
  </si>
  <si>
    <t>Total deductions = itemized deductions before limits are applied.</t>
  </si>
  <si>
    <t>TOTAL MEDICAL EXPENSES*</t>
  </si>
  <si>
    <t>STATE INCOME OR SALES TAXES*</t>
  </si>
  <si>
    <t>REAL ESTATE TAXES*</t>
  </si>
  <si>
    <t>PERSONAL PROPERTY TAXES*</t>
  </si>
  <si>
    <t>OTHER TAXES</t>
  </si>
  <si>
    <t>FINANCIAL MORTGAGE INTEREST</t>
  </si>
  <si>
    <t>PERSONAL MORTGAGE INTEREST</t>
  </si>
  <si>
    <t>MORTGAGE POINTS</t>
  </si>
  <si>
    <t>INVESTMENT INTEREST</t>
  </si>
  <si>
    <t>OTHER CONTRIBUTIONS</t>
  </si>
  <si>
    <t>CARRYOVER CONTRIBUTIONS</t>
  </si>
  <si>
    <t>OTHER MISCELLANEOUS</t>
  </si>
  <si>
    <t>*Includes non-deductible portions.</t>
  </si>
  <si>
    <t>GROSS RECEIPTS</t>
  </si>
  <si>
    <t>RETURNS &amp; ALLOWANCES</t>
  </si>
  <si>
    <t>COST OF GOODS SOLD</t>
  </si>
  <si>
    <t>GROSS PROFIT</t>
  </si>
  <si>
    <t>GROSS INCOME</t>
  </si>
  <si>
    <t>TOTAL EXPENSES</t>
  </si>
  <si>
    <t>NET PROFIT/LOSS</t>
  </si>
  <si>
    <t>CAR AND TRUCK</t>
  </si>
  <si>
    <t>HOME BUSINESS</t>
  </si>
  <si>
    <t>MORTGAGE INTEREST</t>
  </si>
  <si>
    <t>BUSINESS TRAVEL</t>
  </si>
  <si>
    <t>NET MEALS EXPENSE</t>
  </si>
  <si>
    <t>LEGAL EXPENSE</t>
  </si>
  <si>
    <t>DEPRECIATION</t>
  </si>
  <si>
    <t>NET SHORT GAIN OR LOSS</t>
  </si>
  <si>
    <t>NET LONG GAIN OR LOSS</t>
  </si>
  <si>
    <t>TOTAL NET</t>
  </si>
  <si>
    <t>NET TAXABLE</t>
  </si>
  <si>
    <t>LOSS CARRYOVER</t>
  </si>
  <si>
    <t>RENTAL/ROYALTY INCOME</t>
  </si>
  <si>
    <t>RENTAL/ROYALTY LOSS</t>
  </si>
  <si>
    <t>RENTAL/ROYALTY GAIN</t>
  </si>
  <si>
    <t>NET RENTAL/ROYALTY</t>
  </si>
  <si>
    <t>PARTNERSHIP LOSS</t>
  </si>
  <si>
    <t>PARTNERSHIP GAIN</t>
  </si>
  <si>
    <t>NET PARTNERSHIP</t>
  </si>
  <si>
    <t>ESTATE/TRUST LOSS</t>
  </si>
  <si>
    <t>ESTATE/TRUST GAIN</t>
  </si>
  <si>
    <t>NET ESTATE/TRUST</t>
  </si>
  <si>
    <t>GROSS FARM RENTAL INCOME</t>
  </si>
  <si>
    <t>REAL ESTATE MORTGAGE INVESTMENT CONDUITS (REMICs) INCOME</t>
  </si>
  <si>
    <t>TOTAL SCHEDULE E INCOME</t>
  </si>
  <si>
    <t>GROSS INCOME SCH F</t>
  </si>
  <si>
    <t>GROSS INCOME ACCRUED SCH F</t>
  </si>
  <si>
    <t>PROFIT/LOSS CASH OR ACCRUED SCH F</t>
  </si>
  <si>
    <t>TOTAL EXPENSES SCH F</t>
  </si>
  <si>
    <t>GASOLINE</t>
  </si>
  <si>
    <t>CUSTOM/HIRE</t>
  </si>
  <si>
    <t>MORTGAGE</t>
  </si>
  <si>
    <t>SUPPLIES</t>
  </si>
  <si>
    <t>REPAIRS</t>
  </si>
  <si>
    <t>FOREIGN TAX CREDIT</t>
  </si>
  <si>
    <t>CHILD &amp; DEPENDENT CARE CREDIT</t>
  </si>
  <si>
    <t>REFUNDABLE CHILD &amp; DEPENDENT CARE CREDIT</t>
  </si>
  <si>
    <t>EDUCATION CREDIT</t>
  </si>
  <si>
    <t>RETIREMENT SAVINGS CREDIT</t>
  </si>
  <si>
    <t>CHILD &amp; OTHER DEPENDENT CREDIT</t>
  </si>
  <si>
    <t>GENERAL BUSINESS CREDIT</t>
  </si>
  <si>
    <t>ELDERLY CREDIT</t>
  </si>
  <si>
    <t>ADOPTION CREDIT</t>
  </si>
  <si>
    <t>ESTIMATED PAYMENTS</t>
  </si>
  <si>
    <t>EARNED INCOME CREDIT</t>
  </si>
  <si>
    <t>REFUNDABLE CHILD TAX CREDIT OR ADDITIONAL CHILD CREDIT</t>
  </si>
  <si>
    <t>EXTENSION PAYMENTS</t>
  </si>
  <si>
    <t>EXCESS SOCIAL SECURITY</t>
  </si>
  <si>
    <t>FUEL TAX CREDITS</t>
  </si>
  <si>
    <t>THIRD ECONOMIC IMPACT PAYMENT - AMERICAN RESCUE PLAN ACT</t>
  </si>
  <si>
    <t>SELF-EMPLOYED SICK &amp; FAMILY LEAVE CREDIT (BEFORE 4/1/2021)</t>
  </si>
  <si>
    <t>SELF-EMPLOYED SICK &amp; FAMILY LEAVE CREDIT (AFTER 3/31/2021)</t>
  </si>
  <si>
    <t>RECOVERY REBATE CREDIT</t>
  </si>
  <si>
    <t>ADVANCE CHILD TAX CREDIT PAYMENT</t>
  </si>
  <si>
    <t>ALTERNATIVE MINIMUM TAX</t>
  </si>
  <si>
    <t>SOCIAL SECURITY TAX ON TIPS</t>
  </si>
  <si>
    <t>ADDITIONAL TAX ON RETIREMENT PLANS</t>
  </si>
  <si>
    <t>HOUSEHOLD EMPLOYMENT TAXES</t>
  </si>
  <si>
    <t>OTHER ADDITIONAL TAXES</t>
  </si>
  <si>
    <t>SELF-EMPLOYMENT TAXES</t>
  </si>
  <si>
    <t>SECTION 965 NET TAX LIABILITY INSTALLMENT</t>
  </si>
  <si>
    <t>SCH 8812 CHILD TAX CREDIT ADDITIONAL TAX</t>
  </si>
  <si>
    <t>This report summarizes data from federal individual income tax returns listing a Utah mailing address. The federal data contains information from tax returns processed during the past 12 months ending August 24, 2023. This includes tax year 2022 returns that were filed before August 24, 2023, as well as some prior-year (tax year 2021) returns that were filed late/with an extention. The state-level statistics in this report include the prior-year (tax year 2021) late/extention returns since their omission would result in a serious under-reporting of the various income and tax magnitudes.  In a sense, the prior-year data is a proxy for tax year 2022 returns that will be filed late/with an extention (after August 24, 2023). Prior-year returns are included  as a separate 'county' in the county tables and are not included in either the city or zipcode data since we believe the inclusion at the state level is reliable but that its allocation to lower level geographic units is questionable.</t>
  </si>
  <si>
    <t>The federal tax return data is available from the Internal Revenue Service (IRS) through the federal-state exchange program.  Two different data extracts are available from the IRS. The first contains very basic information from the 1040 form, such as federal taxes, adjusted gross income (AGI), deductions and the number of exemptions claimed.  The second source contains most of the individual tax form lines, such as detail on deductions and sources of income. Totals from the two sources are generally not identical, although usually very close.  Differences in IRS processing speed or the timeliness of  taxpayers in filing returns will cause discrepancies, which may result in slight differences on some tables in items such as AGI, deductions, or the number of returns filed.</t>
  </si>
  <si>
    <t>In addition to state, county, city, and zipcode data on adjusted gross income, federal taxes, and exemptions by income level, this publication reports statewide data on itemized deductions, adjustments to income, sources of income, and other important    magnitudes from federal tax schedules C through F, as well as various credits and tax payments.</t>
  </si>
  <si>
    <t>The data on Utah’s income is AGI, which is not the same concept as either the census definition or personal income. AGI includes capital gains, which most definitions of income do not cover, and only captures the taxable portion of social security, pension, and IRA income.  In addition, a list of adjustments, such as IRA and Keogh plans, self-employed health insurance, health saving accounts, student loan interest, etc. are subtracted to arrive at AGI.    AGI also excludes the imputed income included in personal income measures. For more information on what is included in AGI, please consult the federal form 1040.</t>
  </si>
  <si>
    <t>The county, city, and zipcode statistics in this report are based on mailing addressess reported on tax returns. Some residents of smaller or  unincorporated communities may list a nearby larger city/town (for example, Salt Lake City rather than Millcreek or South Salt Lake). Some taxpayers use their professional address or post office box rather than their actual residence.</t>
  </si>
  <si>
    <t>Federal tax statistics are reported on various tables in this report. To understand what is included in federal taxes, please consult the federal form 1040.  Federal taxes include the alternative minimum tax as well as some other small items.  Nonrefundable credits have been subtracted. The federal tax statistic in this report is the total tax line on the 1040, with one exception.  The 1040 total tax line includes self-employment taxes,  while the federal tax variable in this report does not.</t>
  </si>
  <si>
    <t>This report includes family-based/household statistics calculated from individual tax returns. The household tables group returns with the same last name, zipcode, and mailing address into a unit. For example, this method adds minors with their parents if they use the same name and address.  Since the raw data is based on tax returns and tax definitions of income, and since the aggregation is not perfect, this data should not be expected to conform to other sources of family or household data.</t>
  </si>
  <si>
    <t>RETURNS</t>
  </si>
  <si>
    <t>ADJUSTED GROSS INCOME (AGI)</t>
  </si>
  <si>
    <t>($million)</t>
  </si>
  <si>
    <t>PERSONAL EXEMPTIONS</t>
  </si>
  <si>
    <t>FEDERAL TAXES</t>
  </si>
  <si>
    <t>ITEMIZED DEDUCTIONS  ($)</t>
  </si>
  <si>
    <t>ITEMIZED DEDUCTIONS  (#)</t>
  </si>
  <si>
    <t>SHARE ITEMIZED</t>
  </si>
  <si>
    <t>ITEMIZED/AGI</t>
  </si>
  <si>
    <t>AGI /RETURN</t>
  </si>
  <si>
    <r>
      <t xml:space="preserve">SOURCES OF INCOME </t>
    </r>
    <r>
      <rPr>
        <sz val="10"/>
        <color indexed="8"/>
        <rFont val="Calibri"/>
        <family val="2"/>
      </rPr>
      <t>(millions)</t>
    </r>
  </si>
  <si>
    <t xml:space="preserve">TOTAL INCOME </t>
  </si>
  <si>
    <t xml:space="preserve">  WAGES</t>
  </si>
  <si>
    <t xml:space="preserve">  INTEREST</t>
  </si>
  <si>
    <t xml:space="preserve">  DIVIDENDS</t>
  </si>
  <si>
    <t xml:space="preserve">  SOLE PROPRIETORS</t>
  </si>
  <si>
    <t xml:space="preserve">  CAPITAL GAINS</t>
  </si>
  <si>
    <t xml:space="preserve">  PARTNERSHIPS</t>
  </si>
  <si>
    <t xml:space="preserve">  TAXABLE PENSIONS &amp; IRAs</t>
  </si>
  <si>
    <t xml:space="preserve">  TAXABLE SS </t>
  </si>
  <si>
    <t xml:space="preserve">  OTHER</t>
  </si>
  <si>
    <r>
      <t xml:space="preserve">ITEMIZED DEDUCTIONS </t>
    </r>
    <r>
      <rPr>
        <sz val="8"/>
        <color theme="1"/>
        <rFont val="Calibri"/>
        <family val="2"/>
      </rPr>
      <t>(millions)</t>
    </r>
  </si>
  <si>
    <t>AGI</t>
  </si>
  <si>
    <t>MEDICAL</t>
  </si>
  <si>
    <t>TAXES</t>
  </si>
  <si>
    <t>CASUALTY LOSSES</t>
  </si>
  <si>
    <t>MISCELLANEOUS</t>
  </si>
  <si>
    <t>TOTAL</t>
  </si>
  <si>
    <t>LIMITED TOTAL</t>
  </si>
  <si>
    <t>SHARES OF ITEMIZED DEDUCTIONS</t>
  </si>
  <si>
    <t>SHARES OF ADJUSTED GROSS INCOME</t>
  </si>
  <si>
    <t>SELECT RETURN DATA 2022</t>
  </si>
  <si>
    <t>2022 % CHANGE</t>
  </si>
  <si>
    <t>N/D</t>
  </si>
  <si>
    <t>Not 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</si>
</sst>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3" formatCode="_(* #,##0.00_);_(* \(#,##0.00\);_(* &quot;-&quot;??_);_(@_)"/>
    <numFmt numFmtId="164" formatCode="###,###,##0"/>
    <numFmt numFmtId="165" formatCode="&quot;$&quot;##,###,###,###,###,###,###,##0"/>
    <numFmt numFmtId="166" formatCode="#,###,##0.0"/>
    <numFmt numFmtId="167" formatCode="###################0"/>
    <numFmt numFmtId="168" formatCode="###,###,###"/>
    <numFmt numFmtId="169" formatCode="&quot;$&quot;###,###,##0"/>
    <numFmt numFmtId="170" formatCode="0.0"/>
    <numFmt numFmtId="171" formatCode="#0.0%;\(#0.0%\)"/>
    <numFmt numFmtId="172" formatCode="###########0"/>
    <numFmt numFmtId="173" formatCode="###############0"/>
    <numFmt numFmtId="174" formatCode="_(* #,##0_);_(* \(#,##0\);_(* &quot;-&quot;??_);_(@_)"/>
    <numFmt numFmtId="175" formatCode="&quot;$&quot;#,##0.00"/>
    <numFmt numFmtId="178" formatCode="&quot;$&quot;#,##0"/>
  </numFmts>
  <fonts count="17" x14ac:knownFonts="1">
    <font>
      <sz val="10"/>
      <color rgb="FFFF0000"/>
      <name val="Thorndale AMT"/>
    </font>
    <font>
      <sz val="11"/>
      <color theme="1"/>
      <name val="Courier New"/>
      <family val="2"/>
      <scheme val="minor"/>
    </font>
    <font>
      <b/>
      <sz val="16"/>
      <color rgb="FF000000"/>
      <name val="Thorndale AMT"/>
    </font>
    <font>
      <b/>
      <i/>
      <sz val="13"/>
      <color rgb="FF000000"/>
      <name val="Thorndale AMT"/>
    </font>
    <font>
      <sz val="14"/>
      <color rgb="FF000000"/>
      <name val="Thorndale AMT"/>
    </font>
    <font>
      <u/>
      <sz val="10"/>
      <color rgb="FF0000FF"/>
      <name val="Thorndale AMT"/>
    </font>
    <font>
      <sz val="10"/>
      <color rgb="FF000000"/>
      <name val="Thorndale AMT"/>
    </font>
    <font>
      <sz val="11"/>
      <color rgb="FF0000FF"/>
      <name val="Thorndale AMT"/>
    </font>
    <font>
      <b/>
      <sz val="14"/>
      <color rgb="FF000000"/>
      <name val="Thorndale AMT"/>
    </font>
    <font>
      <b/>
      <sz val="11"/>
      <color rgb="FF000000"/>
      <name val="Thorndale AMT"/>
    </font>
    <font>
      <sz val="11"/>
      <color rgb="FF000000"/>
      <name val="Thorndale AMT"/>
    </font>
    <font>
      <sz val="10"/>
      <color rgb="FFFF0000"/>
      <name val="Thorndale AMT"/>
    </font>
    <font>
      <sz val="14"/>
      <color theme="1"/>
      <name val="Calibri"/>
      <family val="2"/>
    </font>
    <font>
      <sz val="11"/>
      <color theme="1"/>
      <name val="Calibri"/>
      <family val="2"/>
    </font>
    <font>
      <sz val="11"/>
      <name val="Calibri"/>
      <family val="2"/>
    </font>
    <font>
      <sz val="10"/>
      <color indexed="8"/>
      <name val="Calibri"/>
      <family val="2"/>
    </font>
    <font>
      <sz val="8"/>
      <color theme="1"/>
      <name val="Calibri"/>
      <family val="2"/>
    </font>
  </fonts>
  <fills count="3">
    <fill>
      <patternFill patternType="none"/>
    </fill>
    <fill>
      <patternFill patternType="gray125"/>
    </fill>
    <fill>
      <patternFill patternType="solid">
        <fgColor rgb="FFFFFFFF"/>
        <bgColor indexed="64"/>
      </patternFill>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ck">
        <color indexed="64"/>
      </bottom>
      <diagonal/>
    </border>
    <border>
      <left/>
      <right/>
      <top style="thick">
        <color indexed="64"/>
      </top>
      <bottom style="thick">
        <color indexed="64"/>
      </bottom>
      <diagonal/>
    </border>
  </borders>
  <cellStyleXfs count="6">
    <xf numFmtId="0" fontId="0" fillId="0" borderId="0"/>
    <xf numFmtId="43" fontId="11" fillId="0" borderId="0" applyFont="0" applyFill="0" applyBorder="0" applyAlignment="0" applyProtection="0"/>
    <xf numFmtId="9" fontId="1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76">
    <xf numFmtId="0" fontId="0" fillId="2" borderId="0" xfId="0" applyFont="1" applyFill="1" applyBorder="1" applyAlignment="1">
      <alignment horizontal="left"/>
    </xf>
    <xf numFmtId="0" fontId="2" fillId="2" borderId="0" xfId="0" applyFont="1" applyFill="1" applyBorder="1" applyAlignment="1">
      <alignment horizontal="left" wrapText="1"/>
    </xf>
    <xf numFmtId="0" fontId="3" fillId="0" borderId="0" xfId="0" applyFont="1" applyFill="1" applyBorder="1" applyAlignment="1">
      <alignment horizontal="left" wrapText="1"/>
    </xf>
    <xf numFmtId="0" fontId="5" fillId="2" borderId="1" xfId="0" applyFont="1" applyFill="1" applyBorder="1" applyAlignment="1">
      <alignment horizontal="left" wrapText="1"/>
    </xf>
    <xf numFmtId="0" fontId="6" fillId="2" borderId="1" xfId="0" applyFont="1" applyFill="1" applyBorder="1" applyAlignment="1">
      <alignment horizontal="left" wrapText="1"/>
    </xf>
    <xf numFmtId="0" fontId="6" fillId="2" borderId="0" xfId="0" applyFont="1" applyFill="1" applyBorder="1" applyAlignment="1">
      <alignment horizontal="left" wrapText="1"/>
    </xf>
    <xf numFmtId="0" fontId="7" fillId="2" borderId="0" xfId="0" applyFont="1" applyFill="1" applyBorder="1" applyAlignment="1">
      <alignment horizontal="left" wrapText="1"/>
    </xf>
    <xf numFmtId="0" fontId="8" fillId="2" borderId="0" xfId="0" applyFont="1" applyFill="1" applyBorder="1" applyAlignment="1">
      <alignment horizontal="left" wrapText="1"/>
    </xf>
    <xf numFmtId="0" fontId="6" fillId="2" borderId="1" xfId="0" applyFont="1" applyFill="1" applyBorder="1" applyAlignment="1">
      <alignment horizontal="left" vertical="top" wrapText="1"/>
    </xf>
    <xf numFmtId="0" fontId="9" fillId="0" borderId="1" xfId="0" applyFont="1" applyFill="1" applyBorder="1" applyAlignment="1">
      <alignment horizontal="center" wrapText="1"/>
    </xf>
    <xf numFmtId="0" fontId="9" fillId="2" borderId="1" xfId="0" applyFont="1" applyFill="1" applyBorder="1" applyAlignment="1">
      <alignment horizontal="left" wrapText="1"/>
    </xf>
    <xf numFmtId="164" fontId="6" fillId="2" borderId="1" xfId="0" applyNumberFormat="1" applyFont="1" applyFill="1" applyBorder="1" applyAlignment="1">
      <alignment horizontal="right" wrapText="1"/>
    </xf>
    <xf numFmtId="165" fontId="6" fillId="2" borderId="1" xfId="0" applyNumberFormat="1" applyFont="1" applyFill="1" applyBorder="1" applyAlignment="1">
      <alignment horizontal="right" wrapText="1"/>
    </xf>
    <xf numFmtId="166" fontId="6" fillId="2" borderId="1" xfId="0" applyNumberFormat="1" applyFont="1" applyFill="1" applyBorder="1" applyAlignment="1">
      <alignment horizontal="right" wrapText="1"/>
    </xf>
    <xf numFmtId="0" fontId="9" fillId="0" borderId="1" xfId="0" applyFont="1" applyFill="1" applyBorder="1" applyAlignment="1">
      <alignment horizontal="left" wrapText="1"/>
    </xf>
    <xf numFmtId="164" fontId="6" fillId="0" borderId="1" xfId="0" applyNumberFormat="1" applyFont="1" applyFill="1" applyBorder="1" applyAlignment="1">
      <alignment horizontal="right" wrapText="1"/>
    </xf>
    <xf numFmtId="165" fontId="6" fillId="0" borderId="1" xfId="0" applyNumberFormat="1" applyFont="1" applyFill="1" applyBorder="1" applyAlignment="1">
      <alignment horizontal="right" wrapText="1"/>
    </xf>
    <xf numFmtId="166" fontId="6" fillId="0" borderId="1" xfId="0" applyNumberFormat="1" applyFont="1" applyFill="1" applyBorder="1" applyAlignment="1">
      <alignment horizontal="right" wrapText="1"/>
    </xf>
    <xf numFmtId="0" fontId="9" fillId="0" borderId="1" xfId="0" applyFont="1" applyFill="1" applyBorder="1" applyAlignment="1">
      <alignment horizontal="center" wrapText="1"/>
    </xf>
    <xf numFmtId="167" fontId="9" fillId="0" borderId="1" xfId="0" applyNumberFormat="1" applyFont="1" applyFill="1" applyBorder="1" applyAlignment="1">
      <alignment horizontal="left" vertical="top" wrapText="1"/>
    </xf>
    <xf numFmtId="0" fontId="9" fillId="0" borderId="1" xfId="0" applyFont="1" applyFill="1" applyBorder="1" applyAlignment="1">
      <alignment horizontal="left" vertical="top" wrapText="1"/>
    </xf>
    <xf numFmtId="168" fontId="6" fillId="2" borderId="1" xfId="0" applyNumberFormat="1" applyFont="1" applyFill="1" applyBorder="1" applyAlignment="1">
      <alignment horizontal="right" wrapText="1"/>
    </xf>
    <xf numFmtId="169" fontId="6" fillId="2" borderId="1" xfId="0" applyNumberFormat="1" applyFont="1" applyFill="1" applyBorder="1" applyAlignment="1">
      <alignment horizontal="right" wrapText="1"/>
    </xf>
    <xf numFmtId="170" fontId="6" fillId="2" borderId="1" xfId="0" applyNumberFormat="1" applyFont="1" applyFill="1" applyBorder="1" applyAlignment="1">
      <alignment horizontal="right" wrapText="1"/>
    </xf>
    <xf numFmtId="171" fontId="6" fillId="2" borderId="1" xfId="0" applyNumberFormat="1" applyFont="1" applyFill="1" applyBorder="1" applyAlignment="1">
      <alignment horizontal="right" wrapText="1"/>
    </xf>
    <xf numFmtId="171" fontId="6" fillId="0" borderId="1" xfId="0" applyNumberFormat="1" applyFont="1" applyFill="1" applyBorder="1" applyAlignment="1">
      <alignment horizontal="right" wrapText="1"/>
    </xf>
    <xf numFmtId="172" fontId="9" fillId="0" borderId="1" xfId="0" applyNumberFormat="1" applyFont="1" applyFill="1" applyBorder="1" applyAlignment="1">
      <alignment horizontal="left" vertical="top" wrapText="1"/>
    </xf>
    <xf numFmtId="173" fontId="9" fillId="0" borderId="1" xfId="0" applyNumberFormat="1" applyFont="1" applyFill="1" applyBorder="1" applyAlignment="1">
      <alignment horizontal="left" vertical="top" wrapText="1"/>
    </xf>
    <xf numFmtId="0" fontId="6" fillId="2" borderId="1" xfId="0" applyFont="1" applyFill="1" applyBorder="1" applyAlignment="1">
      <alignment horizontal="right" wrapText="1"/>
    </xf>
    <xf numFmtId="0" fontId="9" fillId="0" borderId="1" xfId="0" applyFont="1" applyFill="1" applyBorder="1" applyAlignment="1">
      <alignment horizontal="center" wrapText="1"/>
    </xf>
    <xf numFmtId="0" fontId="1" fillId="0" borderId="0" xfId="3"/>
    <xf numFmtId="0" fontId="13" fillId="0" borderId="3" xfId="3" applyFont="1" applyBorder="1"/>
    <xf numFmtId="0" fontId="14" fillId="0" borderId="3" xfId="3" applyFont="1" applyBorder="1"/>
    <xf numFmtId="0" fontId="13" fillId="0" borderId="0" xfId="3" applyFont="1"/>
    <xf numFmtId="3" fontId="13" fillId="0" borderId="0" xfId="3" applyNumberFormat="1" applyFont="1"/>
    <xf numFmtId="174" fontId="14" fillId="0" borderId="0" xfId="4" applyNumberFormat="1" applyFont="1"/>
    <xf numFmtId="3" fontId="14" fillId="0" borderId="0" xfId="3" applyNumberFormat="1" applyFont="1"/>
    <xf numFmtId="10" fontId="14" fillId="0" borderId="0" xfId="3" applyNumberFormat="1" applyFont="1"/>
    <xf numFmtId="174" fontId="14" fillId="0" borderId="0" xfId="3" applyNumberFormat="1" applyFont="1"/>
    <xf numFmtId="174" fontId="14" fillId="0" borderId="0" xfId="0" applyNumberFormat="1" applyFont="1"/>
    <xf numFmtId="3" fontId="13" fillId="0" borderId="0" xfId="3" quotePrefix="1" applyNumberFormat="1" applyFont="1"/>
    <xf numFmtId="3" fontId="14" fillId="0" borderId="0" xfId="3" quotePrefix="1" applyNumberFormat="1" applyFont="1"/>
    <xf numFmtId="10" fontId="13" fillId="0" borderId="0" xfId="3" applyNumberFormat="1" applyFont="1"/>
    <xf numFmtId="0" fontId="13" fillId="0" borderId="2" xfId="3" applyFont="1" applyBorder="1"/>
    <xf numFmtId="3" fontId="13" fillId="0" borderId="2" xfId="3" applyNumberFormat="1" applyFont="1" applyBorder="1"/>
    <xf numFmtId="3" fontId="14" fillId="0" borderId="2" xfId="3" applyNumberFormat="1" applyFont="1" applyBorder="1"/>
    <xf numFmtId="10" fontId="14" fillId="0" borderId="2" xfId="5" applyNumberFormat="1" applyFont="1" applyBorder="1"/>
    <xf numFmtId="175" fontId="13" fillId="0" borderId="0" xfId="3" applyNumberFormat="1" applyFont="1"/>
    <xf numFmtId="10" fontId="13" fillId="0" borderId="0" xfId="2" applyNumberFormat="1" applyFont="1"/>
    <xf numFmtId="174" fontId="13" fillId="0" borderId="2" xfId="1" applyNumberFormat="1" applyFont="1" applyBorder="1"/>
    <xf numFmtId="4" fontId="13" fillId="0" borderId="0" xfId="3" applyNumberFormat="1" applyFont="1"/>
    <xf numFmtId="10" fontId="14" fillId="0" borderId="2" xfId="3" applyNumberFormat="1" applyFont="1" applyBorder="1"/>
    <xf numFmtId="10" fontId="13" fillId="0" borderId="2" xfId="3" applyNumberFormat="1" applyFont="1" applyBorder="1"/>
    <xf numFmtId="164" fontId="0" fillId="2" borderId="0" xfId="0" applyNumberFormat="1" applyFont="1" applyFill="1" applyBorder="1" applyAlignment="1">
      <alignment horizontal="left"/>
    </xf>
    <xf numFmtId="165" fontId="0" fillId="2" borderId="0" xfId="0" applyNumberFormat="1" applyFont="1" applyFill="1" applyBorder="1" applyAlignment="1">
      <alignment horizontal="left"/>
    </xf>
    <xf numFmtId="168" fontId="0" fillId="2" borderId="0" xfId="0" applyNumberFormat="1" applyFont="1" applyFill="1" applyBorder="1" applyAlignment="1">
      <alignment horizontal="left"/>
    </xf>
    <xf numFmtId="169" fontId="0" fillId="2" borderId="0" xfId="0" applyNumberFormat="1" applyFont="1" applyFill="1" applyBorder="1" applyAlignment="1">
      <alignment horizontal="left"/>
    </xf>
    <xf numFmtId="0" fontId="6" fillId="2" borderId="0" xfId="0" applyFont="1" applyFill="1" applyBorder="1" applyAlignment="1">
      <alignment horizontal="left" wrapText="1"/>
    </xf>
    <xf numFmtId="0" fontId="0" fillId="2" borderId="0" xfId="0" applyFont="1" applyFill="1" applyBorder="1" applyAlignment="1">
      <alignment horizontal="left"/>
    </xf>
    <xf numFmtId="0" fontId="2" fillId="2" borderId="0" xfId="0" applyFont="1" applyFill="1" applyBorder="1" applyAlignment="1">
      <alignment horizontal="left" wrapText="1"/>
    </xf>
    <xf numFmtId="0" fontId="3" fillId="0" borderId="0" xfId="0" applyFont="1" applyFill="1" applyBorder="1" applyAlignment="1">
      <alignment horizontal="left" wrapText="1"/>
    </xf>
    <xf numFmtId="0" fontId="4" fillId="2" borderId="0" xfId="0" applyFont="1" applyFill="1" applyBorder="1" applyAlignment="1">
      <alignment horizontal="left" wrapText="1"/>
    </xf>
    <xf numFmtId="0" fontId="12" fillId="0" borderId="2" xfId="3" applyFont="1" applyBorder="1" applyAlignment="1">
      <alignment horizontal="center"/>
    </xf>
    <xf numFmtId="0" fontId="13" fillId="0" borderId="2" xfId="3" applyFont="1" applyBorder="1" applyAlignment="1">
      <alignment horizontal="center"/>
    </xf>
    <xf numFmtId="0" fontId="12" fillId="0" borderId="0" xfId="3" applyFont="1" applyAlignment="1">
      <alignment horizontal="center"/>
    </xf>
    <xf numFmtId="0" fontId="7" fillId="2" borderId="0" xfId="0" applyFont="1" applyFill="1" applyBorder="1" applyAlignment="1">
      <alignment horizontal="left" wrapText="1"/>
    </xf>
    <xf numFmtId="0" fontId="8" fillId="2" borderId="0" xfId="0" applyFont="1" applyFill="1" applyBorder="1" applyAlignment="1">
      <alignment horizontal="left" wrapText="1"/>
    </xf>
    <xf numFmtId="167" fontId="9" fillId="0" borderId="1" xfId="0" applyNumberFormat="1" applyFont="1" applyFill="1" applyBorder="1" applyAlignment="1">
      <alignment horizontal="left" vertical="top" wrapText="1"/>
    </xf>
    <xf numFmtId="0" fontId="9" fillId="0" borderId="1" xfId="0" applyFont="1" applyFill="1" applyBorder="1" applyAlignment="1">
      <alignment horizontal="left" vertical="top"/>
    </xf>
    <xf numFmtId="0" fontId="9" fillId="0" borderId="1" xfId="0" applyFont="1" applyFill="1" applyBorder="1" applyAlignment="1">
      <alignment horizontal="left" vertical="top" wrapText="1"/>
    </xf>
    <xf numFmtId="0" fontId="9" fillId="0" borderId="1" xfId="0" applyFont="1" applyFill="1" applyBorder="1" applyAlignment="1">
      <alignment horizontal="center" wrapText="1"/>
    </xf>
    <xf numFmtId="0" fontId="10" fillId="2" borderId="0" xfId="0" applyFont="1" applyFill="1" applyBorder="1" applyAlignment="1">
      <alignment horizontal="left" wrapText="1"/>
    </xf>
    <xf numFmtId="0" fontId="9" fillId="0" borderId="1" xfId="0" applyFont="1" applyFill="1" applyBorder="1" applyAlignment="1">
      <alignment horizontal="center"/>
    </xf>
    <xf numFmtId="175" fontId="0" fillId="2" borderId="0" xfId="0" applyNumberFormat="1" applyFont="1" applyFill="1" applyBorder="1" applyAlignment="1">
      <alignment horizontal="left"/>
    </xf>
    <xf numFmtId="3" fontId="14" fillId="0" borderId="0" xfId="3" applyNumberFormat="1" applyFont="1" applyAlignment="1">
      <alignment horizontal="right"/>
    </xf>
    <xf numFmtId="178" fontId="6" fillId="2" borderId="1" xfId="0" applyNumberFormat="1" applyFont="1" applyFill="1" applyBorder="1" applyAlignment="1">
      <alignment horizontal="right" wrapText="1"/>
    </xf>
  </cellXfs>
  <cellStyles count="6">
    <cellStyle name="Comma" xfId="1" builtinId="3"/>
    <cellStyle name="Comma 2" xfId="4"/>
    <cellStyle name="Normal" xfId="0" builtinId="0"/>
    <cellStyle name="Normal 2" xfId="3"/>
    <cellStyle name="Percent" xfId="2" builtinId="5"/>
    <cellStyle name="Percent 2" xf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CON/Jacoba/Federal%20Statistics%20of%20Income/SOI12/Annual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UAL"/>
      <sheetName val="Compare"/>
      <sheetName val="Sheet3"/>
    </sheetNames>
    <sheetDataSet>
      <sheetData sheetId="0" refreshError="1"/>
      <sheetData sheetId="1">
        <row r="2">
          <cell r="G2">
            <v>1159589</v>
          </cell>
        </row>
        <row r="3">
          <cell r="G3">
            <v>65094374807</v>
          </cell>
        </row>
        <row r="4">
          <cell r="G4">
            <v>2724605</v>
          </cell>
        </row>
        <row r="5">
          <cell r="G5">
            <v>6959480724</v>
          </cell>
        </row>
        <row r="8">
          <cell r="G8">
            <v>12865405456</v>
          </cell>
        </row>
        <row r="12">
          <cell r="G12">
            <v>437115</v>
          </cell>
        </row>
      </sheetData>
      <sheetData sheetId="2" refreshError="1"/>
    </sheetDataSet>
  </externalBook>
</externalLink>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pageSetUpPr fitToPage="1"/>
  </sheetPr>
  <dimension ref="A1:B39"/>
  <sheetViews>
    <sheetView tabSelected="1" zoomScaleNormal="100" workbookViewId="0">
      <selection sqref="A1:B1"/>
    </sheetView>
  </sheetViews>
  <sheetFormatPr defaultColWidth="12" defaultRowHeight="12.95" customHeight="1" x14ac:dyDescent="0.2"/>
  <cols>
    <col min="1" max="1" width="10.6640625" bestFit="1" customWidth="1"/>
    <col min="2" max="2" width="110.6640625" bestFit="1" customWidth="1"/>
  </cols>
  <sheetData>
    <row r="1" spans="1:2" ht="24" customHeight="1" x14ac:dyDescent="0.3">
      <c r="A1" s="59" t="s">
        <v>0</v>
      </c>
      <c r="B1" s="58"/>
    </row>
    <row r="2" spans="1:2" ht="18.95" customHeight="1" x14ac:dyDescent="0.3">
      <c r="A2" s="60" t="s">
        <v>1</v>
      </c>
      <c r="B2" s="58"/>
    </row>
    <row r="3" spans="1:2" ht="21" customHeight="1" x14ac:dyDescent="0.3">
      <c r="A3" s="61" t="s">
        <v>2</v>
      </c>
      <c r="B3" s="58"/>
    </row>
    <row r="4" spans="1:2" ht="18.95" customHeight="1" x14ac:dyDescent="0.3">
      <c r="A4" s="60" t="s">
        <v>1</v>
      </c>
      <c r="B4" s="58"/>
    </row>
    <row r="5" spans="1:2" ht="21" customHeight="1" x14ac:dyDescent="0.3">
      <c r="A5" s="61" t="s">
        <v>3</v>
      </c>
      <c r="B5" s="58"/>
    </row>
    <row r="7" spans="1:2" ht="15" customHeight="1" x14ac:dyDescent="0.2">
      <c r="A7" s="3" t="s">
        <v>4</v>
      </c>
      <c r="B7" s="4" t="s">
        <v>5</v>
      </c>
    </row>
    <row r="8" spans="1:2" ht="15" customHeight="1" x14ac:dyDescent="0.2">
      <c r="A8" s="3" t="s">
        <v>6</v>
      </c>
      <c r="B8" s="4" t="s">
        <v>7</v>
      </c>
    </row>
    <row r="9" spans="1:2" ht="15" customHeight="1" x14ac:dyDescent="0.2">
      <c r="A9" s="3" t="s">
        <v>8</v>
      </c>
      <c r="B9" s="4" t="s">
        <v>9</v>
      </c>
    </row>
    <row r="10" spans="1:2" ht="15" customHeight="1" x14ac:dyDescent="0.2">
      <c r="A10" s="3" t="s">
        <v>10</v>
      </c>
      <c r="B10" s="4" t="s">
        <v>11</v>
      </c>
    </row>
    <row r="11" spans="1:2" ht="15" customHeight="1" x14ac:dyDescent="0.2">
      <c r="A11" s="3" t="s">
        <v>12</v>
      </c>
      <c r="B11" s="4" t="s">
        <v>13</v>
      </c>
    </row>
    <row r="12" spans="1:2" ht="15" customHeight="1" x14ac:dyDescent="0.2">
      <c r="A12" s="3" t="s">
        <v>14</v>
      </c>
      <c r="B12" s="4" t="s">
        <v>15</v>
      </c>
    </row>
    <row r="13" spans="1:2" ht="15" customHeight="1" x14ac:dyDescent="0.2">
      <c r="A13" s="3" t="s">
        <v>16</v>
      </c>
      <c r="B13" s="4" t="s">
        <v>17</v>
      </c>
    </row>
    <row r="14" spans="1:2" ht="15" customHeight="1" x14ac:dyDescent="0.2">
      <c r="A14" s="3" t="s">
        <v>18</v>
      </c>
      <c r="B14" s="4" t="s">
        <v>19</v>
      </c>
    </row>
    <row r="15" spans="1:2" ht="15" customHeight="1" x14ac:dyDescent="0.2">
      <c r="A15" s="3" t="s">
        <v>20</v>
      </c>
      <c r="B15" s="4" t="s">
        <v>21</v>
      </c>
    </row>
    <row r="16" spans="1:2" ht="15" customHeight="1" x14ac:dyDescent="0.2">
      <c r="A16" s="3" t="s">
        <v>22</v>
      </c>
      <c r="B16" s="4" t="s">
        <v>23</v>
      </c>
    </row>
    <row r="17" spans="1:2" ht="15" customHeight="1" x14ac:dyDescent="0.2">
      <c r="A17" s="3" t="s">
        <v>24</v>
      </c>
      <c r="B17" s="4" t="s">
        <v>25</v>
      </c>
    </row>
    <row r="18" spans="1:2" ht="15" customHeight="1" x14ac:dyDescent="0.2">
      <c r="A18" s="3" t="s">
        <v>26</v>
      </c>
      <c r="B18" s="4" t="s">
        <v>27</v>
      </c>
    </row>
    <row r="19" spans="1:2" ht="15" customHeight="1" x14ac:dyDescent="0.2">
      <c r="A19" s="3" t="s">
        <v>28</v>
      </c>
      <c r="B19" s="4" t="s">
        <v>29</v>
      </c>
    </row>
    <row r="20" spans="1:2" ht="15" customHeight="1" x14ac:dyDescent="0.2">
      <c r="A20" s="3" t="s">
        <v>30</v>
      </c>
      <c r="B20" s="4" t="s">
        <v>31</v>
      </c>
    </row>
    <row r="21" spans="1:2" ht="15" customHeight="1" x14ac:dyDescent="0.2">
      <c r="A21" s="3" t="s">
        <v>32</v>
      </c>
      <c r="B21" s="4" t="s">
        <v>33</v>
      </c>
    </row>
    <row r="22" spans="1:2" ht="15" customHeight="1" x14ac:dyDescent="0.2">
      <c r="A22" s="3" t="s">
        <v>34</v>
      </c>
      <c r="B22" s="4" t="s">
        <v>35</v>
      </c>
    </row>
    <row r="23" spans="1:2" ht="15" customHeight="1" x14ac:dyDescent="0.2">
      <c r="A23" s="3" t="s">
        <v>36</v>
      </c>
      <c r="B23" s="4" t="s">
        <v>37</v>
      </c>
    </row>
    <row r="24" spans="1:2" ht="15" customHeight="1" x14ac:dyDescent="0.2">
      <c r="A24" s="3" t="s">
        <v>38</v>
      </c>
      <c r="B24" s="4" t="s">
        <v>39</v>
      </c>
    </row>
    <row r="25" spans="1:2" ht="15" customHeight="1" x14ac:dyDescent="0.2">
      <c r="A25" s="3" t="s">
        <v>40</v>
      </c>
      <c r="B25" s="4" t="s">
        <v>41</v>
      </c>
    </row>
    <row r="26" spans="1:2" ht="15" customHeight="1" x14ac:dyDescent="0.2">
      <c r="A26" s="3" t="s">
        <v>42</v>
      </c>
      <c r="B26" s="4" t="s">
        <v>43</v>
      </c>
    </row>
    <row r="27" spans="1:2" ht="15" customHeight="1" x14ac:dyDescent="0.2">
      <c r="A27" s="3" t="s">
        <v>44</v>
      </c>
      <c r="B27" s="4" t="s">
        <v>45</v>
      </c>
    </row>
    <row r="28" spans="1:2" ht="15" customHeight="1" x14ac:dyDescent="0.2">
      <c r="A28" s="3" t="s">
        <v>46</v>
      </c>
      <c r="B28" s="4" t="s">
        <v>47</v>
      </c>
    </row>
    <row r="29" spans="1:2" ht="15" customHeight="1" x14ac:dyDescent="0.2">
      <c r="A29" s="3" t="s">
        <v>48</v>
      </c>
      <c r="B29" s="4" t="s">
        <v>49</v>
      </c>
    </row>
    <row r="30" spans="1:2" ht="15" customHeight="1" x14ac:dyDescent="0.2">
      <c r="A30" s="3" t="s">
        <v>50</v>
      </c>
      <c r="B30" s="4" t="s">
        <v>51</v>
      </c>
    </row>
    <row r="31" spans="1:2" ht="15" customHeight="1" x14ac:dyDescent="0.2">
      <c r="A31" s="3" t="s">
        <v>52</v>
      </c>
      <c r="B31" s="4" t="s">
        <v>53</v>
      </c>
    </row>
    <row r="32" spans="1:2" ht="15" customHeight="1" x14ac:dyDescent="0.2">
      <c r="A32" s="3" t="s">
        <v>54</v>
      </c>
      <c r="B32" s="4" t="s">
        <v>55</v>
      </c>
    </row>
    <row r="33" spans="1:2" ht="15" customHeight="1" x14ac:dyDescent="0.2">
      <c r="A33" s="3" t="s">
        <v>56</v>
      </c>
      <c r="B33" s="4" t="s">
        <v>57</v>
      </c>
    </row>
    <row r="34" spans="1:2" ht="15" customHeight="1" x14ac:dyDescent="0.2">
      <c r="A34" s="3" t="s">
        <v>58</v>
      </c>
      <c r="B34" s="4" t="s">
        <v>59</v>
      </c>
    </row>
    <row r="35" spans="1:2" ht="15" customHeight="1" x14ac:dyDescent="0.2">
      <c r="A35" s="3" t="s">
        <v>60</v>
      </c>
      <c r="B35" s="4" t="s">
        <v>61</v>
      </c>
    </row>
    <row r="36" spans="1:2" ht="15" customHeight="1" x14ac:dyDescent="0.2">
      <c r="A36" s="3" t="s">
        <v>62</v>
      </c>
      <c r="B36" s="4" t="s">
        <v>63</v>
      </c>
    </row>
    <row r="37" spans="1:2" ht="15" customHeight="1" x14ac:dyDescent="0.2">
      <c r="A37" s="3" t="s">
        <v>64</v>
      </c>
      <c r="B37" s="4" t="s">
        <v>65</v>
      </c>
    </row>
    <row r="39" spans="1:2" ht="15" customHeight="1" x14ac:dyDescent="0.2">
      <c r="A39" s="57" t="s">
        <v>66</v>
      </c>
      <c r="B39" s="58"/>
    </row>
  </sheetData>
  <mergeCells count="6">
    <mergeCell ref="A39:B39"/>
    <mergeCell ref="A1:B1"/>
    <mergeCell ref="A2:B2"/>
    <mergeCell ref="A3:B3"/>
    <mergeCell ref="A4:B4"/>
    <mergeCell ref="A5:B5"/>
  </mergeCells>
  <hyperlinks>
    <hyperlink ref="A7" location="'About'!A1" display="#'About'!A1"/>
    <hyperlink ref="A8" location="'Table 1'!A1" display="#'Table 1'!A1"/>
    <hyperlink ref="A9" location="'Table 2'!A1" display="#'Table 2'!A1"/>
    <hyperlink ref="A10" location="'Table 3'!A1" display="#'Table 3'!A1"/>
    <hyperlink ref="A11" location="'Table 4'!A1" display="#'Table 4'!A1"/>
    <hyperlink ref="A12" location="'Table 5'!A1" display="#'Table 5'!A1"/>
    <hyperlink ref="A13" location="'Table 6'!A1" display="#'Table 6'!A1"/>
    <hyperlink ref="A14" location="'Table 7'!A1" display="#'Table 7'!A1"/>
    <hyperlink ref="A15" location="'Table 8'!A1" display="#'Table 8'!A1"/>
    <hyperlink ref="A16" location="'Table 9'!A1" display="#'Table 9'!A1"/>
    <hyperlink ref="A17" location="'Table 10'!A1" display="#'Table 10'!A1"/>
    <hyperlink ref="A18" location="'Table 11'!A1" display="#'Table 11'!A1"/>
    <hyperlink ref="A19" location="'Table 12'!A1" display="#'Table 12'!A1"/>
    <hyperlink ref="A20" location="'Table 13'!A1" display="#'Table 13'!A1"/>
    <hyperlink ref="A21" location="'Table 14'!A1" display="#'Table 14'!A1"/>
    <hyperlink ref="A22" location="'Table 15'!A1" display="#'Table 15'!A1"/>
    <hyperlink ref="A23" location="'Table 16'!A1" display="#'Table 16'!A1"/>
    <hyperlink ref="A24" location="'Table 17'!A1" display="#'Table 17'!A1"/>
    <hyperlink ref="A25" location="'Table 18'!A1" display="#'Table 18'!A1"/>
    <hyperlink ref="A26" location="'Table 19'!A1" display="#'Table 19'!A1"/>
    <hyperlink ref="A27" location="'Table 20'!A1" display="#'Table 20'!A1"/>
    <hyperlink ref="A28" location="'Table 21'!A1" display="#'Table 21'!A1"/>
    <hyperlink ref="A29" location="'Table 22'!A1" display="#'Table 22'!A1"/>
    <hyperlink ref="A30" location="'Table 23'!A1" display="#'Table 23'!A1"/>
    <hyperlink ref="A31" location="'Table 24'!A1" display="#'Table 24'!A1"/>
    <hyperlink ref="A32" location="'Table 25'!A1" display="#'Table 25'!A1"/>
    <hyperlink ref="A33" location="'Table 26'!A1" display="#'Table 26'!A1"/>
    <hyperlink ref="A34" location="'Table 27'!A1" display="#'Table 27'!A1"/>
    <hyperlink ref="A35" location="'Table 28'!A1" display="#'Table 28'!A1"/>
    <hyperlink ref="A36" location="'Table 29'!A1" display="#'Table 29'!A1"/>
    <hyperlink ref="A37" location="'Table 30'!A1" display="#'Table 30'!A1"/>
  </hyperlinks>
  <printOptions horizontalCentered="1"/>
  <pageMargins left="0.5" right="0.5" top="0.5" bottom="0.5" header="0" footer="0"/>
  <pageSetup fitToHeight="10"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21"/>
  <sheetViews>
    <sheetView zoomScaleNormal="100" workbookViewId="0">
      <pane ySplit="7" topLeftCell="A8" activePane="bottomLeft" state="frozen"/>
      <selection pane="bottomLeft" sqref="A1:I1"/>
    </sheetView>
  </sheetViews>
  <sheetFormatPr defaultColWidth="12" defaultRowHeight="12.95" customHeight="1" x14ac:dyDescent="0.2"/>
  <cols>
    <col min="1" max="2" width="23.6640625" bestFit="1" customWidth="1"/>
    <col min="3" max="9" width="19.6640625" bestFit="1" customWidth="1"/>
  </cols>
  <sheetData>
    <row r="1" spans="1:9" ht="17.100000000000001" customHeight="1" x14ac:dyDescent="0.25">
      <c r="A1" s="65" t="s">
        <v>67</v>
      </c>
      <c r="B1" s="58"/>
      <c r="C1" s="58"/>
      <c r="D1" s="58"/>
      <c r="E1" s="58"/>
      <c r="F1" s="58"/>
      <c r="G1" s="58"/>
      <c r="H1" s="58"/>
      <c r="I1" s="58"/>
    </row>
    <row r="2" spans="1:9" ht="17.100000000000001" customHeight="1" x14ac:dyDescent="0.3">
      <c r="A2" s="60" t="s">
        <v>1</v>
      </c>
      <c r="B2" s="58"/>
      <c r="C2" s="58"/>
      <c r="D2" s="58"/>
      <c r="E2" s="58"/>
      <c r="F2" s="58"/>
      <c r="G2" s="58"/>
      <c r="H2" s="58"/>
      <c r="I2" s="58"/>
    </row>
    <row r="3" spans="1:9" ht="17.100000000000001" customHeight="1" x14ac:dyDescent="0.3">
      <c r="A3" s="59" t="s">
        <v>70</v>
      </c>
      <c r="B3" s="58"/>
      <c r="C3" s="58"/>
      <c r="D3" s="58"/>
      <c r="E3" s="58"/>
      <c r="F3" s="58"/>
      <c r="G3" s="58"/>
      <c r="H3" s="58"/>
      <c r="I3" s="58"/>
    </row>
    <row r="4" spans="1:9" ht="17.100000000000001" customHeight="1" x14ac:dyDescent="0.3">
      <c r="A4" s="60" t="s">
        <v>1</v>
      </c>
      <c r="B4" s="58"/>
      <c r="C4" s="58"/>
      <c r="D4" s="58"/>
      <c r="E4" s="58"/>
      <c r="F4" s="58"/>
      <c r="G4" s="58"/>
      <c r="H4" s="58"/>
      <c r="I4" s="58"/>
    </row>
    <row r="5" spans="1:9" ht="17.100000000000001" customHeight="1" x14ac:dyDescent="0.3">
      <c r="A5" s="66" t="s">
        <v>19</v>
      </c>
      <c r="B5" s="58"/>
      <c r="C5" s="58"/>
      <c r="D5" s="58"/>
      <c r="E5" s="58"/>
      <c r="F5" s="58"/>
      <c r="G5" s="58"/>
      <c r="H5" s="58"/>
      <c r="I5" s="58"/>
    </row>
    <row r="7" spans="1:9" ht="45" customHeight="1" x14ac:dyDescent="0.2">
      <c r="A7" s="70" t="s">
        <v>166</v>
      </c>
      <c r="B7" s="70"/>
      <c r="C7" s="9" t="s">
        <v>72</v>
      </c>
      <c r="D7" s="9" t="s">
        <v>73</v>
      </c>
      <c r="E7" s="9" t="s">
        <v>74</v>
      </c>
      <c r="F7" s="9" t="s">
        <v>75</v>
      </c>
      <c r="G7" s="9" t="s">
        <v>76</v>
      </c>
      <c r="H7" s="9" t="s">
        <v>77</v>
      </c>
      <c r="I7" s="9" t="s">
        <v>78</v>
      </c>
    </row>
    <row r="8" spans="1:9" ht="15" customHeight="1" x14ac:dyDescent="0.2">
      <c r="A8" s="69" t="s">
        <v>135</v>
      </c>
      <c r="B8" s="19" t="s">
        <v>107</v>
      </c>
      <c r="C8" s="21">
        <v>364</v>
      </c>
      <c r="D8" s="22">
        <v>291262</v>
      </c>
      <c r="E8" s="22">
        <v>6606</v>
      </c>
      <c r="F8" s="21">
        <v>366</v>
      </c>
      <c r="G8" s="22">
        <v>800.17</v>
      </c>
      <c r="H8" s="22">
        <v>18.149999999999999</v>
      </c>
      <c r="I8" s="23">
        <v>1.01</v>
      </c>
    </row>
    <row r="9" spans="1:9" ht="15" customHeight="1" x14ac:dyDescent="0.2">
      <c r="A9" s="68"/>
      <c r="B9" s="19" t="s">
        <v>111</v>
      </c>
      <c r="C9" s="21">
        <v>569</v>
      </c>
      <c r="D9" s="22">
        <v>9784697</v>
      </c>
      <c r="E9" s="22">
        <v>138813</v>
      </c>
      <c r="F9" s="21">
        <v>852</v>
      </c>
      <c r="G9" s="22">
        <v>17196.3</v>
      </c>
      <c r="H9" s="22">
        <v>243.96</v>
      </c>
      <c r="I9" s="23">
        <v>1.5</v>
      </c>
    </row>
    <row r="10" spans="1:9" ht="15" customHeight="1" x14ac:dyDescent="0.2">
      <c r="A10" s="68"/>
      <c r="B10" s="19" t="s">
        <v>112</v>
      </c>
      <c r="C10" s="21">
        <v>688</v>
      </c>
      <c r="D10" s="22">
        <v>25357876</v>
      </c>
      <c r="E10" s="22">
        <v>950435</v>
      </c>
      <c r="F10" s="21">
        <v>1428</v>
      </c>
      <c r="G10" s="22">
        <v>36857.379999999997</v>
      </c>
      <c r="H10" s="22">
        <v>1381.45</v>
      </c>
      <c r="I10" s="23">
        <v>2.08</v>
      </c>
    </row>
    <row r="11" spans="1:9" ht="15" customHeight="1" x14ac:dyDescent="0.2">
      <c r="A11" s="68"/>
      <c r="B11" s="19" t="s">
        <v>113</v>
      </c>
      <c r="C11" s="21">
        <v>493</v>
      </c>
      <c r="D11" s="22">
        <v>30506991</v>
      </c>
      <c r="E11" s="22">
        <v>1606589</v>
      </c>
      <c r="F11" s="21">
        <v>1258</v>
      </c>
      <c r="G11" s="22">
        <v>61880.31</v>
      </c>
      <c r="H11" s="22">
        <v>3258.8</v>
      </c>
      <c r="I11" s="23">
        <v>2.5499999999999998</v>
      </c>
    </row>
    <row r="12" spans="1:9" ht="15" customHeight="1" x14ac:dyDescent="0.2">
      <c r="A12" s="68"/>
      <c r="B12" s="19" t="s">
        <v>114</v>
      </c>
      <c r="C12" s="21">
        <v>299</v>
      </c>
      <c r="D12" s="22">
        <v>25914908</v>
      </c>
      <c r="E12" s="22">
        <v>1501222</v>
      </c>
      <c r="F12" s="21">
        <v>925</v>
      </c>
      <c r="G12" s="22">
        <v>86671.93</v>
      </c>
      <c r="H12" s="22">
        <v>5020.8100000000004</v>
      </c>
      <c r="I12" s="23">
        <v>3.09</v>
      </c>
    </row>
    <row r="13" spans="1:9" ht="15" customHeight="1" x14ac:dyDescent="0.2">
      <c r="A13" s="68"/>
      <c r="B13" s="19" t="s">
        <v>115</v>
      </c>
      <c r="C13" s="21">
        <v>446</v>
      </c>
      <c r="D13" s="22">
        <v>60790916</v>
      </c>
      <c r="E13" s="22">
        <v>5574737</v>
      </c>
      <c r="F13" s="21">
        <v>1410</v>
      </c>
      <c r="G13" s="22">
        <v>136302.5</v>
      </c>
      <c r="H13" s="22">
        <v>12499.41</v>
      </c>
      <c r="I13" s="23">
        <v>3.16</v>
      </c>
    </row>
    <row r="14" spans="1:9" ht="15" customHeight="1" x14ac:dyDescent="0.2">
      <c r="A14" s="68"/>
      <c r="B14" s="19" t="s">
        <v>116</v>
      </c>
      <c r="C14" s="21">
        <v>47</v>
      </c>
      <c r="D14" s="22">
        <v>20031912</v>
      </c>
      <c r="E14" s="22">
        <v>3556736</v>
      </c>
      <c r="F14" s="21">
        <v>145</v>
      </c>
      <c r="G14" s="22">
        <v>426210.89</v>
      </c>
      <c r="H14" s="22">
        <v>75675.23</v>
      </c>
      <c r="I14" s="23">
        <v>3.09</v>
      </c>
    </row>
    <row r="15" spans="1:9" ht="15" customHeight="1" x14ac:dyDescent="0.2">
      <c r="A15" s="69" t="s">
        <v>136</v>
      </c>
      <c r="B15" s="19" t="s">
        <v>107</v>
      </c>
      <c r="C15" s="21">
        <v>2442</v>
      </c>
      <c r="D15" s="22">
        <v>3137431</v>
      </c>
      <c r="E15" s="22">
        <v>21435</v>
      </c>
      <c r="F15" s="21">
        <v>2202</v>
      </c>
      <c r="G15" s="22">
        <v>1284.78</v>
      </c>
      <c r="H15" s="22">
        <v>8.7799999999999994</v>
      </c>
      <c r="I15" s="23">
        <v>0.9</v>
      </c>
    </row>
    <row r="16" spans="1:9" ht="15" customHeight="1" x14ac:dyDescent="0.2">
      <c r="A16" s="68"/>
      <c r="B16" s="19" t="s">
        <v>111</v>
      </c>
      <c r="C16" s="21">
        <v>3513</v>
      </c>
      <c r="D16" s="22">
        <v>60036792</v>
      </c>
      <c r="E16" s="22">
        <v>952010</v>
      </c>
      <c r="F16" s="21">
        <v>4433</v>
      </c>
      <c r="G16" s="22">
        <v>17089.89</v>
      </c>
      <c r="H16" s="22">
        <v>271</v>
      </c>
      <c r="I16" s="23">
        <v>1.26</v>
      </c>
    </row>
    <row r="17" spans="1:9" ht="15" customHeight="1" x14ac:dyDescent="0.2">
      <c r="A17" s="68"/>
      <c r="B17" s="19" t="s">
        <v>112</v>
      </c>
      <c r="C17" s="21">
        <v>5448</v>
      </c>
      <c r="D17" s="22">
        <v>204205483</v>
      </c>
      <c r="E17" s="22">
        <v>9104666</v>
      </c>
      <c r="F17" s="21">
        <v>9623</v>
      </c>
      <c r="G17" s="22">
        <v>37482.65</v>
      </c>
      <c r="H17" s="22">
        <v>1671.19</v>
      </c>
      <c r="I17" s="23">
        <v>1.77</v>
      </c>
    </row>
    <row r="18" spans="1:9" ht="15" customHeight="1" x14ac:dyDescent="0.2">
      <c r="A18" s="68"/>
      <c r="B18" s="19" t="s">
        <v>113</v>
      </c>
      <c r="C18" s="21">
        <v>4331</v>
      </c>
      <c r="D18" s="22">
        <v>267420122</v>
      </c>
      <c r="E18" s="22">
        <v>15371305</v>
      </c>
      <c r="F18" s="21">
        <v>10156</v>
      </c>
      <c r="G18" s="22">
        <v>61745.58</v>
      </c>
      <c r="H18" s="22">
        <v>3549.14</v>
      </c>
      <c r="I18" s="23">
        <v>2.34</v>
      </c>
    </row>
    <row r="19" spans="1:9" ht="15" customHeight="1" x14ac:dyDescent="0.2">
      <c r="A19" s="68"/>
      <c r="B19" s="19" t="s">
        <v>114</v>
      </c>
      <c r="C19" s="21">
        <v>3272</v>
      </c>
      <c r="D19" s="22">
        <v>284366206</v>
      </c>
      <c r="E19" s="22">
        <v>18123034</v>
      </c>
      <c r="F19" s="21">
        <v>9660</v>
      </c>
      <c r="G19" s="22">
        <v>86908.99</v>
      </c>
      <c r="H19" s="22">
        <v>5538.82</v>
      </c>
      <c r="I19" s="23">
        <v>2.95</v>
      </c>
    </row>
    <row r="20" spans="1:9" ht="15" customHeight="1" x14ac:dyDescent="0.2">
      <c r="A20" s="68"/>
      <c r="B20" s="19" t="s">
        <v>115</v>
      </c>
      <c r="C20" s="21">
        <v>5294</v>
      </c>
      <c r="D20" s="22">
        <v>739256356</v>
      </c>
      <c r="E20" s="22">
        <v>71701379</v>
      </c>
      <c r="F20" s="21">
        <v>17098</v>
      </c>
      <c r="G20" s="22">
        <v>139640.41</v>
      </c>
      <c r="H20" s="22">
        <v>13543.89</v>
      </c>
      <c r="I20" s="23">
        <v>3.23</v>
      </c>
    </row>
    <row r="21" spans="1:9" ht="15" customHeight="1" x14ac:dyDescent="0.2">
      <c r="A21" s="68"/>
      <c r="B21" s="19" t="s">
        <v>116</v>
      </c>
      <c r="C21" s="21">
        <v>409</v>
      </c>
      <c r="D21" s="22">
        <v>185749221</v>
      </c>
      <c r="E21" s="22">
        <v>35873834</v>
      </c>
      <c r="F21" s="21">
        <v>1298</v>
      </c>
      <c r="G21" s="22">
        <v>454154.57</v>
      </c>
      <c r="H21" s="22">
        <v>87711.09</v>
      </c>
      <c r="I21" s="23">
        <v>3.17</v>
      </c>
    </row>
    <row r="22" spans="1:9" ht="15" customHeight="1" x14ac:dyDescent="0.2">
      <c r="A22" s="69" t="s">
        <v>137</v>
      </c>
      <c r="B22" s="19" t="s">
        <v>107</v>
      </c>
      <c r="C22" s="21">
        <v>6213</v>
      </c>
      <c r="D22" s="22">
        <v>15918630</v>
      </c>
      <c r="E22" s="22">
        <v>55501</v>
      </c>
      <c r="F22" s="21">
        <v>5162</v>
      </c>
      <c r="G22" s="22">
        <v>2562.15</v>
      </c>
      <c r="H22" s="22">
        <v>8.93</v>
      </c>
      <c r="I22" s="23">
        <v>0.83</v>
      </c>
    </row>
    <row r="23" spans="1:9" ht="15" customHeight="1" x14ac:dyDescent="0.2">
      <c r="A23" s="68"/>
      <c r="B23" s="19" t="s">
        <v>111</v>
      </c>
      <c r="C23" s="21">
        <v>9329</v>
      </c>
      <c r="D23" s="22">
        <v>159895944</v>
      </c>
      <c r="E23" s="22">
        <v>2362204</v>
      </c>
      <c r="F23" s="21">
        <v>11241</v>
      </c>
      <c r="G23" s="22">
        <v>17139.669999999998</v>
      </c>
      <c r="H23" s="22">
        <v>253.21</v>
      </c>
      <c r="I23" s="23">
        <v>1.2</v>
      </c>
    </row>
    <row r="24" spans="1:9" ht="15" customHeight="1" x14ac:dyDescent="0.2">
      <c r="A24" s="68"/>
      <c r="B24" s="19" t="s">
        <v>112</v>
      </c>
      <c r="C24" s="21">
        <v>12386</v>
      </c>
      <c r="D24" s="22">
        <v>459620115</v>
      </c>
      <c r="E24" s="22">
        <v>19725072</v>
      </c>
      <c r="F24" s="21">
        <v>21649</v>
      </c>
      <c r="G24" s="22">
        <v>37108.03</v>
      </c>
      <c r="H24" s="22">
        <v>1592.53</v>
      </c>
      <c r="I24" s="23">
        <v>1.75</v>
      </c>
    </row>
    <row r="25" spans="1:9" ht="15" customHeight="1" x14ac:dyDescent="0.2">
      <c r="A25" s="68"/>
      <c r="B25" s="19" t="s">
        <v>113</v>
      </c>
      <c r="C25" s="21">
        <v>8613</v>
      </c>
      <c r="D25" s="22">
        <v>530992989</v>
      </c>
      <c r="E25" s="22">
        <v>29290350</v>
      </c>
      <c r="F25" s="21">
        <v>20505</v>
      </c>
      <c r="G25" s="22">
        <v>61650.18</v>
      </c>
      <c r="H25" s="22">
        <v>3400.71</v>
      </c>
      <c r="I25" s="23">
        <v>2.38</v>
      </c>
    </row>
    <row r="26" spans="1:9" ht="15" customHeight="1" x14ac:dyDescent="0.2">
      <c r="A26" s="68"/>
      <c r="B26" s="19" t="s">
        <v>114</v>
      </c>
      <c r="C26" s="21">
        <v>5870</v>
      </c>
      <c r="D26" s="22">
        <v>509617091</v>
      </c>
      <c r="E26" s="22">
        <v>31934868</v>
      </c>
      <c r="F26" s="21">
        <v>17257</v>
      </c>
      <c r="G26" s="22">
        <v>86817.22</v>
      </c>
      <c r="H26" s="22">
        <v>5440.35</v>
      </c>
      <c r="I26" s="23">
        <v>2.94</v>
      </c>
    </row>
    <row r="27" spans="1:9" ht="15" customHeight="1" x14ac:dyDescent="0.2">
      <c r="A27" s="68"/>
      <c r="B27" s="19" t="s">
        <v>115</v>
      </c>
      <c r="C27" s="21">
        <v>10105</v>
      </c>
      <c r="D27" s="22">
        <v>1433194400</v>
      </c>
      <c r="E27" s="22">
        <v>136004602</v>
      </c>
      <c r="F27" s="21">
        <v>33660</v>
      </c>
      <c r="G27" s="22">
        <v>141830.22</v>
      </c>
      <c r="H27" s="22">
        <v>13459.14</v>
      </c>
      <c r="I27" s="23">
        <v>3.33</v>
      </c>
    </row>
    <row r="28" spans="1:9" ht="15" customHeight="1" x14ac:dyDescent="0.2">
      <c r="A28" s="68"/>
      <c r="B28" s="19" t="s">
        <v>116</v>
      </c>
      <c r="C28" s="21">
        <v>1256</v>
      </c>
      <c r="D28" s="22">
        <v>573908593</v>
      </c>
      <c r="E28" s="22">
        <v>105537936</v>
      </c>
      <c r="F28" s="21">
        <v>4260</v>
      </c>
      <c r="G28" s="22">
        <v>456933.59</v>
      </c>
      <c r="H28" s="22">
        <v>84027.02</v>
      </c>
      <c r="I28" s="23">
        <v>3.39</v>
      </c>
    </row>
    <row r="29" spans="1:9" ht="15" customHeight="1" x14ac:dyDescent="0.2">
      <c r="A29" s="69" t="s">
        <v>138</v>
      </c>
      <c r="B29" s="19" t="s">
        <v>107</v>
      </c>
      <c r="C29" s="21">
        <v>997</v>
      </c>
      <c r="D29" s="22">
        <v>3135688</v>
      </c>
      <c r="E29" s="22">
        <v>9039</v>
      </c>
      <c r="F29" s="21">
        <v>1136</v>
      </c>
      <c r="G29" s="22">
        <v>3145.12</v>
      </c>
      <c r="H29" s="22">
        <v>9.07</v>
      </c>
      <c r="I29" s="23">
        <v>1.1399999999999999</v>
      </c>
    </row>
    <row r="30" spans="1:9" ht="15" customHeight="1" x14ac:dyDescent="0.2">
      <c r="A30" s="68"/>
      <c r="B30" s="19" t="s">
        <v>111</v>
      </c>
      <c r="C30" s="21">
        <v>1606</v>
      </c>
      <c r="D30" s="22">
        <v>27562374</v>
      </c>
      <c r="E30" s="22">
        <v>403460</v>
      </c>
      <c r="F30" s="21">
        <v>2377</v>
      </c>
      <c r="G30" s="22">
        <v>17162.13</v>
      </c>
      <c r="H30" s="22">
        <v>251.22</v>
      </c>
      <c r="I30" s="23">
        <v>1.48</v>
      </c>
    </row>
    <row r="31" spans="1:9" ht="15" customHeight="1" x14ac:dyDescent="0.2">
      <c r="A31" s="68"/>
      <c r="B31" s="19" t="s">
        <v>112</v>
      </c>
      <c r="C31" s="21">
        <v>2039</v>
      </c>
      <c r="D31" s="22">
        <v>74022421</v>
      </c>
      <c r="E31" s="22">
        <v>3129494</v>
      </c>
      <c r="F31" s="21">
        <v>3589</v>
      </c>
      <c r="G31" s="22">
        <v>36303.300000000003</v>
      </c>
      <c r="H31" s="22">
        <v>1534.82</v>
      </c>
      <c r="I31" s="23">
        <v>1.76</v>
      </c>
    </row>
    <row r="32" spans="1:9" ht="15" customHeight="1" x14ac:dyDescent="0.2">
      <c r="A32" s="68"/>
      <c r="B32" s="19" t="s">
        <v>113</v>
      </c>
      <c r="C32" s="21">
        <v>1332</v>
      </c>
      <c r="D32" s="22">
        <v>81687813</v>
      </c>
      <c r="E32" s="22">
        <v>4901871</v>
      </c>
      <c r="F32" s="21">
        <v>2970</v>
      </c>
      <c r="G32" s="22">
        <v>61327.19</v>
      </c>
      <c r="H32" s="22">
        <v>3680.08</v>
      </c>
      <c r="I32" s="23">
        <v>2.23</v>
      </c>
    </row>
    <row r="33" spans="1:9" ht="15" customHeight="1" x14ac:dyDescent="0.2">
      <c r="A33" s="68"/>
      <c r="B33" s="19" t="s">
        <v>114</v>
      </c>
      <c r="C33" s="21">
        <v>928</v>
      </c>
      <c r="D33" s="22">
        <v>80316525</v>
      </c>
      <c r="E33" s="22">
        <v>5686612</v>
      </c>
      <c r="F33" s="21">
        <v>2473</v>
      </c>
      <c r="G33" s="22">
        <v>86547.98</v>
      </c>
      <c r="H33" s="22">
        <v>6127.81</v>
      </c>
      <c r="I33" s="23">
        <v>2.66</v>
      </c>
    </row>
    <row r="34" spans="1:9" ht="15" customHeight="1" x14ac:dyDescent="0.2">
      <c r="A34" s="68"/>
      <c r="B34" s="19" t="s">
        <v>115</v>
      </c>
      <c r="C34" s="21">
        <v>1342</v>
      </c>
      <c r="D34" s="22">
        <v>186495291</v>
      </c>
      <c r="E34" s="22">
        <v>19045894</v>
      </c>
      <c r="F34" s="21">
        <v>3921</v>
      </c>
      <c r="G34" s="22">
        <v>138968.18</v>
      </c>
      <c r="H34" s="22">
        <v>14192.17</v>
      </c>
      <c r="I34" s="23">
        <v>2.92</v>
      </c>
    </row>
    <row r="35" spans="1:9" ht="15" customHeight="1" x14ac:dyDescent="0.2">
      <c r="A35" s="68"/>
      <c r="B35" s="19" t="s">
        <v>116</v>
      </c>
      <c r="C35" s="21">
        <v>102</v>
      </c>
      <c r="D35" s="22">
        <v>51501973</v>
      </c>
      <c r="E35" s="22">
        <v>10896508</v>
      </c>
      <c r="F35" s="21">
        <v>270</v>
      </c>
      <c r="G35" s="22">
        <v>504921.3</v>
      </c>
      <c r="H35" s="22">
        <v>106828.51</v>
      </c>
      <c r="I35" s="23">
        <v>2.65</v>
      </c>
    </row>
    <row r="36" spans="1:9" ht="15" customHeight="1" x14ac:dyDescent="0.2">
      <c r="A36" s="69" t="s">
        <v>139</v>
      </c>
      <c r="B36" s="19" t="s">
        <v>107</v>
      </c>
      <c r="C36" s="21" t="s">
        <v>626</v>
      </c>
      <c r="D36" s="21" t="s">
        <v>626</v>
      </c>
      <c r="E36" s="21" t="s">
        <v>626</v>
      </c>
      <c r="F36" s="21" t="s">
        <v>626</v>
      </c>
      <c r="G36" s="21" t="s">
        <v>626</v>
      </c>
      <c r="H36" s="21" t="s">
        <v>626</v>
      </c>
      <c r="I36" s="21" t="s">
        <v>626</v>
      </c>
    </row>
    <row r="37" spans="1:9" ht="15" customHeight="1" x14ac:dyDescent="0.2">
      <c r="A37" s="68"/>
      <c r="B37" s="19" t="s">
        <v>111</v>
      </c>
      <c r="C37" s="21" t="s">
        <v>626</v>
      </c>
      <c r="D37" s="21" t="s">
        <v>626</v>
      </c>
      <c r="E37" s="21" t="s">
        <v>626</v>
      </c>
      <c r="F37" s="21" t="s">
        <v>626</v>
      </c>
      <c r="G37" s="21" t="s">
        <v>626</v>
      </c>
      <c r="H37" s="21" t="s">
        <v>626</v>
      </c>
      <c r="I37" s="21" t="s">
        <v>626</v>
      </c>
    </row>
    <row r="38" spans="1:9" ht="15" customHeight="1" x14ac:dyDescent="0.2">
      <c r="A38" s="68"/>
      <c r="B38" s="19" t="s">
        <v>112</v>
      </c>
      <c r="C38" s="21" t="s">
        <v>626</v>
      </c>
      <c r="D38" s="21" t="s">
        <v>626</v>
      </c>
      <c r="E38" s="21" t="s">
        <v>626</v>
      </c>
      <c r="F38" s="21" t="s">
        <v>626</v>
      </c>
      <c r="G38" s="21" t="s">
        <v>626</v>
      </c>
      <c r="H38" s="21" t="s">
        <v>626</v>
      </c>
      <c r="I38" s="21" t="s">
        <v>626</v>
      </c>
    </row>
    <row r="39" spans="1:9" ht="15" customHeight="1" x14ac:dyDescent="0.2">
      <c r="A39" s="68"/>
      <c r="B39" s="19" t="s">
        <v>113</v>
      </c>
      <c r="C39" s="21" t="s">
        <v>626</v>
      </c>
      <c r="D39" s="21" t="s">
        <v>626</v>
      </c>
      <c r="E39" s="21" t="s">
        <v>626</v>
      </c>
      <c r="F39" s="21" t="s">
        <v>626</v>
      </c>
      <c r="G39" s="21" t="s">
        <v>626</v>
      </c>
      <c r="H39" s="21" t="s">
        <v>626</v>
      </c>
      <c r="I39" s="21" t="s">
        <v>626</v>
      </c>
    </row>
    <row r="40" spans="1:9" ht="15" customHeight="1" x14ac:dyDescent="0.2">
      <c r="A40" s="68"/>
      <c r="B40" s="19" t="s">
        <v>114</v>
      </c>
      <c r="C40" s="21" t="s">
        <v>626</v>
      </c>
      <c r="D40" s="21" t="s">
        <v>626</v>
      </c>
      <c r="E40" s="21" t="s">
        <v>626</v>
      </c>
      <c r="F40" s="21" t="s">
        <v>626</v>
      </c>
      <c r="G40" s="21" t="s">
        <v>626</v>
      </c>
      <c r="H40" s="21" t="s">
        <v>626</v>
      </c>
      <c r="I40" s="21" t="s">
        <v>626</v>
      </c>
    </row>
    <row r="41" spans="1:9" ht="15" customHeight="1" x14ac:dyDescent="0.2">
      <c r="A41" s="68"/>
      <c r="B41" s="19" t="s">
        <v>115</v>
      </c>
      <c r="C41" s="21" t="s">
        <v>626</v>
      </c>
      <c r="D41" s="21" t="s">
        <v>626</v>
      </c>
      <c r="E41" s="21" t="s">
        <v>626</v>
      </c>
      <c r="F41" s="21" t="s">
        <v>626</v>
      </c>
      <c r="G41" s="21" t="s">
        <v>626</v>
      </c>
      <c r="H41" s="21" t="s">
        <v>626</v>
      </c>
      <c r="I41" s="21" t="s">
        <v>626</v>
      </c>
    </row>
    <row r="42" spans="1:9" ht="15" customHeight="1" x14ac:dyDescent="0.2">
      <c r="A42" s="68"/>
      <c r="B42" s="19" t="s">
        <v>116</v>
      </c>
      <c r="C42" s="21" t="s">
        <v>626</v>
      </c>
      <c r="D42" s="21" t="s">
        <v>626</v>
      </c>
      <c r="E42" s="21" t="s">
        <v>626</v>
      </c>
      <c r="F42" s="21" t="s">
        <v>626</v>
      </c>
      <c r="G42" s="21" t="s">
        <v>626</v>
      </c>
      <c r="H42" s="21" t="s">
        <v>626</v>
      </c>
      <c r="I42" s="21" t="s">
        <v>626</v>
      </c>
    </row>
    <row r="43" spans="1:9" ht="15" customHeight="1" x14ac:dyDescent="0.2">
      <c r="A43" s="69" t="s">
        <v>140</v>
      </c>
      <c r="B43" s="19" t="s">
        <v>107</v>
      </c>
      <c r="C43" s="21">
        <v>14359</v>
      </c>
      <c r="D43" s="22">
        <v>25692550</v>
      </c>
      <c r="E43" s="22">
        <v>197056</v>
      </c>
      <c r="F43" s="21">
        <v>11263</v>
      </c>
      <c r="G43" s="22">
        <v>1789.3</v>
      </c>
      <c r="H43" s="22">
        <v>13.72</v>
      </c>
      <c r="I43" s="23">
        <v>0.78</v>
      </c>
    </row>
    <row r="44" spans="1:9" ht="15" customHeight="1" x14ac:dyDescent="0.2">
      <c r="A44" s="68"/>
      <c r="B44" s="19" t="s">
        <v>111</v>
      </c>
      <c r="C44" s="21">
        <v>20075</v>
      </c>
      <c r="D44" s="22">
        <v>345452096</v>
      </c>
      <c r="E44" s="22">
        <v>5733128</v>
      </c>
      <c r="F44" s="21">
        <v>23401</v>
      </c>
      <c r="G44" s="22">
        <v>17208.07</v>
      </c>
      <c r="H44" s="22">
        <v>285.58999999999997</v>
      </c>
      <c r="I44" s="23">
        <v>1.17</v>
      </c>
    </row>
    <row r="45" spans="1:9" ht="15" customHeight="1" x14ac:dyDescent="0.2">
      <c r="A45" s="68"/>
      <c r="B45" s="19" t="s">
        <v>112</v>
      </c>
      <c r="C45" s="21">
        <v>29852</v>
      </c>
      <c r="D45" s="22">
        <v>1106028615</v>
      </c>
      <c r="E45" s="22">
        <v>53207318</v>
      </c>
      <c r="F45" s="21">
        <v>47321</v>
      </c>
      <c r="G45" s="22">
        <v>37050.400000000001</v>
      </c>
      <c r="H45" s="22">
        <v>1782.37</v>
      </c>
      <c r="I45" s="23">
        <v>1.59</v>
      </c>
    </row>
    <row r="46" spans="1:9" ht="15" customHeight="1" x14ac:dyDescent="0.2">
      <c r="A46" s="68"/>
      <c r="B46" s="19" t="s">
        <v>113</v>
      </c>
      <c r="C46" s="21">
        <v>21865</v>
      </c>
      <c r="D46" s="22">
        <v>1353554625</v>
      </c>
      <c r="E46" s="22">
        <v>86262019</v>
      </c>
      <c r="F46" s="21">
        <v>45450</v>
      </c>
      <c r="G46" s="22">
        <v>61905.08</v>
      </c>
      <c r="H46" s="22">
        <v>3945.21</v>
      </c>
      <c r="I46" s="23">
        <v>2.08</v>
      </c>
    </row>
    <row r="47" spans="1:9" ht="15" customHeight="1" x14ac:dyDescent="0.2">
      <c r="A47" s="68"/>
      <c r="B47" s="19" t="s">
        <v>114</v>
      </c>
      <c r="C47" s="21">
        <v>17057</v>
      </c>
      <c r="D47" s="22">
        <v>1484137545</v>
      </c>
      <c r="E47" s="22">
        <v>106243907</v>
      </c>
      <c r="F47" s="21">
        <v>45184</v>
      </c>
      <c r="G47" s="22">
        <v>87010.47</v>
      </c>
      <c r="H47" s="22">
        <v>6228.76</v>
      </c>
      <c r="I47" s="23">
        <v>2.65</v>
      </c>
    </row>
    <row r="48" spans="1:9" ht="15" customHeight="1" x14ac:dyDescent="0.2">
      <c r="A48" s="68"/>
      <c r="B48" s="19" t="s">
        <v>115</v>
      </c>
      <c r="C48" s="21">
        <v>37401</v>
      </c>
      <c r="D48" s="22">
        <v>5509596026</v>
      </c>
      <c r="E48" s="22">
        <v>568141288</v>
      </c>
      <c r="F48" s="21">
        <v>119407</v>
      </c>
      <c r="G48" s="22">
        <v>147311.46</v>
      </c>
      <c r="H48" s="22">
        <v>15190.54</v>
      </c>
      <c r="I48" s="23">
        <v>3.19</v>
      </c>
    </row>
    <row r="49" spans="1:9" ht="15" customHeight="1" x14ac:dyDescent="0.2">
      <c r="A49" s="68"/>
      <c r="B49" s="19" t="s">
        <v>116</v>
      </c>
      <c r="C49" s="21">
        <v>5795</v>
      </c>
      <c r="D49" s="22">
        <v>2795307189</v>
      </c>
      <c r="E49" s="22">
        <v>560308534</v>
      </c>
      <c r="F49" s="21">
        <v>19932</v>
      </c>
      <c r="G49" s="22">
        <v>482365.35</v>
      </c>
      <c r="H49" s="22">
        <v>96688.27</v>
      </c>
      <c r="I49" s="23">
        <v>3.44</v>
      </c>
    </row>
    <row r="50" spans="1:9" ht="15" customHeight="1" x14ac:dyDescent="0.2">
      <c r="A50" s="69" t="s">
        <v>141</v>
      </c>
      <c r="B50" s="19" t="s">
        <v>107</v>
      </c>
      <c r="C50" s="21">
        <v>1025</v>
      </c>
      <c r="D50" s="22">
        <v>-4486669</v>
      </c>
      <c r="E50" s="22">
        <v>6487</v>
      </c>
      <c r="F50" s="21">
        <v>1243</v>
      </c>
      <c r="G50" s="22">
        <v>-4377.24</v>
      </c>
      <c r="H50" s="22">
        <v>6.33</v>
      </c>
      <c r="I50" s="23">
        <v>1.21</v>
      </c>
    </row>
    <row r="51" spans="1:9" ht="15" customHeight="1" x14ac:dyDescent="0.2">
      <c r="A51" s="68"/>
      <c r="B51" s="19" t="s">
        <v>111</v>
      </c>
      <c r="C51" s="21">
        <v>1290</v>
      </c>
      <c r="D51" s="22">
        <v>22152776</v>
      </c>
      <c r="E51" s="22">
        <v>328368</v>
      </c>
      <c r="F51" s="21">
        <v>2005</v>
      </c>
      <c r="G51" s="22">
        <v>17172.689999999999</v>
      </c>
      <c r="H51" s="22">
        <v>254.55</v>
      </c>
      <c r="I51" s="23">
        <v>1.55</v>
      </c>
    </row>
    <row r="52" spans="1:9" ht="15" customHeight="1" x14ac:dyDescent="0.2">
      <c r="A52" s="68"/>
      <c r="B52" s="19" t="s">
        <v>112</v>
      </c>
      <c r="C52" s="21">
        <v>1639</v>
      </c>
      <c r="D52" s="22">
        <v>60147729</v>
      </c>
      <c r="E52" s="22">
        <v>2316654</v>
      </c>
      <c r="F52" s="21">
        <v>3287</v>
      </c>
      <c r="G52" s="22">
        <v>36697.82</v>
      </c>
      <c r="H52" s="22">
        <v>1413.46</v>
      </c>
      <c r="I52" s="23">
        <v>2.0099999999999998</v>
      </c>
    </row>
    <row r="53" spans="1:9" ht="15" customHeight="1" x14ac:dyDescent="0.2">
      <c r="A53" s="68"/>
      <c r="B53" s="19" t="s">
        <v>113</v>
      </c>
      <c r="C53" s="21">
        <v>1296</v>
      </c>
      <c r="D53" s="22">
        <v>80781728</v>
      </c>
      <c r="E53" s="22">
        <v>4386272</v>
      </c>
      <c r="F53" s="21">
        <v>3333</v>
      </c>
      <c r="G53" s="22">
        <v>62331.58</v>
      </c>
      <c r="H53" s="22">
        <v>3384.47</v>
      </c>
      <c r="I53" s="23">
        <v>2.57</v>
      </c>
    </row>
    <row r="54" spans="1:9" ht="15" customHeight="1" x14ac:dyDescent="0.2">
      <c r="A54" s="68"/>
      <c r="B54" s="19" t="s">
        <v>114</v>
      </c>
      <c r="C54" s="21">
        <v>997</v>
      </c>
      <c r="D54" s="22">
        <v>86575152</v>
      </c>
      <c r="E54" s="22">
        <v>5610998</v>
      </c>
      <c r="F54" s="21">
        <v>3006</v>
      </c>
      <c r="G54" s="22">
        <v>86835.66</v>
      </c>
      <c r="H54" s="22">
        <v>5627.88</v>
      </c>
      <c r="I54" s="23">
        <v>3.02</v>
      </c>
    </row>
    <row r="55" spans="1:9" ht="15" customHeight="1" x14ac:dyDescent="0.2">
      <c r="A55" s="68"/>
      <c r="B55" s="19" t="s">
        <v>115</v>
      </c>
      <c r="C55" s="21">
        <v>1551</v>
      </c>
      <c r="D55" s="22">
        <v>216395618</v>
      </c>
      <c r="E55" s="22">
        <v>21434613</v>
      </c>
      <c r="F55" s="21">
        <v>5094</v>
      </c>
      <c r="G55" s="22">
        <v>139520.06</v>
      </c>
      <c r="H55" s="22">
        <v>13819.87</v>
      </c>
      <c r="I55" s="23">
        <v>3.28</v>
      </c>
    </row>
    <row r="56" spans="1:9" ht="15" customHeight="1" x14ac:dyDescent="0.2">
      <c r="A56" s="68"/>
      <c r="B56" s="19" t="s">
        <v>116</v>
      </c>
      <c r="C56" s="21">
        <v>193</v>
      </c>
      <c r="D56" s="22">
        <v>87812416</v>
      </c>
      <c r="E56" s="22">
        <v>17645282</v>
      </c>
      <c r="F56" s="21">
        <v>590</v>
      </c>
      <c r="G56" s="22">
        <v>454986.61</v>
      </c>
      <c r="H56" s="22">
        <v>91426.33</v>
      </c>
      <c r="I56" s="23">
        <v>3.06</v>
      </c>
    </row>
    <row r="57" spans="1:9" ht="15" customHeight="1" x14ac:dyDescent="0.2">
      <c r="A57" s="69" t="s">
        <v>142</v>
      </c>
      <c r="B57" s="19" t="s">
        <v>107</v>
      </c>
      <c r="C57" s="21">
        <v>461</v>
      </c>
      <c r="D57" s="22">
        <v>1620269</v>
      </c>
      <c r="E57" s="22">
        <v>7245</v>
      </c>
      <c r="F57" s="21">
        <v>459</v>
      </c>
      <c r="G57" s="22">
        <v>3514.68</v>
      </c>
      <c r="H57" s="22">
        <v>15.72</v>
      </c>
      <c r="I57" s="23">
        <v>1</v>
      </c>
    </row>
    <row r="58" spans="1:9" ht="15" customHeight="1" x14ac:dyDescent="0.2">
      <c r="A58" s="68"/>
      <c r="B58" s="19" t="s">
        <v>111</v>
      </c>
      <c r="C58" s="21">
        <v>624</v>
      </c>
      <c r="D58" s="22">
        <v>10693183</v>
      </c>
      <c r="E58" s="22">
        <v>160160</v>
      </c>
      <c r="F58" s="21">
        <v>900</v>
      </c>
      <c r="G58" s="22">
        <v>17136.509999999998</v>
      </c>
      <c r="H58" s="22">
        <v>256.67</v>
      </c>
      <c r="I58" s="23">
        <v>1.44</v>
      </c>
    </row>
    <row r="59" spans="1:9" ht="15" customHeight="1" x14ac:dyDescent="0.2">
      <c r="A59" s="68"/>
      <c r="B59" s="19" t="s">
        <v>112</v>
      </c>
      <c r="C59" s="21">
        <v>873</v>
      </c>
      <c r="D59" s="22">
        <v>31615994</v>
      </c>
      <c r="E59" s="22">
        <v>1214114</v>
      </c>
      <c r="F59" s="21">
        <v>1642</v>
      </c>
      <c r="G59" s="22">
        <v>36215.339999999997</v>
      </c>
      <c r="H59" s="22">
        <v>1390.74</v>
      </c>
      <c r="I59" s="23">
        <v>1.88</v>
      </c>
    </row>
    <row r="60" spans="1:9" ht="15" customHeight="1" x14ac:dyDescent="0.2">
      <c r="A60" s="68"/>
      <c r="B60" s="19" t="s">
        <v>113</v>
      </c>
      <c r="C60" s="21">
        <v>664</v>
      </c>
      <c r="D60" s="22">
        <v>41033737</v>
      </c>
      <c r="E60" s="22">
        <v>2235727</v>
      </c>
      <c r="F60" s="21">
        <v>1607</v>
      </c>
      <c r="G60" s="22">
        <v>61797.8</v>
      </c>
      <c r="H60" s="22">
        <v>3367.06</v>
      </c>
      <c r="I60" s="23">
        <v>2.42</v>
      </c>
    </row>
    <row r="61" spans="1:9" ht="15" customHeight="1" x14ac:dyDescent="0.2">
      <c r="A61" s="68"/>
      <c r="B61" s="19" t="s">
        <v>114</v>
      </c>
      <c r="C61" s="21">
        <v>525</v>
      </c>
      <c r="D61" s="22">
        <v>45392687</v>
      </c>
      <c r="E61" s="22">
        <v>2684753</v>
      </c>
      <c r="F61" s="21">
        <v>1635</v>
      </c>
      <c r="G61" s="22">
        <v>86462.26</v>
      </c>
      <c r="H61" s="22">
        <v>5113.82</v>
      </c>
      <c r="I61" s="23">
        <v>3.11</v>
      </c>
    </row>
    <row r="62" spans="1:9" ht="15" customHeight="1" x14ac:dyDescent="0.2">
      <c r="A62" s="68"/>
      <c r="B62" s="19" t="s">
        <v>115</v>
      </c>
      <c r="C62" s="21">
        <v>732</v>
      </c>
      <c r="D62" s="22">
        <v>99327031</v>
      </c>
      <c r="E62" s="22">
        <v>9296922</v>
      </c>
      <c r="F62" s="21">
        <v>2375</v>
      </c>
      <c r="G62" s="22">
        <v>135692.67000000001</v>
      </c>
      <c r="H62" s="22">
        <v>12700.71</v>
      </c>
      <c r="I62" s="23">
        <v>3.24</v>
      </c>
    </row>
    <row r="63" spans="1:9" ht="15" customHeight="1" x14ac:dyDescent="0.2">
      <c r="A63" s="68"/>
      <c r="B63" s="19" t="s">
        <v>116</v>
      </c>
      <c r="C63" s="21">
        <v>30</v>
      </c>
      <c r="D63" s="22">
        <v>11639602</v>
      </c>
      <c r="E63" s="22">
        <v>2057365</v>
      </c>
      <c r="F63" s="21">
        <v>80</v>
      </c>
      <c r="G63" s="22">
        <v>387986.73</v>
      </c>
      <c r="H63" s="22">
        <v>68578.83</v>
      </c>
      <c r="I63" s="23">
        <v>2.67</v>
      </c>
    </row>
    <row r="64" spans="1:9" ht="15" customHeight="1" x14ac:dyDescent="0.2">
      <c r="A64" s="69" t="s">
        <v>143</v>
      </c>
      <c r="B64" s="19" t="s">
        <v>107</v>
      </c>
      <c r="C64" s="21">
        <v>325</v>
      </c>
      <c r="D64" s="22">
        <v>193076</v>
      </c>
      <c r="E64" s="22">
        <v>7226</v>
      </c>
      <c r="F64" s="21">
        <v>364</v>
      </c>
      <c r="G64" s="22">
        <v>594.08000000000004</v>
      </c>
      <c r="H64" s="22">
        <v>22.23</v>
      </c>
      <c r="I64" s="23">
        <v>1.1200000000000001</v>
      </c>
    </row>
    <row r="65" spans="1:9" ht="15" customHeight="1" x14ac:dyDescent="0.2">
      <c r="A65" s="68"/>
      <c r="B65" s="19" t="s">
        <v>111</v>
      </c>
      <c r="C65" s="21">
        <v>421</v>
      </c>
      <c r="D65" s="22">
        <v>7335133</v>
      </c>
      <c r="E65" s="22">
        <v>101850</v>
      </c>
      <c r="F65" s="21">
        <v>596</v>
      </c>
      <c r="G65" s="22">
        <v>17423.12</v>
      </c>
      <c r="H65" s="22">
        <v>241.92</v>
      </c>
      <c r="I65" s="23">
        <v>1.42</v>
      </c>
    </row>
    <row r="66" spans="1:9" ht="15" customHeight="1" x14ac:dyDescent="0.2">
      <c r="A66" s="68"/>
      <c r="B66" s="19" t="s">
        <v>112</v>
      </c>
      <c r="C66" s="21">
        <v>507</v>
      </c>
      <c r="D66" s="22">
        <v>18526949</v>
      </c>
      <c r="E66" s="22">
        <v>789837</v>
      </c>
      <c r="F66" s="21">
        <v>918</v>
      </c>
      <c r="G66" s="22">
        <v>36542.31</v>
      </c>
      <c r="H66" s="22">
        <v>1557.86</v>
      </c>
      <c r="I66" s="23">
        <v>1.81</v>
      </c>
    </row>
    <row r="67" spans="1:9" ht="15" customHeight="1" x14ac:dyDescent="0.2">
      <c r="A67" s="68"/>
      <c r="B67" s="19" t="s">
        <v>113</v>
      </c>
      <c r="C67" s="21">
        <v>310</v>
      </c>
      <c r="D67" s="22">
        <v>19032618</v>
      </c>
      <c r="E67" s="22">
        <v>1038002</v>
      </c>
      <c r="F67" s="21">
        <v>732</v>
      </c>
      <c r="G67" s="22">
        <v>61395.54</v>
      </c>
      <c r="H67" s="22">
        <v>3348.39</v>
      </c>
      <c r="I67" s="23">
        <v>2.36</v>
      </c>
    </row>
    <row r="68" spans="1:9" ht="15" customHeight="1" x14ac:dyDescent="0.2">
      <c r="A68" s="68"/>
      <c r="B68" s="19" t="s">
        <v>114</v>
      </c>
      <c r="C68" s="21">
        <v>231</v>
      </c>
      <c r="D68" s="22">
        <v>20229763</v>
      </c>
      <c r="E68" s="22">
        <v>1287514</v>
      </c>
      <c r="F68" s="21">
        <v>654</v>
      </c>
      <c r="G68" s="22">
        <v>87574.73</v>
      </c>
      <c r="H68" s="22">
        <v>5573.65</v>
      </c>
      <c r="I68" s="23">
        <v>2.83</v>
      </c>
    </row>
    <row r="69" spans="1:9" ht="15" customHeight="1" x14ac:dyDescent="0.2">
      <c r="A69" s="68"/>
      <c r="B69" s="19" t="s">
        <v>115</v>
      </c>
      <c r="C69" s="21">
        <v>308</v>
      </c>
      <c r="D69" s="22">
        <v>43323647</v>
      </c>
      <c r="E69" s="22">
        <v>4296345</v>
      </c>
      <c r="F69" s="21">
        <v>925</v>
      </c>
      <c r="G69" s="22">
        <v>140661.19</v>
      </c>
      <c r="H69" s="22">
        <v>13949.17</v>
      </c>
      <c r="I69" s="23">
        <v>3</v>
      </c>
    </row>
    <row r="70" spans="1:9" ht="15" customHeight="1" x14ac:dyDescent="0.2">
      <c r="A70" s="68"/>
      <c r="B70" s="19" t="s">
        <v>116</v>
      </c>
      <c r="C70" s="21">
        <v>40</v>
      </c>
      <c r="D70" s="22">
        <v>14579700</v>
      </c>
      <c r="E70" s="22">
        <v>2495586</v>
      </c>
      <c r="F70" s="21">
        <v>108</v>
      </c>
      <c r="G70" s="22">
        <v>364492.5</v>
      </c>
      <c r="H70" s="22">
        <v>62389.65</v>
      </c>
      <c r="I70" s="23">
        <v>2.7</v>
      </c>
    </row>
    <row r="71" spans="1:9" ht="15" customHeight="1" x14ac:dyDescent="0.2">
      <c r="A71" s="69" t="s">
        <v>144</v>
      </c>
      <c r="B71" s="19" t="s">
        <v>107</v>
      </c>
      <c r="C71" s="21">
        <v>497</v>
      </c>
      <c r="D71" s="22">
        <v>84720</v>
      </c>
      <c r="E71" s="22">
        <v>2398</v>
      </c>
      <c r="F71" s="21">
        <v>480</v>
      </c>
      <c r="G71" s="22">
        <v>170.46</v>
      </c>
      <c r="H71" s="22">
        <v>4.82</v>
      </c>
      <c r="I71" s="23">
        <v>0.97</v>
      </c>
    </row>
    <row r="72" spans="1:9" ht="15" customHeight="1" x14ac:dyDescent="0.2">
      <c r="A72" s="68"/>
      <c r="B72" s="19" t="s">
        <v>111</v>
      </c>
      <c r="C72" s="21">
        <v>821</v>
      </c>
      <c r="D72" s="22">
        <v>14487933</v>
      </c>
      <c r="E72" s="22">
        <v>278169</v>
      </c>
      <c r="F72" s="21">
        <v>977</v>
      </c>
      <c r="G72" s="22">
        <v>17646.689999999999</v>
      </c>
      <c r="H72" s="22">
        <v>338.82</v>
      </c>
      <c r="I72" s="23">
        <v>1.19</v>
      </c>
    </row>
    <row r="73" spans="1:9" ht="15" customHeight="1" x14ac:dyDescent="0.2">
      <c r="A73" s="68"/>
      <c r="B73" s="19" t="s">
        <v>112</v>
      </c>
      <c r="C73" s="21">
        <v>1463</v>
      </c>
      <c r="D73" s="22">
        <v>54194476</v>
      </c>
      <c r="E73" s="22">
        <v>2774973</v>
      </c>
      <c r="F73" s="21">
        <v>2224</v>
      </c>
      <c r="G73" s="22">
        <v>37043.39</v>
      </c>
      <c r="H73" s="22">
        <v>1896.77</v>
      </c>
      <c r="I73" s="23">
        <v>1.52</v>
      </c>
    </row>
    <row r="74" spans="1:9" ht="15" customHeight="1" x14ac:dyDescent="0.2">
      <c r="A74" s="68"/>
      <c r="B74" s="19" t="s">
        <v>113</v>
      </c>
      <c r="C74" s="21">
        <v>819</v>
      </c>
      <c r="D74" s="22">
        <v>50077624</v>
      </c>
      <c r="E74" s="22">
        <v>3602692</v>
      </c>
      <c r="F74" s="21">
        <v>1412</v>
      </c>
      <c r="G74" s="22">
        <v>61144.84</v>
      </c>
      <c r="H74" s="22">
        <v>4398.8900000000003</v>
      </c>
      <c r="I74" s="23">
        <v>1.72</v>
      </c>
    </row>
    <row r="75" spans="1:9" ht="15" customHeight="1" x14ac:dyDescent="0.2">
      <c r="A75" s="68"/>
      <c r="B75" s="19" t="s">
        <v>114</v>
      </c>
      <c r="C75" s="21">
        <v>485</v>
      </c>
      <c r="D75" s="22">
        <v>41977462</v>
      </c>
      <c r="E75" s="22">
        <v>3608497</v>
      </c>
      <c r="F75" s="21">
        <v>976</v>
      </c>
      <c r="G75" s="22">
        <v>86551.47</v>
      </c>
      <c r="H75" s="22">
        <v>7440.2</v>
      </c>
      <c r="I75" s="23">
        <v>2.0099999999999998</v>
      </c>
    </row>
    <row r="76" spans="1:9" ht="15" customHeight="1" x14ac:dyDescent="0.2">
      <c r="A76" s="68"/>
      <c r="B76" s="19" t="s">
        <v>115</v>
      </c>
      <c r="C76" s="21">
        <v>747</v>
      </c>
      <c r="D76" s="22">
        <v>109608388</v>
      </c>
      <c r="E76" s="22">
        <v>12252157</v>
      </c>
      <c r="F76" s="21">
        <v>1856</v>
      </c>
      <c r="G76" s="22">
        <v>146731.44</v>
      </c>
      <c r="H76" s="22">
        <v>16401.82</v>
      </c>
      <c r="I76" s="23">
        <v>2.48</v>
      </c>
    </row>
    <row r="77" spans="1:9" ht="15" customHeight="1" x14ac:dyDescent="0.2">
      <c r="A77" s="68"/>
      <c r="B77" s="19" t="s">
        <v>116</v>
      </c>
      <c r="C77" s="21">
        <v>124</v>
      </c>
      <c r="D77" s="22">
        <v>53929070</v>
      </c>
      <c r="E77" s="22">
        <v>9980362</v>
      </c>
      <c r="F77" s="21">
        <v>295</v>
      </c>
      <c r="G77" s="22">
        <v>434911.85</v>
      </c>
      <c r="H77" s="22">
        <v>80486.789999999994</v>
      </c>
      <c r="I77" s="23">
        <v>2.38</v>
      </c>
    </row>
    <row r="78" spans="1:9" ht="15" customHeight="1" x14ac:dyDescent="0.2">
      <c r="A78" s="69" t="s">
        <v>145</v>
      </c>
      <c r="B78" s="19" t="s">
        <v>107</v>
      </c>
      <c r="C78" s="21">
        <v>3019</v>
      </c>
      <c r="D78" s="22">
        <v>2082020</v>
      </c>
      <c r="E78" s="22">
        <v>59540</v>
      </c>
      <c r="F78" s="21">
        <v>3153</v>
      </c>
      <c r="G78" s="22">
        <v>689.64</v>
      </c>
      <c r="H78" s="22">
        <v>19.72</v>
      </c>
      <c r="I78" s="23">
        <v>1.04</v>
      </c>
    </row>
    <row r="79" spans="1:9" ht="15" customHeight="1" x14ac:dyDescent="0.2">
      <c r="A79" s="68"/>
      <c r="B79" s="19" t="s">
        <v>111</v>
      </c>
      <c r="C79" s="21">
        <v>4694</v>
      </c>
      <c r="D79" s="22">
        <v>81022817</v>
      </c>
      <c r="E79" s="22">
        <v>1183629</v>
      </c>
      <c r="F79" s="21">
        <v>6623</v>
      </c>
      <c r="G79" s="22">
        <v>17260.93</v>
      </c>
      <c r="H79" s="22">
        <v>252.16</v>
      </c>
      <c r="I79" s="23">
        <v>1.41</v>
      </c>
    </row>
    <row r="80" spans="1:9" ht="15" customHeight="1" x14ac:dyDescent="0.2">
      <c r="A80" s="68"/>
      <c r="B80" s="19" t="s">
        <v>112</v>
      </c>
      <c r="C80" s="21">
        <v>5841</v>
      </c>
      <c r="D80" s="22">
        <v>213045794</v>
      </c>
      <c r="E80" s="22">
        <v>8730182</v>
      </c>
      <c r="F80" s="21">
        <v>10902</v>
      </c>
      <c r="G80" s="22">
        <v>36474.199999999997</v>
      </c>
      <c r="H80" s="22">
        <v>1494.64</v>
      </c>
      <c r="I80" s="23">
        <v>1.87</v>
      </c>
    </row>
    <row r="81" spans="1:9" ht="15" customHeight="1" x14ac:dyDescent="0.2">
      <c r="A81" s="68"/>
      <c r="B81" s="19" t="s">
        <v>113</v>
      </c>
      <c r="C81" s="21">
        <v>3637</v>
      </c>
      <c r="D81" s="22">
        <v>225399736</v>
      </c>
      <c r="E81" s="22">
        <v>12173218</v>
      </c>
      <c r="F81" s="21">
        <v>9022</v>
      </c>
      <c r="G81" s="22">
        <v>61974.080000000002</v>
      </c>
      <c r="H81" s="22">
        <v>3347.05</v>
      </c>
      <c r="I81" s="23">
        <v>2.48</v>
      </c>
    </row>
    <row r="82" spans="1:9" ht="15" customHeight="1" x14ac:dyDescent="0.2">
      <c r="A82" s="68"/>
      <c r="B82" s="19" t="s">
        <v>114</v>
      </c>
      <c r="C82" s="21">
        <v>2371</v>
      </c>
      <c r="D82" s="22">
        <v>205381743</v>
      </c>
      <c r="E82" s="22">
        <v>12806287</v>
      </c>
      <c r="F82" s="21">
        <v>6890</v>
      </c>
      <c r="G82" s="22">
        <v>86622.41</v>
      </c>
      <c r="H82" s="22">
        <v>5401.22</v>
      </c>
      <c r="I82" s="23">
        <v>2.91</v>
      </c>
    </row>
    <row r="83" spans="1:9" ht="15" customHeight="1" x14ac:dyDescent="0.2">
      <c r="A83" s="68"/>
      <c r="B83" s="19" t="s">
        <v>115</v>
      </c>
      <c r="C83" s="21">
        <v>3629</v>
      </c>
      <c r="D83" s="22">
        <v>509363141</v>
      </c>
      <c r="E83" s="22">
        <v>48831835</v>
      </c>
      <c r="F83" s="21">
        <v>11332</v>
      </c>
      <c r="G83" s="22">
        <v>140359.09</v>
      </c>
      <c r="H83" s="22">
        <v>13456</v>
      </c>
      <c r="I83" s="23">
        <v>3.12</v>
      </c>
    </row>
    <row r="84" spans="1:9" ht="15" customHeight="1" x14ac:dyDescent="0.2">
      <c r="A84" s="68"/>
      <c r="B84" s="19" t="s">
        <v>116</v>
      </c>
      <c r="C84" s="21">
        <v>448</v>
      </c>
      <c r="D84" s="22">
        <v>204668872</v>
      </c>
      <c r="E84" s="22">
        <v>38202138</v>
      </c>
      <c r="F84" s="21">
        <v>1439</v>
      </c>
      <c r="G84" s="22">
        <v>456850.16</v>
      </c>
      <c r="H84" s="22">
        <v>85272.63</v>
      </c>
      <c r="I84" s="23">
        <v>3.21</v>
      </c>
    </row>
    <row r="85" spans="1:9" ht="15" customHeight="1" x14ac:dyDescent="0.2">
      <c r="A85" s="69" t="s">
        <v>146</v>
      </c>
      <c r="B85" s="19" t="s">
        <v>107</v>
      </c>
      <c r="C85" s="21">
        <v>548</v>
      </c>
      <c r="D85" s="22">
        <v>-19559</v>
      </c>
      <c r="E85" s="22">
        <v>5493</v>
      </c>
      <c r="F85" s="21">
        <v>463</v>
      </c>
      <c r="G85" s="22">
        <v>-35.69</v>
      </c>
      <c r="H85" s="22">
        <v>10.02</v>
      </c>
      <c r="I85" s="23">
        <v>0.84</v>
      </c>
    </row>
    <row r="86" spans="1:9" ht="15" customHeight="1" x14ac:dyDescent="0.2">
      <c r="A86" s="68"/>
      <c r="B86" s="19" t="s">
        <v>111</v>
      </c>
      <c r="C86" s="21">
        <v>726</v>
      </c>
      <c r="D86" s="22">
        <v>12400190</v>
      </c>
      <c r="E86" s="22">
        <v>171245</v>
      </c>
      <c r="F86" s="21">
        <v>1042</v>
      </c>
      <c r="G86" s="22">
        <v>17080.150000000001</v>
      </c>
      <c r="H86" s="22">
        <v>235.87</v>
      </c>
      <c r="I86" s="23">
        <v>1.44</v>
      </c>
    </row>
    <row r="87" spans="1:9" ht="15" customHeight="1" x14ac:dyDescent="0.2">
      <c r="A87" s="68"/>
      <c r="B87" s="19" t="s">
        <v>112</v>
      </c>
      <c r="C87" s="21">
        <v>1029</v>
      </c>
      <c r="D87" s="22">
        <v>38352455</v>
      </c>
      <c r="E87" s="22">
        <v>1697591</v>
      </c>
      <c r="F87" s="21">
        <v>1903</v>
      </c>
      <c r="G87" s="22">
        <v>37271.58</v>
      </c>
      <c r="H87" s="22">
        <v>1649.75</v>
      </c>
      <c r="I87" s="23">
        <v>1.85</v>
      </c>
    </row>
    <row r="88" spans="1:9" ht="15" customHeight="1" x14ac:dyDescent="0.2">
      <c r="A88" s="68"/>
      <c r="B88" s="19" t="s">
        <v>113</v>
      </c>
      <c r="C88" s="21">
        <v>792</v>
      </c>
      <c r="D88" s="22">
        <v>49276666</v>
      </c>
      <c r="E88" s="22">
        <v>2627446</v>
      </c>
      <c r="F88" s="21">
        <v>2072</v>
      </c>
      <c r="G88" s="22">
        <v>62218.01</v>
      </c>
      <c r="H88" s="22">
        <v>3317.48</v>
      </c>
      <c r="I88" s="23">
        <v>2.62</v>
      </c>
    </row>
    <row r="89" spans="1:9" ht="15" customHeight="1" x14ac:dyDescent="0.2">
      <c r="A89" s="68"/>
      <c r="B89" s="19" t="s">
        <v>114</v>
      </c>
      <c r="C89" s="21">
        <v>609</v>
      </c>
      <c r="D89" s="22">
        <v>52889963</v>
      </c>
      <c r="E89" s="22">
        <v>3109178</v>
      </c>
      <c r="F89" s="21">
        <v>1965</v>
      </c>
      <c r="G89" s="22">
        <v>86847.23</v>
      </c>
      <c r="H89" s="22">
        <v>5105.38</v>
      </c>
      <c r="I89" s="23">
        <v>3.23</v>
      </c>
    </row>
    <row r="90" spans="1:9" ht="15" customHeight="1" x14ac:dyDescent="0.2">
      <c r="A90" s="68"/>
      <c r="B90" s="19" t="s">
        <v>115</v>
      </c>
      <c r="C90" s="21">
        <v>1020</v>
      </c>
      <c r="D90" s="22">
        <v>141577483</v>
      </c>
      <c r="E90" s="22">
        <v>13183818</v>
      </c>
      <c r="F90" s="21">
        <v>3562</v>
      </c>
      <c r="G90" s="22">
        <v>138801.45000000001</v>
      </c>
      <c r="H90" s="22">
        <v>12925.31</v>
      </c>
      <c r="I90" s="23">
        <v>3.49</v>
      </c>
    </row>
    <row r="91" spans="1:9" ht="15" customHeight="1" x14ac:dyDescent="0.2">
      <c r="A91" s="68"/>
      <c r="B91" s="19" t="s">
        <v>116</v>
      </c>
      <c r="C91" s="21">
        <v>112</v>
      </c>
      <c r="D91" s="22">
        <v>52928804</v>
      </c>
      <c r="E91" s="22">
        <v>10478395</v>
      </c>
      <c r="F91" s="21">
        <v>396</v>
      </c>
      <c r="G91" s="22">
        <v>472578.61</v>
      </c>
      <c r="H91" s="22">
        <v>93557.1</v>
      </c>
      <c r="I91" s="23">
        <v>3.54</v>
      </c>
    </row>
    <row r="92" spans="1:9" ht="15" customHeight="1" x14ac:dyDescent="0.2">
      <c r="A92" s="69" t="s">
        <v>147</v>
      </c>
      <c r="B92" s="19" t="s">
        <v>107</v>
      </c>
      <c r="C92" s="21">
        <v>451</v>
      </c>
      <c r="D92" s="22">
        <v>202739</v>
      </c>
      <c r="E92" s="22">
        <v>1555</v>
      </c>
      <c r="F92" s="21">
        <v>469</v>
      </c>
      <c r="G92" s="22">
        <v>449.53</v>
      </c>
      <c r="H92" s="22">
        <v>3.45</v>
      </c>
      <c r="I92" s="23">
        <v>1.04</v>
      </c>
    </row>
    <row r="93" spans="1:9" ht="15" customHeight="1" x14ac:dyDescent="0.2">
      <c r="A93" s="68"/>
      <c r="B93" s="19" t="s">
        <v>111</v>
      </c>
      <c r="C93" s="21">
        <v>606</v>
      </c>
      <c r="D93" s="22">
        <v>10448635</v>
      </c>
      <c r="E93" s="22">
        <v>171287</v>
      </c>
      <c r="F93" s="21">
        <v>837</v>
      </c>
      <c r="G93" s="22">
        <v>17241.97</v>
      </c>
      <c r="H93" s="22">
        <v>282.64999999999998</v>
      </c>
      <c r="I93" s="23">
        <v>1.38</v>
      </c>
    </row>
    <row r="94" spans="1:9" ht="15" customHeight="1" x14ac:dyDescent="0.2">
      <c r="A94" s="68"/>
      <c r="B94" s="19" t="s">
        <v>112</v>
      </c>
      <c r="C94" s="21">
        <v>805</v>
      </c>
      <c r="D94" s="22">
        <v>29829411</v>
      </c>
      <c r="E94" s="22">
        <v>1389370</v>
      </c>
      <c r="F94" s="21">
        <v>1376</v>
      </c>
      <c r="G94" s="22">
        <v>37055.17</v>
      </c>
      <c r="H94" s="22">
        <v>1725.93</v>
      </c>
      <c r="I94" s="23">
        <v>1.71</v>
      </c>
    </row>
    <row r="95" spans="1:9" ht="15" customHeight="1" x14ac:dyDescent="0.2">
      <c r="A95" s="68"/>
      <c r="B95" s="19" t="s">
        <v>113</v>
      </c>
      <c r="C95" s="21">
        <v>528</v>
      </c>
      <c r="D95" s="22">
        <v>32545633</v>
      </c>
      <c r="E95" s="22">
        <v>2014066</v>
      </c>
      <c r="F95" s="21">
        <v>1111</v>
      </c>
      <c r="G95" s="22">
        <v>61639.46</v>
      </c>
      <c r="H95" s="22">
        <v>3814.52</v>
      </c>
      <c r="I95" s="23">
        <v>2.1</v>
      </c>
    </row>
    <row r="96" spans="1:9" ht="15" customHeight="1" x14ac:dyDescent="0.2">
      <c r="A96" s="68"/>
      <c r="B96" s="19" t="s">
        <v>114</v>
      </c>
      <c r="C96" s="21">
        <v>386</v>
      </c>
      <c r="D96" s="22">
        <v>33345803</v>
      </c>
      <c r="E96" s="22">
        <v>2347002</v>
      </c>
      <c r="F96" s="21">
        <v>1007</v>
      </c>
      <c r="G96" s="22">
        <v>86388.09</v>
      </c>
      <c r="H96" s="22">
        <v>6080.32</v>
      </c>
      <c r="I96" s="23">
        <v>2.61</v>
      </c>
    </row>
    <row r="97" spans="1:9" ht="15" customHeight="1" x14ac:dyDescent="0.2">
      <c r="A97" s="68"/>
      <c r="B97" s="19" t="s">
        <v>115</v>
      </c>
      <c r="C97" s="21">
        <v>593</v>
      </c>
      <c r="D97" s="22">
        <v>84544588</v>
      </c>
      <c r="E97" s="22">
        <v>8624093</v>
      </c>
      <c r="F97" s="21">
        <v>1699</v>
      </c>
      <c r="G97" s="22">
        <v>142570.97</v>
      </c>
      <c r="H97" s="22">
        <v>14543.16</v>
      </c>
      <c r="I97" s="23">
        <v>2.87</v>
      </c>
    </row>
    <row r="98" spans="1:9" ht="15" customHeight="1" x14ac:dyDescent="0.2">
      <c r="A98" s="68"/>
      <c r="B98" s="19" t="s">
        <v>116</v>
      </c>
      <c r="C98" s="21">
        <v>82</v>
      </c>
      <c r="D98" s="22">
        <v>38257649</v>
      </c>
      <c r="E98" s="22">
        <v>7489324</v>
      </c>
      <c r="F98" s="21">
        <v>203</v>
      </c>
      <c r="G98" s="22">
        <v>466556.7</v>
      </c>
      <c r="H98" s="22">
        <v>91333.22</v>
      </c>
      <c r="I98" s="23">
        <v>2.48</v>
      </c>
    </row>
    <row r="99" spans="1:9" ht="15" customHeight="1" x14ac:dyDescent="0.2">
      <c r="A99" s="69" t="s">
        <v>148</v>
      </c>
      <c r="B99" s="19" t="s">
        <v>107</v>
      </c>
      <c r="C99" s="21">
        <v>552</v>
      </c>
      <c r="D99" s="22">
        <v>-263653</v>
      </c>
      <c r="E99" s="22">
        <v>2394</v>
      </c>
      <c r="F99" s="21">
        <v>616</v>
      </c>
      <c r="G99" s="22">
        <v>-477.63</v>
      </c>
      <c r="H99" s="22">
        <v>4.34</v>
      </c>
      <c r="I99" s="23">
        <v>1.1200000000000001</v>
      </c>
    </row>
    <row r="100" spans="1:9" ht="15" customHeight="1" x14ac:dyDescent="0.2">
      <c r="A100" s="68"/>
      <c r="B100" s="19" t="s">
        <v>111</v>
      </c>
      <c r="C100" s="21">
        <v>810</v>
      </c>
      <c r="D100" s="22">
        <v>14073634</v>
      </c>
      <c r="E100" s="22">
        <v>195240</v>
      </c>
      <c r="F100" s="21">
        <v>1244</v>
      </c>
      <c r="G100" s="22">
        <v>17374.86</v>
      </c>
      <c r="H100" s="22">
        <v>241.04</v>
      </c>
      <c r="I100" s="23">
        <v>1.54</v>
      </c>
    </row>
    <row r="101" spans="1:9" ht="15" customHeight="1" x14ac:dyDescent="0.2">
      <c r="A101" s="68"/>
      <c r="B101" s="19" t="s">
        <v>112</v>
      </c>
      <c r="C101" s="21">
        <v>1183</v>
      </c>
      <c r="D101" s="22">
        <v>43792220</v>
      </c>
      <c r="E101" s="22">
        <v>1713509</v>
      </c>
      <c r="F101" s="21">
        <v>2332</v>
      </c>
      <c r="G101" s="22">
        <v>37017.94</v>
      </c>
      <c r="H101" s="22">
        <v>1448.44</v>
      </c>
      <c r="I101" s="23">
        <v>1.97</v>
      </c>
    </row>
    <row r="102" spans="1:9" ht="15" customHeight="1" x14ac:dyDescent="0.2">
      <c r="A102" s="68"/>
      <c r="B102" s="19" t="s">
        <v>113</v>
      </c>
      <c r="C102" s="21">
        <v>861</v>
      </c>
      <c r="D102" s="22">
        <v>53295141</v>
      </c>
      <c r="E102" s="22">
        <v>2797043</v>
      </c>
      <c r="F102" s="21">
        <v>2245</v>
      </c>
      <c r="G102" s="22">
        <v>61899.12</v>
      </c>
      <c r="H102" s="22">
        <v>3248.6</v>
      </c>
      <c r="I102" s="23">
        <v>2.61</v>
      </c>
    </row>
    <row r="103" spans="1:9" ht="15" customHeight="1" x14ac:dyDescent="0.2">
      <c r="A103" s="68"/>
      <c r="B103" s="19" t="s">
        <v>114</v>
      </c>
      <c r="C103" s="21">
        <v>574</v>
      </c>
      <c r="D103" s="22">
        <v>49785270</v>
      </c>
      <c r="E103" s="22">
        <v>3109025</v>
      </c>
      <c r="F103" s="21">
        <v>1725</v>
      </c>
      <c r="G103" s="22">
        <v>86733.92</v>
      </c>
      <c r="H103" s="22">
        <v>5416.42</v>
      </c>
      <c r="I103" s="23">
        <v>3.01</v>
      </c>
    </row>
    <row r="104" spans="1:9" ht="15" customHeight="1" x14ac:dyDescent="0.2">
      <c r="A104" s="68"/>
      <c r="B104" s="19" t="s">
        <v>115</v>
      </c>
      <c r="C104" s="21">
        <v>999</v>
      </c>
      <c r="D104" s="22">
        <v>140143229</v>
      </c>
      <c r="E104" s="22">
        <v>13551479</v>
      </c>
      <c r="F104" s="21">
        <v>3270</v>
      </c>
      <c r="G104" s="22">
        <v>140283.51</v>
      </c>
      <c r="H104" s="22">
        <v>13565.04</v>
      </c>
      <c r="I104" s="23">
        <v>3.27</v>
      </c>
    </row>
    <row r="105" spans="1:9" ht="15" customHeight="1" x14ac:dyDescent="0.2">
      <c r="A105" s="68"/>
      <c r="B105" s="19" t="s">
        <v>116</v>
      </c>
      <c r="C105" s="21">
        <v>80</v>
      </c>
      <c r="D105" s="22">
        <v>29090106</v>
      </c>
      <c r="E105" s="22">
        <v>4581335</v>
      </c>
      <c r="F105" s="21">
        <v>235</v>
      </c>
      <c r="G105" s="22">
        <v>363626.33</v>
      </c>
      <c r="H105" s="22">
        <v>57266.69</v>
      </c>
      <c r="I105" s="23">
        <v>2.94</v>
      </c>
    </row>
    <row r="106" spans="1:9" ht="15" customHeight="1" x14ac:dyDescent="0.2">
      <c r="A106" s="69" t="s">
        <v>149</v>
      </c>
      <c r="B106" s="19" t="s">
        <v>107</v>
      </c>
      <c r="C106" s="21">
        <v>561</v>
      </c>
      <c r="D106" s="22">
        <v>-355088</v>
      </c>
      <c r="E106" s="22">
        <v>9834</v>
      </c>
      <c r="F106" s="21">
        <v>419</v>
      </c>
      <c r="G106" s="22">
        <v>-632.96</v>
      </c>
      <c r="H106" s="22">
        <v>17.53</v>
      </c>
      <c r="I106" s="23">
        <v>0.75</v>
      </c>
    </row>
    <row r="107" spans="1:9" ht="15" customHeight="1" x14ac:dyDescent="0.2">
      <c r="A107" s="68"/>
      <c r="B107" s="19" t="s">
        <v>111</v>
      </c>
      <c r="C107" s="21">
        <v>570</v>
      </c>
      <c r="D107" s="22">
        <v>9649450</v>
      </c>
      <c r="E107" s="22">
        <v>142851</v>
      </c>
      <c r="F107" s="21">
        <v>592</v>
      </c>
      <c r="G107" s="22">
        <v>16928.86</v>
      </c>
      <c r="H107" s="22">
        <v>250.62</v>
      </c>
      <c r="I107" s="23">
        <v>1.04</v>
      </c>
    </row>
    <row r="108" spans="1:9" ht="15" customHeight="1" x14ac:dyDescent="0.2">
      <c r="A108" s="68"/>
      <c r="B108" s="19" t="s">
        <v>112</v>
      </c>
      <c r="C108" s="21">
        <v>720</v>
      </c>
      <c r="D108" s="22">
        <v>26692989</v>
      </c>
      <c r="E108" s="22">
        <v>1270386</v>
      </c>
      <c r="F108" s="21">
        <v>1130</v>
      </c>
      <c r="G108" s="22">
        <v>37073.599999999999</v>
      </c>
      <c r="H108" s="22">
        <v>1764.43</v>
      </c>
      <c r="I108" s="23">
        <v>1.57</v>
      </c>
    </row>
    <row r="109" spans="1:9" ht="15" customHeight="1" x14ac:dyDescent="0.2">
      <c r="A109" s="68"/>
      <c r="B109" s="19" t="s">
        <v>113</v>
      </c>
      <c r="C109" s="21">
        <v>528</v>
      </c>
      <c r="D109" s="22">
        <v>32811669</v>
      </c>
      <c r="E109" s="22">
        <v>2076753</v>
      </c>
      <c r="F109" s="21">
        <v>1105</v>
      </c>
      <c r="G109" s="22">
        <v>62143.31</v>
      </c>
      <c r="H109" s="22">
        <v>3933.24</v>
      </c>
      <c r="I109" s="23">
        <v>2.09</v>
      </c>
    </row>
    <row r="110" spans="1:9" ht="15" customHeight="1" x14ac:dyDescent="0.2">
      <c r="A110" s="68"/>
      <c r="B110" s="19" t="s">
        <v>114</v>
      </c>
      <c r="C110" s="21">
        <v>529</v>
      </c>
      <c r="D110" s="22">
        <v>46041974</v>
      </c>
      <c r="E110" s="22">
        <v>3043122</v>
      </c>
      <c r="F110" s="21">
        <v>1484</v>
      </c>
      <c r="G110" s="22">
        <v>87035.87</v>
      </c>
      <c r="H110" s="22">
        <v>5752.59</v>
      </c>
      <c r="I110" s="23">
        <v>2.81</v>
      </c>
    </row>
    <row r="111" spans="1:9" ht="15" customHeight="1" x14ac:dyDescent="0.2">
      <c r="A111" s="68"/>
      <c r="B111" s="19" t="s">
        <v>115</v>
      </c>
      <c r="C111" s="21">
        <v>1465</v>
      </c>
      <c r="D111" s="22">
        <v>220761638</v>
      </c>
      <c r="E111" s="22">
        <v>22045461</v>
      </c>
      <c r="F111" s="21">
        <v>4942</v>
      </c>
      <c r="G111" s="22">
        <v>150690.54</v>
      </c>
      <c r="H111" s="22">
        <v>15048.1</v>
      </c>
      <c r="I111" s="23">
        <v>3.37</v>
      </c>
    </row>
    <row r="112" spans="1:9" ht="15" customHeight="1" x14ac:dyDescent="0.2">
      <c r="A112" s="68"/>
      <c r="B112" s="19" t="s">
        <v>116</v>
      </c>
      <c r="C112" s="21">
        <v>390</v>
      </c>
      <c r="D112" s="22">
        <v>198486955</v>
      </c>
      <c r="E112" s="22">
        <v>39487978</v>
      </c>
      <c r="F112" s="21">
        <v>1447</v>
      </c>
      <c r="G112" s="22">
        <v>508940.91</v>
      </c>
      <c r="H112" s="22">
        <v>101251.23</v>
      </c>
      <c r="I112" s="23">
        <v>3.71</v>
      </c>
    </row>
    <row r="113" spans="1:9" ht="15" customHeight="1" x14ac:dyDescent="0.2">
      <c r="A113" s="69" t="s">
        <v>150</v>
      </c>
      <c r="B113" s="19" t="s">
        <v>107</v>
      </c>
      <c r="C113" s="21" t="s">
        <v>626</v>
      </c>
      <c r="D113" s="21" t="s">
        <v>626</v>
      </c>
      <c r="E113" s="21" t="s">
        <v>626</v>
      </c>
      <c r="F113" s="21" t="s">
        <v>626</v>
      </c>
      <c r="G113" s="21" t="s">
        <v>626</v>
      </c>
      <c r="H113" s="21" t="s">
        <v>626</v>
      </c>
      <c r="I113" s="21" t="s">
        <v>626</v>
      </c>
    </row>
    <row r="114" spans="1:9" ht="15" customHeight="1" x14ac:dyDescent="0.2">
      <c r="A114" s="68"/>
      <c r="B114" s="19" t="s">
        <v>111</v>
      </c>
      <c r="C114" s="21" t="s">
        <v>626</v>
      </c>
      <c r="D114" s="21" t="s">
        <v>626</v>
      </c>
      <c r="E114" s="21" t="s">
        <v>626</v>
      </c>
      <c r="F114" s="21" t="s">
        <v>626</v>
      </c>
      <c r="G114" s="21" t="s">
        <v>626</v>
      </c>
      <c r="H114" s="21" t="s">
        <v>626</v>
      </c>
      <c r="I114" s="21" t="s">
        <v>626</v>
      </c>
    </row>
    <row r="115" spans="1:9" ht="15" customHeight="1" x14ac:dyDescent="0.2">
      <c r="A115" s="68"/>
      <c r="B115" s="19" t="s">
        <v>112</v>
      </c>
      <c r="C115" s="21" t="s">
        <v>626</v>
      </c>
      <c r="D115" s="21" t="s">
        <v>626</v>
      </c>
      <c r="E115" s="21" t="s">
        <v>626</v>
      </c>
      <c r="F115" s="21" t="s">
        <v>626</v>
      </c>
      <c r="G115" s="21" t="s">
        <v>626</v>
      </c>
      <c r="H115" s="21" t="s">
        <v>626</v>
      </c>
      <c r="I115" s="21" t="s">
        <v>626</v>
      </c>
    </row>
    <row r="116" spans="1:9" ht="15" customHeight="1" x14ac:dyDescent="0.2">
      <c r="A116" s="68"/>
      <c r="B116" s="19" t="s">
        <v>113</v>
      </c>
      <c r="C116" s="21" t="s">
        <v>626</v>
      </c>
      <c r="D116" s="21" t="s">
        <v>626</v>
      </c>
      <c r="E116" s="21" t="s">
        <v>626</v>
      </c>
      <c r="F116" s="21" t="s">
        <v>626</v>
      </c>
      <c r="G116" s="21" t="s">
        <v>626</v>
      </c>
      <c r="H116" s="21" t="s">
        <v>626</v>
      </c>
      <c r="I116" s="21" t="s">
        <v>626</v>
      </c>
    </row>
    <row r="117" spans="1:9" ht="15" customHeight="1" x14ac:dyDescent="0.2">
      <c r="A117" s="68"/>
      <c r="B117" s="19" t="s">
        <v>114</v>
      </c>
      <c r="C117" s="21" t="s">
        <v>626</v>
      </c>
      <c r="D117" s="21" t="s">
        <v>626</v>
      </c>
      <c r="E117" s="21" t="s">
        <v>626</v>
      </c>
      <c r="F117" s="21" t="s">
        <v>626</v>
      </c>
      <c r="G117" s="21" t="s">
        <v>626</v>
      </c>
      <c r="H117" s="21" t="s">
        <v>626</v>
      </c>
      <c r="I117" s="21" t="s">
        <v>626</v>
      </c>
    </row>
    <row r="118" spans="1:9" ht="15" customHeight="1" x14ac:dyDescent="0.2">
      <c r="A118" s="68"/>
      <c r="B118" s="19" t="s">
        <v>115</v>
      </c>
      <c r="C118" s="21" t="s">
        <v>626</v>
      </c>
      <c r="D118" s="21" t="s">
        <v>626</v>
      </c>
      <c r="E118" s="21" t="s">
        <v>626</v>
      </c>
      <c r="F118" s="21" t="s">
        <v>626</v>
      </c>
      <c r="G118" s="21" t="s">
        <v>626</v>
      </c>
      <c r="H118" s="21" t="s">
        <v>626</v>
      </c>
      <c r="I118" s="21" t="s">
        <v>626</v>
      </c>
    </row>
    <row r="119" spans="1:9" ht="15" customHeight="1" x14ac:dyDescent="0.2">
      <c r="A119" s="68"/>
      <c r="B119" s="19" t="s">
        <v>116</v>
      </c>
      <c r="C119" s="21" t="s">
        <v>626</v>
      </c>
      <c r="D119" s="21" t="s">
        <v>626</v>
      </c>
      <c r="E119" s="21" t="s">
        <v>626</v>
      </c>
      <c r="F119" s="21" t="s">
        <v>626</v>
      </c>
      <c r="G119" s="21" t="s">
        <v>626</v>
      </c>
      <c r="H119" s="21" t="s">
        <v>626</v>
      </c>
      <c r="I119" s="21" t="s">
        <v>626</v>
      </c>
    </row>
    <row r="120" spans="1:9" ht="15" customHeight="1" x14ac:dyDescent="0.2">
      <c r="A120" s="69" t="s">
        <v>151</v>
      </c>
      <c r="B120" s="19" t="s">
        <v>107</v>
      </c>
      <c r="C120" s="21">
        <v>128</v>
      </c>
      <c r="D120" s="22">
        <v>-773587</v>
      </c>
      <c r="E120" s="22">
        <v>1965</v>
      </c>
      <c r="F120" s="21">
        <v>107</v>
      </c>
      <c r="G120" s="22">
        <v>-6043.65</v>
      </c>
      <c r="H120" s="22">
        <v>15.35</v>
      </c>
      <c r="I120" s="23">
        <v>0.84</v>
      </c>
    </row>
    <row r="121" spans="1:9" ht="15" customHeight="1" x14ac:dyDescent="0.2">
      <c r="A121" s="68"/>
      <c r="B121" s="19" t="s">
        <v>111</v>
      </c>
      <c r="C121" s="21">
        <v>141</v>
      </c>
      <c r="D121" s="22">
        <v>2355748</v>
      </c>
      <c r="E121" s="22">
        <v>27263</v>
      </c>
      <c r="F121" s="21">
        <v>208</v>
      </c>
      <c r="G121" s="22">
        <v>16707.43</v>
      </c>
      <c r="H121" s="22">
        <v>193.35</v>
      </c>
      <c r="I121" s="23">
        <v>1.48</v>
      </c>
    </row>
    <row r="122" spans="1:9" ht="15" customHeight="1" x14ac:dyDescent="0.2">
      <c r="A122" s="68"/>
      <c r="B122" s="19" t="s">
        <v>112</v>
      </c>
      <c r="C122" s="21">
        <v>177</v>
      </c>
      <c r="D122" s="22">
        <v>6441590</v>
      </c>
      <c r="E122" s="22">
        <v>222517</v>
      </c>
      <c r="F122" s="21">
        <v>358</v>
      </c>
      <c r="G122" s="22">
        <v>36393.160000000003</v>
      </c>
      <c r="H122" s="22">
        <v>1257.1600000000001</v>
      </c>
      <c r="I122" s="23">
        <v>2.02</v>
      </c>
    </row>
    <row r="123" spans="1:9" ht="15" customHeight="1" x14ac:dyDescent="0.2">
      <c r="A123" s="68"/>
      <c r="B123" s="19" t="s">
        <v>113</v>
      </c>
      <c r="C123" s="21">
        <v>126</v>
      </c>
      <c r="D123" s="22">
        <v>7671624</v>
      </c>
      <c r="E123" s="22">
        <v>331062</v>
      </c>
      <c r="F123" s="21">
        <v>363</v>
      </c>
      <c r="G123" s="22">
        <v>60885.9</v>
      </c>
      <c r="H123" s="22">
        <v>2627.48</v>
      </c>
      <c r="I123" s="23">
        <v>2.88</v>
      </c>
    </row>
    <row r="124" spans="1:9" ht="15" customHeight="1" x14ac:dyDescent="0.2">
      <c r="A124" s="68"/>
      <c r="B124" s="19" t="s">
        <v>114</v>
      </c>
      <c r="C124" s="21">
        <v>105</v>
      </c>
      <c r="D124" s="22">
        <v>9033356</v>
      </c>
      <c r="E124" s="22">
        <v>491659</v>
      </c>
      <c r="F124" s="21">
        <v>322</v>
      </c>
      <c r="G124" s="22">
        <v>86031.96</v>
      </c>
      <c r="H124" s="22">
        <v>4682.47</v>
      </c>
      <c r="I124" s="23">
        <v>3.07</v>
      </c>
    </row>
    <row r="125" spans="1:9" ht="15" customHeight="1" x14ac:dyDescent="0.2">
      <c r="A125" s="68"/>
      <c r="B125" s="19" t="s">
        <v>115</v>
      </c>
      <c r="C125" s="21">
        <v>178</v>
      </c>
      <c r="D125" s="22">
        <v>25544778</v>
      </c>
      <c r="E125" s="22">
        <v>2355229</v>
      </c>
      <c r="F125" s="21">
        <v>535</v>
      </c>
      <c r="G125" s="22">
        <v>143509.99</v>
      </c>
      <c r="H125" s="22">
        <v>13231.62</v>
      </c>
      <c r="I125" s="23">
        <v>3.01</v>
      </c>
    </row>
    <row r="126" spans="1:9" ht="15" customHeight="1" x14ac:dyDescent="0.2">
      <c r="A126" s="68"/>
      <c r="B126" s="19" t="s">
        <v>116</v>
      </c>
      <c r="C126" s="21">
        <v>35</v>
      </c>
      <c r="D126" s="22">
        <v>26367570</v>
      </c>
      <c r="E126" s="22">
        <v>5113712</v>
      </c>
      <c r="F126" s="21">
        <v>105</v>
      </c>
      <c r="G126" s="22">
        <v>753359.14</v>
      </c>
      <c r="H126" s="22">
        <v>146106.06</v>
      </c>
      <c r="I126" s="23">
        <v>3</v>
      </c>
    </row>
    <row r="127" spans="1:9" ht="15" customHeight="1" x14ac:dyDescent="0.2">
      <c r="A127" s="69" t="s">
        <v>152</v>
      </c>
      <c r="B127" s="19" t="s">
        <v>107</v>
      </c>
      <c r="C127" s="21">
        <v>49523</v>
      </c>
      <c r="D127" s="22">
        <v>107120556</v>
      </c>
      <c r="E127" s="22">
        <v>894478</v>
      </c>
      <c r="F127" s="21">
        <v>46561</v>
      </c>
      <c r="G127" s="22">
        <v>2163.0500000000002</v>
      </c>
      <c r="H127" s="22">
        <v>18.059999999999999</v>
      </c>
      <c r="I127" s="23">
        <v>0.94</v>
      </c>
    </row>
    <row r="128" spans="1:9" ht="15" customHeight="1" x14ac:dyDescent="0.2">
      <c r="A128" s="68"/>
      <c r="B128" s="19" t="s">
        <v>111</v>
      </c>
      <c r="C128" s="21">
        <v>76621</v>
      </c>
      <c r="D128" s="22">
        <v>1329885122</v>
      </c>
      <c r="E128" s="22">
        <v>22293684</v>
      </c>
      <c r="F128" s="21">
        <v>99401</v>
      </c>
      <c r="G128" s="22">
        <v>17356.669999999998</v>
      </c>
      <c r="H128" s="22">
        <v>290.95999999999998</v>
      </c>
      <c r="I128" s="23">
        <v>1.3</v>
      </c>
    </row>
    <row r="129" spans="1:9" ht="15" customHeight="1" x14ac:dyDescent="0.2">
      <c r="A129" s="68"/>
      <c r="B129" s="19" t="s">
        <v>112</v>
      </c>
      <c r="C129" s="21">
        <v>127735</v>
      </c>
      <c r="D129" s="22">
        <v>4750233076</v>
      </c>
      <c r="E129" s="22">
        <v>238674947</v>
      </c>
      <c r="F129" s="21">
        <v>198556</v>
      </c>
      <c r="G129" s="22">
        <v>37188.19</v>
      </c>
      <c r="H129" s="22">
        <v>1868.52</v>
      </c>
      <c r="I129" s="23">
        <v>1.55</v>
      </c>
    </row>
    <row r="130" spans="1:9" ht="15" customHeight="1" x14ac:dyDescent="0.2">
      <c r="A130" s="68"/>
      <c r="B130" s="19" t="s">
        <v>113</v>
      </c>
      <c r="C130" s="21">
        <v>84646</v>
      </c>
      <c r="D130" s="22">
        <v>5210248826</v>
      </c>
      <c r="E130" s="22">
        <v>374311849</v>
      </c>
      <c r="F130" s="21">
        <v>154019</v>
      </c>
      <c r="G130" s="22">
        <v>61553.4</v>
      </c>
      <c r="H130" s="22">
        <v>4422.09</v>
      </c>
      <c r="I130" s="23">
        <v>1.82</v>
      </c>
    </row>
    <row r="131" spans="1:9" ht="15" customHeight="1" x14ac:dyDescent="0.2">
      <c r="A131" s="68"/>
      <c r="B131" s="19" t="s">
        <v>114</v>
      </c>
      <c r="C131" s="21">
        <v>54020</v>
      </c>
      <c r="D131" s="22">
        <v>4677247846</v>
      </c>
      <c r="E131" s="22">
        <v>395734051</v>
      </c>
      <c r="F131" s="21">
        <v>119800</v>
      </c>
      <c r="G131" s="22">
        <v>86583.63</v>
      </c>
      <c r="H131" s="22">
        <v>7325.7</v>
      </c>
      <c r="I131" s="23">
        <v>2.2200000000000002</v>
      </c>
    </row>
    <row r="132" spans="1:9" ht="15" customHeight="1" x14ac:dyDescent="0.2">
      <c r="A132" s="68"/>
      <c r="B132" s="19" t="s">
        <v>115</v>
      </c>
      <c r="C132" s="21">
        <v>102736</v>
      </c>
      <c r="D132" s="22">
        <v>15219140163</v>
      </c>
      <c r="E132" s="22">
        <v>1735837899</v>
      </c>
      <c r="F132" s="21">
        <v>279805</v>
      </c>
      <c r="G132" s="22">
        <v>148138.34</v>
      </c>
      <c r="H132" s="22">
        <v>16896.099999999999</v>
      </c>
      <c r="I132" s="23">
        <v>2.72</v>
      </c>
    </row>
    <row r="133" spans="1:9" ht="15" customHeight="1" x14ac:dyDescent="0.2">
      <c r="A133" s="68"/>
      <c r="B133" s="19" t="s">
        <v>116</v>
      </c>
      <c r="C133" s="21">
        <v>21182</v>
      </c>
      <c r="D133" s="22">
        <v>10353101350</v>
      </c>
      <c r="E133" s="22">
        <v>2174514704</v>
      </c>
      <c r="F133" s="21">
        <v>64537</v>
      </c>
      <c r="G133" s="22">
        <v>488768.83</v>
      </c>
      <c r="H133" s="22">
        <v>102658.61</v>
      </c>
      <c r="I133" s="23">
        <v>3.05</v>
      </c>
    </row>
    <row r="134" spans="1:9" ht="15" customHeight="1" x14ac:dyDescent="0.2">
      <c r="A134" s="69" t="s">
        <v>153</v>
      </c>
      <c r="B134" s="19" t="s">
        <v>107</v>
      </c>
      <c r="C134" s="21">
        <v>633</v>
      </c>
      <c r="D134" s="22">
        <v>1748421</v>
      </c>
      <c r="E134" s="22">
        <v>4745</v>
      </c>
      <c r="F134" s="21">
        <v>841</v>
      </c>
      <c r="G134" s="22">
        <v>2762.12</v>
      </c>
      <c r="H134" s="22">
        <v>7.5</v>
      </c>
      <c r="I134" s="23">
        <v>1.33</v>
      </c>
    </row>
    <row r="135" spans="1:9" ht="15" customHeight="1" x14ac:dyDescent="0.2">
      <c r="A135" s="68"/>
      <c r="B135" s="19" t="s">
        <v>111</v>
      </c>
      <c r="C135" s="21">
        <v>920</v>
      </c>
      <c r="D135" s="22">
        <v>15817758</v>
      </c>
      <c r="E135" s="22">
        <v>183418</v>
      </c>
      <c r="F135" s="21">
        <v>1685</v>
      </c>
      <c r="G135" s="22">
        <v>17193.22</v>
      </c>
      <c r="H135" s="22">
        <v>199.37</v>
      </c>
      <c r="I135" s="23">
        <v>1.83</v>
      </c>
    </row>
    <row r="136" spans="1:9" ht="15" customHeight="1" x14ac:dyDescent="0.2">
      <c r="A136" s="68"/>
      <c r="B136" s="19" t="s">
        <v>112</v>
      </c>
      <c r="C136" s="21">
        <v>1159</v>
      </c>
      <c r="D136" s="22">
        <v>42032218</v>
      </c>
      <c r="E136" s="22">
        <v>1543943</v>
      </c>
      <c r="F136" s="21">
        <v>2409</v>
      </c>
      <c r="G136" s="22">
        <v>36265.93</v>
      </c>
      <c r="H136" s="22">
        <v>1332.13</v>
      </c>
      <c r="I136" s="23">
        <v>2.08</v>
      </c>
    </row>
    <row r="137" spans="1:9" ht="15" customHeight="1" x14ac:dyDescent="0.2">
      <c r="A137" s="68"/>
      <c r="B137" s="19" t="s">
        <v>113</v>
      </c>
      <c r="C137" s="21">
        <v>755</v>
      </c>
      <c r="D137" s="22">
        <v>46320477</v>
      </c>
      <c r="E137" s="22">
        <v>2538731</v>
      </c>
      <c r="F137" s="21">
        <v>1881</v>
      </c>
      <c r="G137" s="22">
        <v>61351.63</v>
      </c>
      <c r="H137" s="22">
        <v>3362.56</v>
      </c>
      <c r="I137" s="23">
        <v>2.4900000000000002</v>
      </c>
    </row>
    <row r="138" spans="1:9" ht="15" customHeight="1" x14ac:dyDescent="0.2">
      <c r="A138" s="68"/>
      <c r="B138" s="19" t="s">
        <v>114</v>
      </c>
      <c r="C138" s="21">
        <v>459</v>
      </c>
      <c r="D138" s="22">
        <v>39687925</v>
      </c>
      <c r="E138" s="22">
        <v>2654500</v>
      </c>
      <c r="F138" s="21">
        <v>1297</v>
      </c>
      <c r="G138" s="22">
        <v>86466.07</v>
      </c>
      <c r="H138" s="22">
        <v>5783.22</v>
      </c>
      <c r="I138" s="23">
        <v>2.83</v>
      </c>
    </row>
    <row r="139" spans="1:9" ht="15" customHeight="1" x14ac:dyDescent="0.2">
      <c r="A139" s="68"/>
      <c r="B139" s="19" t="s">
        <v>115</v>
      </c>
      <c r="C139" s="21">
        <v>561</v>
      </c>
      <c r="D139" s="22">
        <v>78707702</v>
      </c>
      <c r="E139" s="22">
        <v>7528957</v>
      </c>
      <c r="F139" s="21">
        <v>1877</v>
      </c>
      <c r="G139" s="22">
        <v>140298.93</v>
      </c>
      <c r="H139" s="22">
        <v>13420.6</v>
      </c>
      <c r="I139" s="23">
        <v>3.35</v>
      </c>
    </row>
    <row r="140" spans="1:9" ht="15" customHeight="1" x14ac:dyDescent="0.2">
      <c r="A140" s="68"/>
      <c r="B140" s="19" t="s">
        <v>116</v>
      </c>
      <c r="C140" s="21">
        <v>44</v>
      </c>
      <c r="D140" s="22">
        <v>16049083</v>
      </c>
      <c r="E140" s="22">
        <v>2732663</v>
      </c>
      <c r="F140" s="21">
        <v>158</v>
      </c>
      <c r="G140" s="22">
        <v>364751.89</v>
      </c>
      <c r="H140" s="22">
        <v>62105.98</v>
      </c>
      <c r="I140" s="23">
        <v>3.59</v>
      </c>
    </row>
    <row r="141" spans="1:9" ht="15" customHeight="1" x14ac:dyDescent="0.2">
      <c r="A141" s="69" t="s">
        <v>154</v>
      </c>
      <c r="B141" s="19" t="s">
        <v>107</v>
      </c>
      <c r="C141" s="21">
        <v>1429</v>
      </c>
      <c r="D141" s="22">
        <v>-8859746</v>
      </c>
      <c r="E141" s="22">
        <v>46808</v>
      </c>
      <c r="F141" s="21">
        <v>1430</v>
      </c>
      <c r="G141" s="22">
        <v>-6199.96</v>
      </c>
      <c r="H141" s="22">
        <v>32.76</v>
      </c>
      <c r="I141" s="23">
        <v>1</v>
      </c>
    </row>
    <row r="142" spans="1:9" ht="15" customHeight="1" x14ac:dyDescent="0.2">
      <c r="A142" s="68"/>
      <c r="B142" s="19" t="s">
        <v>111</v>
      </c>
      <c r="C142" s="21">
        <v>1794</v>
      </c>
      <c r="D142" s="22">
        <v>30688120</v>
      </c>
      <c r="E142" s="22">
        <v>414899</v>
      </c>
      <c r="F142" s="21">
        <v>2824</v>
      </c>
      <c r="G142" s="22">
        <v>17105.98</v>
      </c>
      <c r="H142" s="22">
        <v>231.27</v>
      </c>
      <c r="I142" s="23">
        <v>1.57</v>
      </c>
    </row>
    <row r="143" spans="1:9" ht="15" customHeight="1" x14ac:dyDescent="0.2">
      <c r="A143" s="68"/>
      <c r="B143" s="19" t="s">
        <v>112</v>
      </c>
      <c r="C143" s="21">
        <v>2477</v>
      </c>
      <c r="D143" s="22">
        <v>91090854</v>
      </c>
      <c r="E143" s="22">
        <v>3486874</v>
      </c>
      <c r="F143" s="21">
        <v>5046</v>
      </c>
      <c r="G143" s="22">
        <v>36774.67</v>
      </c>
      <c r="H143" s="22">
        <v>1407.7</v>
      </c>
      <c r="I143" s="23">
        <v>2.04</v>
      </c>
    </row>
    <row r="144" spans="1:9" ht="15" customHeight="1" x14ac:dyDescent="0.2">
      <c r="A144" s="68"/>
      <c r="B144" s="19" t="s">
        <v>113</v>
      </c>
      <c r="C144" s="21">
        <v>1777</v>
      </c>
      <c r="D144" s="22">
        <v>110548688</v>
      </c>
      <c r="E144" s="22">
        <v>5338369</v>
      </c>
      <c r="F144" s="21">
        <v>4970</v>
      </c>
      <c r="G144" s="22">
        <v>62210.85</v>
      </c>
      <c r="H144" s="22">
        <v>3004.15</v>
      </c>
      <c r="I144" s="23">
        <v>2.8</v>
      </c>
    </row>
    <row r="145" spans="1:9" ht="15" customHeight="1" x14ac:dyDescent="0.2">
      <c r="A145" s="68"/>
      <c r="B145" s="19" t="s">
        <v>114</v>
      </c>
      <c r="C145" s="21">
        <v>1268</v>
      </c>
      <c r="D145" s="22">
        <v>110405130</v>
      </c>
      <c r="E145" s="22">
        <v>6643494</v>
      </c>
      <c r="F145" s="21">
        <v>3958</v>
      </c>
      <c r="G145" s="22">
        <v>87070.29</v>
      </c>
      <c r="H145" s="22">
        <v>5239.3500000000004</v>
      </c>
      <c r="I145" s="23">
        <v>3.12</v>
      </c>
    </row>
    <row r="146" spans="1:9" ht="15" customHeight="1" x14ac:dyDescent="0.2">
      <c r="A146" s="68"/>
      <c r="B146" s="19" t="s">
        <v>115</v>
      </c>
      <c r="C146" s="21">
        <v>1694</v>
      </c>
      <c r="D146" s="22">
        <v>233466577</v>
      </c>
      <c r="E146" s="22">
        <v>22034763</v>
      </c>
      <c r="F146" s="21">
        <v>5574</v>
      </c>
      <c r="G146" s="22">
        <v>137819.70000000001</v>
      </c>
      <c r="H146" s="22">
        <v>13007.53</v>
      </c>
      <c r="I146" s="23">
        <v>3.29</v>
      </c>
    </row>
    <row r="147" spans="1:9" ht="15" customHeight="1" x14ac:dyDescent="0.2">
      <c r="A147" s="68"/>
      <c r="B147" s="19" t="s">
        <v>116</v>
      </c>
      <c r="C147" s="21">
        <v>150</v>
      </c>
      <c r="D147" s="22">
        <v>66940869</v>
      </c>
      <c r="E147" s="22">
        <v>12437244</v>
      </c>
      <c r="F147" s="21">
        <v>512</v>
      </c>
      <c r="G147" s="22">
        <v>446272.46</v>
      </c>
      <c r="H147" s="22">
        <v>82914.960000000006</v>
      </c>
      <c r="I147" s="23">
        <v>3.41</v>
      </c>
    </row>
    <row r="148" spans="1:9" ht="15" customHeight="1" x14ac:dyDescent="0.2">
      <c r="A148" s="69" t="s">
        <v>155</v>
      </c>
      <c r="B148" s="19" t="s">
        <v>107</v>
      </c>
      <c r="C148" s="21">
        <v>1026</v>
      </c>
      <c r="D148" s="22">
        <v>1894385</v>
      </c>
      <c r="E148" s="22">
        <v>11821</v>
      </c>
      <c r="F148" s="21">
        <v>1091</v>
      </c>
      <c r="G148" s="22">
        <v>1846.38</v>
      </c>
      <c r="H148" s="22">
        <v>11.52</v>
      </c>
      <c r="I148" s="23">
        <v>1.06</v>
      </c>
    </row>
    <row r="149" spans="1:9" ht="15" customHeight="1" x14ac:dyDescent="0.2">
      <c r="A149" s="68"/>
      <c r="B149" s="19" t="s">
        <v>111</v>
      </c>
      <c r="C149" s="21">
        <v>1611</v>
      </c>
      <c r="D149" s="22">
        <v>27845452</v>
      </c>
      <c r="E149" s="22">
        <v>431525</v>
      </c>
      <c r="F149" s="21">
        <v>2271</v>
      </c>
      <c r="G149" s="22">
        <v>17284.580000000002</v>
      </c>
      <c r="H149" s="22">
        <v>267.86</v>
      </c>
      <c r="I149" s="23">
        <v>1.41</v>
      </c>
    </row>
    <row r="150" spans="1:9" ht="15" customHeight="1" x14ac:dyDescent="0.2">
      <c r="A150" s="68"/>
      <c r="B150" s="19" t="s">
        <v>112</v>
      </c>
      <c r="C150" s="21">
        <v>1972</v>
      </c>
      <c r="D150" s="22">
        <v>71927753</v>
      </c>
      <c r="E150" s="22">
        <v>2805262</v>
      </c>
      <c r="F150" s="21">
        <v>3883</v>
      </c>
      <c r="G150" s="22">
        <v>36474.519999999997</v>
      </c>
      <c r="H150" s="22">
        <v>1422.55</v>
      </c>
      <c r="I150" s="23">
        <v>1.97</v>
      </c>
    </row>
    <row r="151" spans="1:9" ht="15" customHeight="1" x14ac:dyDescent="0.2">
      <c r="A151" s="68"/>
      <c r="B151" s="19" t="s">
        <v>113</v>
      </c>
      <c r="C151" s="21">
        <v>1427</v>
      </c>
      <c r="D151" s="22">
        <v>88161143</v>
      </c>
      <c r="E151" s="22">
        <v>4638173</v>
      </c>
      <c r="F151" s="21">
        <v>3611</v>
      </c>
      <c r="G151" s="22">
        <v>61780.76</v>
      </c>
      <c r="H151" s="22">
        <v>3250.3</v>
      </c>
      <c r="I151" s="23">
        <v>2.5299999999999998</v>
      </c>
    </row>
    <row r="152" spans="1:9" ht="15" customHeight="1" x14ac:dyDescent="0.2">
      <c r="A152" s="68"/>
      <c r="B152" s="19" t="s">
        <v>114</v>
      </c>
      <c r="C152" s="21">
        <v>1045</v>
      </c>
      <c r="D152" s="22">
        <v>90534111</v>
      </c>
      <c r="E152" s="22">
        <v>5542525</v>
      </c>
      <c r="F152" s="21">
        <v>3112</v>
      </c>
      <c r="G152" s="22">
        <v>86635.51</v>
      </c>
      <c r="H152" s="22">
        <v>5303.85</v>
      </c>
      <c r="I152" s="23">
        <v>2.98</v>
      </c>
    </row>
    <row r="153" spans="1:9" ht="15" customHeight="1" x14ac:dyDescent="0.2">
      <c r="A153" s="68"/>
      <c r="B153" s="19" t="s">
        <v>115</v>
      </c>
      <c r="C153" s="21">
        <v>1417</v>
      </c>
      <c r="D153" s="22">
        <v>193973473</v>
      </c>
      <c r="E153" s="22">
        <v>18261125</v>
      </c>
      <c r="F153" s="21">
        <v>4480</v>
      </c>
      <c r="G153" s="22">
        <v>136890.23999999999</v>
      </c>
      <c r="H153" s="22">
        <v>12887.17</v>
      </c>
      <c r="I153" s="23">
        <v>3.16</v>
      </c>
    </row>
    <row r="154" spans="1:9" ht="15" customHeight="1" x14ac:dyDescent="0.2">
      <c r="A154" s="68"/>
      <c r="B154" s="19" t="s">
        <v>116</v>
      </c>
      <c r="C154" s="21">
        <v>135</v>
      </c>
      <c r="D154" s="22">
        <v>68740375</v>
      </c>
      <c r="E154" s="22">
        <v>13472118</v>
      </c>
      <c r="F154" s="21">
        <v>424</v>
      </c>
      <c r="G154" s="22">
        <v>509187.96</v>
      </c>
      <c r="H154" s="22">
        <v>99793.47</v>
      </c>
      <c r="I154" s="23">
        <v>3.14</v>
      </c>
    </row>
    <row r="155" spans="1:9" ht="15" customHeight="1" x14ac:dyDescent="0.2">
      <c r="A155" s="69" t="s">
        <v>156</v>
      </c>
      <c r="B155" s="19" t="s">
        <v>107</v>
      </c>
      <c r="C155" s="21">
        <v>2809</v>
      </c>
      <c r="D155" s="22">
        <v>-9791689</v>
      </c>
      <c r="E155" s="22">
        <v>58622</v>
      </c>
      <c r="F155" s="21">
        <v>2172</v>
      </c>
      <c r="G155" s="22">
        <v>-3485.83</v>
      </c>
      <c r="H155" s="22">
        <v>20.87</v>
      </c>
      <c r="I155" s="23">
        <v>0.77</v>
      </c>
    </row>
    <row r="156" spans="1:9" ht="15" customHeight="1" x14ac:dyDescent="0.2">
      <c r="A156" s="68"/>
      <c r="B156" s="19" t="s">
        <v>111</v>
      </c>
      <c r="C156" s="21">
        <v>3094</v>
      </c>
      <c r="D156" s="22">
        <v>50552528</v>
      </c>
      <c r="E156" s="22">
        <v>824746</v>
      </c>
      <c r="F156" s="21">
        <v>3239</v>
      </c>
      <c r="G156" s="22">
        <v>16338.89</v>
      </c>
      <c r="H156" s="22">
        <v>266.56</v>
      </c>
      <c r="I156" s="23">
        <v>1.05</v>
      </c>
    </row>
    <row r="157" spans="1:9" ht="15" customHeight="1" x14ac:dyDescent="0.2">
      <c r="A157" s="68"/>
      <c r="B157" s="19" t="s">
        <v>112</v>
      </c>
      <c r="C157" s="21">
        <v>3290</v>
      </c>
      <c r="D157" s="22">
        <v>123494622</v>
      </c>
      <c r="E157" s="22">
        <v>6508990</v>
      </c>
      <c r="F157" s="21">
        <v>4676</v>
      </c>
      <c r="G157" s="22">
        <v>37536.36</v>
      </c>
      <c r="H157" s="22">
        <v>1978.42</v>
      </c>
      <c r="I157" s="23">
        <v>1.42</v>
      </c>
    </row>
    <row r="158" spans="1:9" ht="15" customHeight="1" x14ac:dyDescent="0.2">
      <c r="A158" s="68"/>
      <c r="B158" s="19" t="s">
        <v>113</v>
      </c>
      <c r="C158" s="21">
        <v>2521</v>
      </c>
      <c r="D158" s="22">
        <v>155609376</v>
      </c>
      <c r="E158" s="22">
        <v>11561204</v>
      </c>
      <c r="F158" s="21">
        <v>4247</v>
      </c>
      <c r="G158" s="22">
        <v>61725.26</v>
      </c>
      <c r="H158" s="22">
        <v>4585.96</v>
      </c>
      <c r="I158" s="23">
        <v>1.68</v>
      </c>
    </row>
    <row r="159" spans="1:9" ht="15" customHeight="1" x14ac:dyDescent="0.2">
      <c r="A159" s="68"/>
      <c r="B159" s="19" t="s">
        <v>114</v>
      </c>
      <c r="C159" s="21">
        <v>1687</v>
      </c>
      <c r="D159" s="22">
        <v>146722972</v>
      </c>
      <c r="E159" s="22">
        <v>12744113</v>
      </c>
      <c r="F159" s="21">
        <v>3491</v>
      </c>
      <c r="G159" s="22">
        <v>86972.72</v>
      </c>
      <c r="H159" s="22">
        <v>7554.31</v>
      </c>
      <c r="I159" s="23">
        <v>2.0699999999999998</v>
      </c>
    </row>
    <row r="160" spans="1:9" ht="15" customHeight="1" x14ac:dyDescent="0.2">
      <c r="A160" s="68"/>
      <c r="B160" s="19" t="s">
        <v>115</v>
      </c>
      <c r="C160" s="21">
        <v>4578</v>
      </c>
      <c r="D160" s="22">
        <v>724261974</v>
      </c>
      <c r="E160" s="22">
        <v>88798702</v>
      </c>
      <c r="F160" s="21">
        <v>10953</v>
      </c>
      <c r="G160" s="22">
        <v>158204.89000000001</v>
      </c>
      <c r="H160" s="22">
        <v>19396.830000000002</v>
      </c>
      <c r="I160" s="23">
        <v>2.39</v>
      </c>
    </row>
    <row r="161" spans="1:9" ht="15" customHeight="1" x14ac:dyDescent="0.2">
      <c r="A161" s="68"/>
      <c r="B161" s="19" t="s">
        <v>116</v>
      </c>
      <c r="C161" s="21">
        <v>2929</v>
      </c>
      <c r="D161" s="22">
        <v>2121455070</v>
      </c>
      <c r="E161" s="22">
        <v>517296444</v>
      </c>
      <c r="F161" s="21">
        <v>7866</v>
      </c>
      <c r="G161" s="22">
        <v>724293.3</v>
      </c>
      <c r="H161" s="22">
        <v>176611.96</v>
      </c>
      <c r="I161" s="23">
        <v>2.69</v>
      </c>
    </row>
    <row r="162" spans="1:9" ht="15" customHeight="1" x14ac:dyDescent="0.2">
      <c r="A162" s="69" t="s">
        <v>157</v>
      </c>
      <c r="B162" s="19" t="s">
        <v>107</v>
      </c>
      <c r="C162" s="21">
        <v>2854</v>
      </c>
      <c r="D162" s="22">
        <v>10328496</v>
      </c>
      <c r="E162" s="22">
        <v>41358</v>
      </c>
      <c r="F162" s="21">
        <v>2551</v>
      </c>
      <c r="G162" s="22">
        <v>3618.95</v>
      </c>
      <c r="H162" s="22">
        <v>14.49</v>
      </c>
      <c r="I162" s="23">
        <v>0.89</v>
      </c>
    </row>
    <row r="163" spans="1:9" ht="15" customHeight="1" x14ac:dyDescent="0.2">
      <c r="A163" s="68"/>
      <c r="B163" s="19" t="s">
        <v>111</v>
      </c>
      <c r="C163" s="21">
        <v>4425</v>
      </c>
      <c r="D163" s="22">
        <v>77283185</v>
      </c>
      <c r="E163" s="22">
        <v>1278982</v>
      </c>
      <c r="F163" s="21">
        <v>5853</v>
      </c>
      <c r="G163" s="22">
        <v>17465.13</v>
      </c>
      <c r="H163" s="22">
        <v>289.04000000000002</v>
      </c>
      <c r="I163" s="23">
        <v>1.32</v>
      </c>
    </row>
    <row r="164" spans="1:9" ht="15" customHeight="1" x14ac:dyDescent="0.2">
      <c r="A164" s="68"/>
      <c r="B164" s="19" t="s">
        <v>112</v>
      </c>
      <c r="C164" s="21">
        <v>7140</v>
      </c>
      <c r="D164" s="22">
        <v>265986687</v>
      </c>
      <c r="E164" s="22">
        <v>12453791</v>
      </c>
      <c r="F164" s="21">
        <v>12000</v>
      </c>
      <c r="G164" s="22">
        <v>37253.040000000001</v>
      </c>
      <c r="H164" s="22">
        <v>1744.23</v>
      </c>
      <c r="I164" s="23">
        <v>1.68</v>
      </c>
    </row>
    <row r="165" spans="1:9" ht="15" customHeight="1" x14ac:dyDescent="0.2">
      <c r="A165" s="68"/>
      <c r="B165" s="19" t="s">
        <v>113</v>
      </c>
      <c r="C165" s="21">
        <v>5449</v>
      </c>
      <c r="D165" s="22">
        <v>337982904</v>
      </c>
      <c r="E165" s="22">
        <v>20360243</v>
      </c>
      <c r="F165" s="21">
        <v>12094</v>
      </c>
      <c r="G165" s="22">
        <v>62026.59</v>
      </c>
      <c r="H165" s="22">
        <v>3736.51</v>
      </c>
      <c r="I165" s="23">
        <v>2.2200000000000002</v>
      </c>
    </row>
    <row r="166" spans="1:9" ht="15" customHeight="1" x14ac:dyDescent="0.2">
      <c r="A166" s="68"/>
      <c r="B166" s="19" t="s">
        <v>114</v>
      </c>
      <c r="C166" s="21">
        <v>4297</v>
      </c>
      <c r="D166" s="22">
        <v>374072160</v>
      </c>
      <c r="E166" s="22">
        <v>24410763</v>
      </c>
      <c r="F166" s="21">
        <v>12564</v>
      </c>
      <c r="G166" s="22">
        <v>87054.26</v>
      </c>
      <c r="H166" s="22">
        <v>5680.89</v>
      </c>
      <c r="I166" s="23">
        <v>2.92</v>
      </c>
    </row>
    <row r="167" spans="1:9" ht="15" customHeight="1" x14ac:dyDescent="0.2">
      <c r="A167" s="68"/>
      <c r="B167" s="19" t="s">
        <v>115</v>
      </c>
      <c r="C167" s="21">
        <v>7595</v>
      </c>
      <c r="D167" s="22">
        <v>1068701794</v>
      </c>
      <c r="E167" s="22">
        <v>105362590</v>
      </c>
      <c r="F167" s="21">
        <v>24733</v>
      </c>
      <c r="G167" s="22">
        <v>140711.23000000001</v>
      </c>
      <c r="H167" s="22">
        <v>13872.63</v>
      </c>
      <c r="I167" s="23">
        <v>3.26</v>
      </c>
    </row>
    <row r="168" spans="1:9" ht="15" customHeight="1" x14ac:dyDescent="0.2">
      <c r="A168" s="68"/>
      <c r="B168" s="19" t="s">
        <v>116</v>
      </c>
      <c r="C168" s="21">
        <v>519</v>
      </c>
      <c r="D168" s="22">
        <v>213796185</v>
      </c>
      <c r="E168" s="22">
        <v>39566581</v>
      </c>
      <c r="F168" s="21">
        <v>1692</v>
      </c>
      <c r="G168" s="22">
        <v>411938.7</v>
      </c>
      <c r="H168" s="22">
        <v>76236.19</v>
      </c>
      <c r="I168" s="23">
        <v>3.26</v>
      </c>
    </row>
    <row r="169" spans="1:9" ht="15" customHeight="1" x14ac:dyDescent="0.2">
      <c r="A169" s="69" t="s">
        <v>158</v>
      </c>
      <c r="B169" s="19" t="s">
        <v>107</v>
      </c>
      <c r="C169" s="21">
        <v>1588</v>
      </c>
      <c r="D169" s="22">
        <v>-5109628</v>
      </c>
      <c r="E169" s="22">
        <v>16672</v>
      </c>
      <c r="F169" s="21">
        <v>1879</v>
      </c>
      <c r="G169" s="22">
        <v>-3217.65</v>
      </c>
      <c r="H169" s="22">
        <v>10.5</v>
      </c>
      <c r="I169" s="23">
        <v>1.18</v>
      </c>
    </row>
    <row r="170" spans="1:9" ht="15" customHeight="1" x14ac:dyDescent="0.2">
      <c r="A170" s="68"/>
      <c r="B170" s="19" t="s">
        <v>111</v>
      </c>
      <c r="C170" s="21">
        <v>2174</v>
      </c>
      <c r="D170" s="22">
        <v>37466270</v>
      </c>
      <c r="E170" s="22">
        <v>569594</v>
      </c>
      <c r="F170" s="21">
        <v>3188</v>
      </c>
      <c r="G170" s="22">
        <v>17233.79</v>
      </c>
      <c r="H170" s="22">
        <v>262</v>
      </c>
      <c r="I170" s="23">
        <v>1.47</v>
      </c>
    </row>
    <row r="171" spans="1:9" ht="15" customHeight="1" x14ac:dyDescent="0.2">
      <c r="A171" s="68"/>
      <c r="B171" s="19" t="s">
        <v>112</v>
      </c>
      <c r="C171" s="21">
        <v>2813</v>
      </c>
      <c r="D171" s="22">
        <v>102646659</v>
      </c>
      <c r="E171" s="22">
        <v>3977065</v>
      </c>
      <c r="F171" s="21">
        <v>5586</v>
      </c>
      <c r="G171" s="22">
        <v>36490.1</v>
      </c>
      <c r="H171" s="22">
        <v>1413.82</v>
      </c>
      <c r="I171" s="23">
        <v>1.99</v>
      </c>
    </row>
    <row r="172" spans="1:9" ht="15" customHeight="1" x14ac:dyDescent="0.2">
      <c r="A172" s="68"/>
      <c r="B172" s="19" t="s">
        <v>113</v>
      </c>
      <c r="C172" s="21">
        <v>1984</v>
      </c>
      <c r="D172" s="22">
        <v>123474172</v>
      </c>
      <c r="E172" s="22">
        <v>6781304</v>
      </c>
      <c r="F172" s="21">
        <v>4978</v>
      </c>
      <c r="G172" s="22">
        <v>62234.97</v>
      </c>
      <c r="H172" s="22">
        <v>3418</v>
      </c>
      <c r="I172" s="23">
        <v>2.5099999999999998</v>
      </c>
    </row>
    <row r="173" spans="1:9" ht="15" customHeight="1" x14ac:dyDescent="0.2">
      <c r="A173" s="68"/>
      <c r="B173" s="19" t="s">
        <v>114</v>
      </c>
      <c r="C173" s="21">
        <v>1437</v>
      </c>
      <c r="D173" s="22">
        <v>124908478</v>
      </c>
      <c r="E173" s="22">
        <v>8087591</v>
      </c>
      <c r="F173" s="21">
        <v>4316</v>
      </c>
      <c r="G173" s="22">
        <v>86923.09</v>
      </c>
      <c r="H173" s="22">
        <v>5628.11</v>
      </c>
      <c r="I173" s="23">
        <v>3</v>
      </c>
    </row>
    <row r="174" spans="1:9" ht="15" customHeight="1" x14ac:dyDescent="0.2">
      <c r="A174" s="68"/>
      <c r="B174" s="19" t="s">
        <v>115</v>
      </c>
      <c r="C174" s="21">
        <v>2387</v>
      </c>
      <c r="D174" s="22">
        <v>328352860</v>
      </c>
      <c r="E174" s="22">
        <v>32570312</v>
      </c>
      <c r="F174" s="21">
        <v>7680</v>
      </c>
      <c r="G174" s="22">
        <v>137558.79999999999</v>
      </c>
      <c r="H174" s="22">
        <v>13644.87</v>
      </c>
      <c r="I174" s="23">
        <v>3.22</v>
      </c>
    </row>
    <row r="175" spans="1:9" ht="15" customHeight="1" x14ac:dyDescent="0.2">
      <c r="A175" s="68"/>
      <c r="B175" s="19" t="s">
        <v>116</v>
      </c>
      <c r="C175" s="21">
        <v>205</v>
      </c>
      <c r="D175" s="22">
        <v>80526512</v>
      </c>
      <c r="E175" s="22">
        <v>15226285</v>
      </c>
      <c r="F175" s="21">
        <v>662</v>
      </c>
      <c r="G175" s="22">
        <v>392812.25</v>
      </c>
      <c r="H175" s="22">
        <v>74274.559999999998</v>
      </c>
      <c r="I175" s="23">
        <v>3.23</v>
      </c>
    </row>
    <row r="176" spans="1:9" ht="15" customHeight="1" x14ac:dyDescent="0.2">
      <c r="A176" s="69" t="s">
        <v>159</v>
      </c>
      <c r="B176" s="19" t="s">
        <v>107</v>
      </c>
      <c r="C176" s="21">
        <v>29731</v>
      </c>
      <c r="D176" s="22">
        <v>11954752</v>
      </c>
      <c r="E176" s="22">
        <v>453216</v>
      </c>
      <c r="F176" s="21">
        <v>24744</v>
      </c>
      <c r="G176" s="22">
        <v>402.1</v>
      </c>
      <c r="H176" s="22">
        <v>15.24</v>
      </c>
      <c r="I176" s="23">
        <v>0.83</v>
      </c>
    </row>
    <row r="177" spans="1:9" ht="15" customHeight="1" x14ac:dyDescent="0.2">
      <c r="A177" s="68"/>
      <c r="B177" s="19" t="s">
        <v>111</v>
      </c>
      <c r="C177" s="21">
        <v>42193</v>
      </c>
      <c r="D177" s="22">
        <v>722361114</v>
      </c>
      <c r="E177" s="22">
        <v>11182440</v>
      </c>
      <c r="F177" s="21">
        <v>51668</v>
      </c>
      <c r="G177" s="22">
        <v>17120.400000000001</v>
      </c>
      <c r="H177" s="22">
        <v>265.02999999999997</v>
      </c>
      <c r="I177" s="23">
        <v>1.22</v>
      </c>
    </row>
    <row r="178" spans="1:9" ht="15" customHeight="1" x14ac:dyDescent="0.2">
      <c r="A178" s="68"/>
      <c r="B178" s="19" t="s">
        <v>112</v>
      </c>
      <c r="C178" s="21">
        <v>55313</v>
      </c>
      <c r="D178" s="22">
        <v>2029808083</v>
      </c>
      <c r="E178" s="22">
        <v>90189524</v>
      </c>
      <c r="F178" s="21">
        <v>95122</v>
      </c>
      <c r="G178" s="22">
        <v>36696.76</v>
      </c>
      <c r="H178" s="22">
        <v>1630.53</v>
      </c>
      <c r="I178" s="23">
        <v>1.72</v>
      </c>
    </row>
    <row r="179" spans="1:9" ht="15" customHeight="1" x14ac:dyDescent="0.2">
      <c r="A179" s="68"/>
      <c r="B179" s="19" t="s">
        <v>113</v>
      </c>
      <c r="C179" s="21">
        <v>37717</v>
      </c>
      <c r="D179" s="22">
        <v>2332606691</v>
      </c>
      <c r="E179" s="22">
        <v>133730917</v>
      </c>
      <c r="F179" s="21">
        <v>88049</v>
      </c>
      <c r="G179" s="22">
        <v>61844.97</v>
      </c>
      <c r="H179" s="22">
        <v>3545.64</v>
      </c>
      <c r="I179" s="23">
        <v>2.33</v>
      </c>
    </row>
    <row r="180" spans="1:9" ht="15" customHeight="1" x14ac:dyDescent="0.2">
      <c r="A180" s="68"/>
      <c r="B180" s="19" t="s">
        <v>114</v>
      </c>
      <c r="C180" s="21">
        <v>28084</v>
      </c>
      <c r="D180" s="22">
        <v>2440743342</v>
      </c>
      <c r="E180" s="22">
        <v>156074860</v>
      </c>
      <c r="F180" s="21">
        <v>82639</v>
      </c>
      <c r="G180" s="22">
        <v>86908.68</v>
      </c>
      <c r="H180" s="22">
        <v>5557.43</v>
      </c>
      <c r="I180" s="23">
        <v>2.94</v>
      </c>
    </row>
    <row r="181" spans="1:9" ht="15" customHeight="1" x14ac:dyDescent="0.2">
      <c r="A181" s="68"/>
      <c r="B181" s="19" t="s">
        <v>115</v>
      </c>
      <c r="C181" s="21">
        <v>56941</v>
      </c>
      <c r="D181" s="22">
        <v>8352274210</v>
      </c>
      <c r="E181" s="22">
        <v>815420765</v>
      </c>
      <c r="F181" s="21">
        <v>196507</v>
      </c>
      <c r="G181" s="22">
        <v>146682.96</v>
      </c>
      <c r="H181" s="22">
        <v>14320.45</v>
      </c>
      <c r="I181" s="23">
        <v>3.45</v>
      </c>
    </row>
    <row r="182" spans="1:9" ht="15" customHeight="1" x14ac:dyDescent="0.2">
      <c r="A182" s="68"/>
      <c r="B182" s="19" t="s">
        <v>116</v>
      </c>
      <c r="C182" s="21">
        <v>9672</v>
      </c>
      <c r="D182" s="22">
        <v>4737245675</v>
      </c>
      <c r="E182" s="22">
        <v>929835243</v>
      </c>
      <c r="F182" s="21">
        <v>36385</v>
      </c>
      <c r="G182" s="22">
        <v>489789.67</v>
      </c>
      <c r="H182" s="22">
        <v>96136.81</v>
      </c>
      <c r="I182" s="23">
        <v>3.76</v>
      </c>
    </row>
    <row r="183" spans="1:9" ht="15" customHeight="1" x14ac:dyDescent="0.2">
      <c r="A183" s="69" t="s">
        <v>160</v>
      </c>
      <c r="B183" s="19" t="s">
        <v>107</v>
      </c>
      <c r="C183" s="21">
        <v>1414</v>
      </c>
      <c r="D183" s="22">
        <v>-7790654</v>
      </c>
      <c r="E183" s="22">
        <v>44312</v>
      </c>
      <c r="F183" s="21">
        <v>1119</v>
      </c>
      <c r="G183" s="22">
        <v>-5509.66</v>
      </c>
      <c r="H183" s="22">
        <v>31.34</v>
      </c>
      <c r="I183" s="23">
        <v>0.79</v>
      </c>
    </row>
    <row r="184" spans="1:9" ht="15" customHeight="1" x14ac:dyDescent="0.2">
      <c r="A184" s="68"/>
      <c r="B184" s="19" t="s">
        <v>111</v>
      </c>
      <c r="C184" s="21">
        <v>1869</v>
      </c>
      <c r="D184" s="22">
        <v>31620543</v>
      </c>
      <c r="E184" s="22">
        <v>502130</v>
      </c>
      <c r="F184" s="21">
        <v>2097</v>
      </c>
      <c r="G184" s="22">
        <v>16918.43</v>
      </c>
      <c r="H184" s="22">
        <v>268.66000000000003</v>
      </c>
      <c r="I184" s="23">
        <v>1.1200000000000001</v>
      </c>
    </row>
    <row r="185" spans="1:9" ht="15" customHeight="1" x14ac:dyDescent="0.2">
      <c r="A185" s="68"/>
      <c r="B185" s="19" t="s">
        <v>112</v>
      </c>
      <c r="C185" s="21">
        <v>2569</v>
      </c>
      <c r="D185" s="22">
        <v>95566284</v>
      </c>
      <c r="E185" s="22">
        <v>4534939</v>
      </c>
      <c r="F185" s="21">
        <v>4224</v>
      </c>
      <c r="G185" s="22">
        <v>37199.800000000003</v>
      </c>
      <c r="H185" s="22">
        <v>1765.25</v>
      </c>
      <c r="I185" s="23">
        <v>1.64</v>
      </c>
    </row>
    <row r="186" spans="1:9" ht="15" customHeight="1" x14ac:dyDescent="0.2">
      <c r="A186" s="68"/>
      <c r="B186" s="19" t="s">
        <v>113</v>
      </c>
      <c r="C186" s="21">
        <v>1738</v>
      </c>
      <c r="D186" s="22">
        <v>107427321</v>
      </c>
      <c r="E186" s="22">
        <v>6726545</v>
      </c>
      <c r="F186" s="21">
        <v>3671</v>
      </c>
      <c r="G186" s="22">
        <v>61810.89</v>
      </c>
      <c r="H186" s="22">
        <v>3870.28</v>
      </c>
      <c r="I186" s="23">
        <v>2.11</v>
      </c>
    </row>
    <row r="187" spans="1:9" ht="15" customHeight="1" x14ac:dyDescent="0.2">
      <c r="A187" s="68"/>
      <c r="B187" s="19" t="s">
        <v>114</v>
      </c>
      <c r="C187" s="21">
        <v>1324</v>
      </c>
      <c r="D187" s="22">
        <v>114687117</v>
      </c>
      <c r="E187" s="22">
        <v>8569807</v>
      </c>
      <c r="F187" s="21">
        <v>3392</v>
      </c>
      <c r="G187" s="22">
        <v>86621.69</v>
      </c>
      <c r="H187" s="22">
        <v>6472.66</v>
      </c>
      <c r="I187" s="23">
        <v>2.56</v>
      </c>
    </row>
    <row r="188" spans="1:9" ht="15" customHeight="1" x14ac:dyDescent="0.2">
      <c r="A188" s="68"/>
      <c r="B188" s="19" t="s">
        <v>115</v>
      </c>
      <c r="C188" s="21">
        <v>3111</v>
      </c>
      <c r="D188" s="22">
        <v>471739642</v>
      </c>
      <c r="E188" s="22">
        <v>49933692</v>
      </c>
      <c r="F188" s="21">
        <v>9469</v>
      </c>
      <c r="G188" s="22">
        <v>151636.01</v>
      </c>
      <c r="H188" s="22">
        <v>16050.69</v>
      </c>
      <c r="I188" s="23">
        <v>3.04</v>
      </c>
    </row>
    <row r="189" spans="1:9" ht="15" customHeight="1" x14ac:dyDescent="0.2">
      <c r="A189" s="68"/>
      <c r="B189" s="19" t="s">
        <v>116</v>
      </c>
      <c r="C189" s="21">
        <v>986</v>
      </c>
      <c r="D189" s="22">
        <v>542463372</v>
      </c>
      <c r="E189" s="22">
        <v>112120296</v>
      </c>
      <c r="F189" s="21">
        <v>3107</v>
      </c>
      <c r="G189" s="22">
        <v>550165.68999999994</v>
      </c>
      <c r="H189" s="22">
        <v>113712.27</v>
      </c>
      <c r="I189" s="23">
        <v>3.15</v>
      </c>
    </row>
    <row r="190" spans="1:9" ht="15" customHeight="1" x14ac:dyDescent="0.2">
      <c r="A190" s="69" t="s">
        <v>161</v>
      </c>
      <c r="B190" s="19" t="s">
        <v>107</v>
      </c>
      <c r="C190" s="21">
        <v>8704</v>
      </c>
      <c r="D190" s="22">
        <v>-24646958</v>
      </c>
      <c r="E190" s="22">
        <v>212930</v>
      </c>
      <c r="F190" s="21">
        <v>9194</v>
      </c>
      <c r="G190" s="22">
        <v>-2831.68</v>
      </c>
      <c r="H190" s="22">
        <v>24.46</v>
      </c>
      <c r="I190" s="23">
        <v>1.06</v>
      </c>
    </row>
    <row r="191" spans="1:9" ht="15" customHeight="1" x14ac:dyDescent="0.2">
      <c r="A191" s="68"/>
      <c r="B191" s="19" t="s">
        <v>111</v>
      </c>
      <c r="C191" s="21">
        <v>13486</v>
      </c>
      <c r="D191" s="22">
        <v>233064436</v>
      </c>
      <c r="E191" s="22">
        <v>3587886</v>
      </c>
      <c r="F191" s="21">
        <v>18093</v>
      </c>
      <c r="G191" s="22">
        <v>17281.95</v>
      </c>
      <c r="H191" s="22">
        <v>266.05</v>
      </c>
      <c r="I191" s="23">
        <v>1.34</v>
      </c>
    </row>
    <row r="192" spans="1:9" ht="15" customHeight="1" x14ac:dyDescent="0.2">
      <c r="A192" s="68"/>
      <c r="B192" s="19" t="s">
        <v>112</v>
      </c>
      <c r="C192" s="21">
        <v>18919</v>
      </c>
      <c r="D192" s="22">
        <v>692579233</v>
      </c>
      <c r="E192" s="22">
        <v>30291083</v>
      </c>
      <c r="F192" s="21">
        <v>32351</v>
      </c>
      <c r="G192" s="22">
        <v>36607.599999999999</v>
      </c>
      <c r="H192" s="22">
        <v>1601.09</v>
      </c>
      <c r="I192" s="23">
        <v>1.71</v>
      </c>
    </row>
    <row r="193" spans="1:9" ht="15" customHeight="1" x14ac:dyDescent="0.2">
      <c r="A193" s="68"/>
      <c r="B193" s="19" t="s">
        <v>113</v>
      </c>
      <c r="C193" s="21">
        <v>11494</v>
      </c>
      <c r="D193" s="22">
        <v>708840216</v>
      </c>
      <c r="E193" s="22">
        <v>41022280</v>
      </c>
      <c r="F193" s="21">
        <v>25603</v>
      </c>
      <c r="G193" s="22">
        <v>61670.46</v>
      </c>
      <c r="H193" s="22">
        <v>3569.02</v>
      </c>
      <c r="I193" s="23">
        <v>2.23</v>
      </c>
    </row>
    <row r="194" spans="1:9" ht="15" customHeight="1" x14ac:dyDescent="0.2">
      <c r="A194" s="68"/>
      <c r="B194" s="19" t="s">
        <v>114</v>
      </c>
      <c r="C194" s="21">
        <v>8261</v>
      </c>
      <c r="D194" s="22">
        <v>716052425</v>
      </c>
      <c r="E194" s="22">
        <v>48959100</v>
      </c>
      <c r="F194" s="21">
        <v>21805</v>
      </c>
      <c r="G194" s="22">
        <v>86678.66</v>
      </c>
      <c r="H194" s="22">
        <v>5926.53</v>
      </c>
      <c r="I194" s="23">
        <v>2.64</v>
      </c>
    </row>
    <row r="195" spans="1:9" ht="15" customHeight="1" x14ac:dyDescent="0.2">
      <c r="A195" s="68"/>
      <c r="B195" s="19" t="s">
        <v>115</v>
      </c>
      <c r="C195" s="21">
        <v>14517</v>
      </c>
      <c r="D195" s="22">
        <v>2087839963</v>
      </c>
      <c r="E195" s="22">
        <v>211254985</v>
      </c>
      <c r="F195" s="21">
        <v>41492</v>
      </c>
      <c r="G195" s="22">
        <v>143820.35</v>
      </c>
      <c r="H195" s="22">
        <v>14552.25</v>
      </c>
      <c r="I195" s="23">
        <v>2.86</v>
      </c>
    </row>
    <row r="196" spans="1:9" ht="15" customHeight="1" x14ac:dyDescent="0.2">
      <c r="A196" s="68"/>
      <c r="B196" s="19" t="s">
        <v>116</v>
      </c>
      <c r="C196" s="21">
        <v>2856</v>
      </c>
      <c r="D196" s="22">
        <v>1511769098</v>
      </c>
      <c r="E196" s="22">
        <v>301750459</v>
      </c>
      <c r="F196" s="21">
        <v>8634</v>
      </c>
      <c r="G196" s="22">
        <v>529330.92000000004</v>
      </c>
      <c r="H196" s="22">
        <v>105654.92</v>
      </c>
      <c r="I196" s="23">
        <v>3.02</v>
      </c>
    </row>
    <row r="197" spans="1:9" ht="15" customHeight="1" x14ac:dyDescent="0.2">
      <c r="A197" s="69" t="s">
        <v>162</v>
      </c>
      <c r="B197" s="19" t="s">
        <v>107</v>
      </c>
      <c r="C197" s="21">
        <v>167</v>
      </c>
      <c r="D197" s="22">
        <v>163309</v>
      </c>
      <c r="E197" s="22">
        <v>1059</v>
      </c>
      <c r="F197" s="21">
        <v>195</v>
      </c>
      <c r="G197" s="22">
        <v>977.9</v>
      </c>
      <c r="H197" s="22">
        <v>6.34</v>
      </c>
      <c r="I197" s="23">
        <v>1.17</v>
      </c>
    </row>
    <row r="198" spans="1:9" ht="15" customHeight="1" x14ac:dyDescent="0.2">
      <c r="A198" s="68"/>
      <c r="B198" s="19" t="s">
        <v>111</v>
      </c>
      <c r="C198" s="21">
        <v>225</v>
      </c>
      <c r="D198" s="22">
        <v>3959978</v>
      </c>
      <c r="E198" s="22">
        <v>53726</v>
      </c>
      <c r="F198" s="21">
        <v>314</v>
      </c>
      <c r="G198" s="22">
        <v>17599.900000000001</v>
      </c>
      <c r="H198" s="22">
        <v>238.78</v>
      </c>
      <c r="I198" s="23">
        <v>1.4</v>
      </c>
    </row>
    <row r="199" spans="1:9" ht="15" customHeight="1" x14ac:dyDescent="0.2">
      <c r="A199" s="68"/>
      <c r="B199" s="19" t="s">
        <v>112</v>
      </c>
      <c r="C199" s="21">
        <v>283</v>
      </c>
      <c r="D199" s="22">
        <v>10280510</v>
      </c>
      <c r="E199" s="22">
        <v>383807</v>
      </c>
      <c r="F199" s="21">
        <v>575</v>
      </c>
      <c r="G199" s="22">
        <v>36326.89</v>
      </c>
      <c r="H199" s="22">
        <v>1356.21</v>
      </c>
      <c r="I199" s="23">
        <v>2.0299999999999998</v>
      </c>
    </row>
    <row r="200" spans="1:9" ht="15" customHeight="1" x14ac:dyDescent="0.2">
      <c r="A200" s="68"/>
      <c r="B200" s="19" t="s">
        <v>113</v>
      </c>
      <c r="C200" s="21">
        <v>167</v>
      </c>
      <c r="D200" s="22">
        <v>10349556</v>
      </c>
      <c r="E200" s="22">
        <v>583940</v>
      </c>
      <c r="F200" s="21">
        <v>393</v>
      </c>
      <c r="G200" s="22">
        <v>61973.39</v>
      </c>
      <c r="H200" s="22">
        <v>3496.65</v>
      </c>
      <c r="I200" s="23">
        <v>2.35</v>
      </c>
    </row>
    <row r="201" spans="1:9" ht="15" customHeight="1" x14ac:dyDescent="0.2">
      <c r="A201" s="68"/>
      <c r="B201" s="19" t="s">
        <v>114</v>
      </c>
      <c r="C201" s="21">
        <v>129</v>
      </c>
      <c r="D201" s="22">
        <v>11197841</v>
      </c>
      <c r="E201" s="22">
        <v>728798</v>
      </c>
      <c r="F201" s="21">
        <v>355</v>
      </c>
      <c r="G201" s="22">
        <v>86804.97</v>
      </c>
      <c r="H201" s="22">
        <v>5649.6</v>
      </c>
      <c r="I201" s="23">
        <v>2.75</v>
      </c>
    </row>
    <row r="202" spans="1:9" ht="15" customHeight="1" x14ac:dyDescent="0.2">
      <c r="A202" s="68"/>
      <c r="B202" s="19" t="s">
        <v>115</v>
      </c>
      <c r="C202" s="21">
        <v>178</v>
      </c>
      <c r="D202" s="22">
        <v>25245081</v>
      </c>
      <c r="E202" s="22">
        <v>2517288</v>
      </c>
      <c r="F202" s="21">
        <v>475</v>
      </c>
      <c r="G202" s="22">
        <v>141826.29999999999</v>
      </c>
      <c r="H202" s="22">
        <v>14142.07</v>
      </c>
      <c r="I202" s="23">
        <v>2.67</v>
      </c>
    </row>
    <row r="203" spans="1:9" ht="15" customHeight="1" x14ac:dyDescent="0.2">
      <c r="A203" s="68"/>
      <c r="B203" s="19" t="s">
        <v>116</v>
      </c>
      <c r="C203" s="21">
        <v>27</v>
      </c>
      <c r="D203" s="22">
        <v>14074157</v>
      </c>
      <c r="E203" s="22">
        <v>2668537</v>
      </c>
      <c r="F203" s="21">
        <v>58</v>
      </c>
      <c r="G203" s="22">
        <v>521265.07</v>
      </c>
      <c r="H203" s="22">
        <v>98834.7</v>
      </c>
      <c r="I203" s="23">
        <v>2.15</v>
      </c>
    </row>
    <row r="204" spans="1:9" ht="15" customHeight="1" x14ac:dyDescent="0.2">
      <c r="A204" s="69" t="s">
        <v>163</v>
      </c>
      <c r="B204" s="19" t="s">
        <v>107</v>
      </c>
      <c r="C204" s="21">
        <v>10784</v>
      </c>
      <c r="D204" s="22">
        <v>28043407</v>
      </c>
      <c r="E204" s="22">
        <v>147234</v>
      </c>
      <c r="F204" s="21">
        <v>10159</v>
      </c>
      <c r="G204" s="22">
        <v>2600.46</v>
      </c>
      <c r="H204" s="22">
        <v>13.65</v>
      </c>
      <c r="I204" s="23">
        <v>0.94</v>
      </c>
    </row>
    <row r="205" spans="1:9" ht="15" customHeight="1" x14ac:dyDescent="0.2">
      <c r="A205" s="68"/>
      <c r="B205" s="19" t="s">
        <v>111</v>
      </c>
      <c r="C205" s="21">
        <v>17352</v>
      </c>
      <c r="D205" s="22">
        <v>301407585</v>
      </c>
      <c r="E205" s="22">
        <v>5038832</v>
      </c>
      <c r="F205" s="21">
        <v>21907</v>
      </c>
      <c r="G205" s="22">
        <v>17370.189999999999</v>
      </c>
      <c r="H205" s="22">
        <v>290.39</v>
      </c>
      <c r="I205" s="23">
        <v>1.26</v>
      </c>
    </row>
    <row r="206" spans="1:9" ht="15" customHeight="1" x14ac:dyDescent="0.2">
      <c r="A206" s="68"/>
      <c r="B206" s="19" t="s">
        <v>112</v>
      </c>
      <c r="C206" s="21">
        <v>29922</v>
      </c>
      <c r="D206" s="22">
        <v>1111377204</v>
      </c>
      <c r="E206" s="22">
        <v>53108341</v>
      </c>
      <c r="F206" s="21">
        <v>47928</v>
      </c>
      <c r="G206" s="22">
        <v>37142.480000000003</v>
      </c>
      <c r="H206" s="22">
        <v>1774.89</v>
      </c>
      <c r="I206" s="23">
        <v>1.6</v>
      </c>
    </row>
    <row r="207" spans="1:9" ht="15" customHeight="1" x14ac:dyDescent="0.2">
      <c r="A207" s="68"/>
      <c r="B207" s="19" t="s">
        <v>113</v>
      </c>
      <c r="C207" s="21">
        <v>20854</v>
      </c>
      <c r="D207" s="22">
        <v>1285363380</v>
      </c>
      <c r="E207" s="22">
        <v>83835296</v>
      </c>
      <c r="F207" s="21">
        <v>41856</v>
      </c>
      <c r="G207" s="22">
        <v>61636.3</v>
      </c>
      <c r="H207" s="22">
        <v>4020.11</v>
      </c>
      <c r="I207" s="23">
        <v>2.0099999999999998</v>
      </c>
    </row>
    <row r="208" spans="1:9" ht="15" customHeight="1" x14ac:dyDescent="0.2">
      <c r="A208" s="68"/>
      <c r="B208" s="19" t="s">
        <v>114</v>
      </c>
      <c r="C208" s="21">
        <v>14134</v>
      </c>
      <c r="D208" s="22">
        <v>1224934337</v>
      </c>
      <c r="E208" s="22">
        <v>89829625</v>
      </c>
      <c r="F208" s="21">
        <v>36099</v>
      </c>
      <c r="G208" s="22">
        <v>86665.79</v>
      </c>
      <c r="H208" s="22">
        <v>6355.57</v>
      </c>
      <c r="I208" s="23">
        <v>2.5499999999999998</v>
      </c>
    </row>
    <row r="209" spans="1:9" ht="15" customHeight="1" x14ac:dyDescent="0.2">
      <c r="A209" s="68"/>
      <c r="B209" s="19" t="s">
        <v>115</v>
      </c>
      <c r="C209" s="21">
        <v>24121</v>
      </c>
      <c r="D209" s="22">
        <v>3438891187</v>
      </c>
      <c r="E209" s="22">
        <v>359216716</v>
      </c>
      <c r="F209" s="21">
        <v>70726</v>
      </c>
      <c r="G209" s="22">
        <v>142568.35</v>
      </c>
      <c r="H209" s="22">
        <v>14892.28</v>
      </c>
      <c r="I209" s="23">
        <v>2.93</v>
      </c>
    </row>
    <row r="210" spans="1:9" ht="15" customHeight="1" x14ac:dyDescent="0.2">
      <c r="A210" s="68"/>
      <c r="B210" s="19" t="s">
        <v>116</v>
      </c>
      <c r="C210" s="21">
        <v>2746</v>
      </c>
      <c r="D210" s="22">
        <v>1392033934</v>
      </c>
      <c r="E210" s="22">
        <v>281932059</v>
      </c>
      <c r="F210" s="21">
        <v>8079</v>
      </c>
      <c r="G210" s="22">
        <v>506931.51</v>
      </c>
      <c r="H210" s="22">
        <v>102670.09</v>
      </c>
      <c r="I210" s="23">
        <v>2.94</v>
      </c>
    </row>
    <row r="211" spans="1:9" ht="15" customHeight="1" x14ac:dyDescent="0.2">
      <c r="A211" s="69" t="s">
        <v>164</v>
      </c>
      <c r="B211" s="19" t="s">
        <v>107</v>
      </c>
      <c r="C211" s="21">
        <v>31293</v>
      </c>
      <c r="D211" s="22">
        <v>-917729553</v>
      </c>
      <c r="E211" s="22">
        <v>5479069</v>
      </c>
      <c r="F211" s="21">
        <v>38205</v>
      </c>
      <c r="G211" s="22">
        <v>-29326.99</v>
      </c>
      <c r="H211" s="22">
        <v>175.09</v>
      </c>
      <c r="I211" s="23">
        <v>1.22</v>
      </c>
    </row>
    <row r="212" spans="1:9" ht="15" customHeight="1" x14ac:dyDescent="0.2">
      <c r="A212" s="68"/>
      <c r="B212" s="19" t="s">
        <v>111</v>
      </c>
      <c r="C212" s="21">
        <v>22709</v>
      </c>
      <c r="D212" s="22">
        <v>385078941</v>
      </c>
      <c r="E212" s="22">
        <v>8447175</v>
      </c>
      <c r="F212" s="21">
        <v>30979</v>
      </c>
      <c r="G212" s="22">
        <v>16957.11</v>
      </c>
      <c r="H212" s="22">
        <v>371.97</v>
      </c>
      <c r="I212" s="23">
        <v>1.36</v>
      </c>
    </row>
    <row r="213" spans="1:9" ht="15" customHeight="1" x14ac:dyDescent="0.2">
      <c r="A213" s="68"/>
      <c r="B213" s="19" t="s">
        <v>112</v>
      </c>
      <c r="C213" s="21">
        <v>27013</v>
      </c>
      <c r="D213" s="22">
        <v>992545905</v>
      </c>
      <c r="E213" s="22">
        <v>51312237</v>
      </c>
      <c r="F213" s="21">
        <v>49207</v>
      </c>
      <c r="G213" s="22">
        <v>36743.269999999997</v>
      </c>
      <c r="H213" s="22">
        <v>1899.54</v>
      </c>
      <c r="I213" s="23">
        <v>1.82</v>
      </c>
    </row>
    <row r="214" spans="1:9" ht="15" customHeight="1" x14ac:dyDescent="0.2">
      <c r="A214" s="68"/>
      <c r="B214" s="19" t="s">
        <v>113</v>
      </c>
      <c r="C214" s="21">
        <v>19843</v>
      </c>
      <c r="D214" s="22">
        <v>1230467514</v>
      </c>
      <c r="E214" s="22">
        <v>92682534</v>
      </c>
      <c r="F214" s="21">
        <v>43295</v>
      </c>
      <c r="G214" s="22">
        <v>62010.16</v>
      </c>
      <c r="H214" s="22">
        <v>4670.79</v>
      </c>
      <c r="I214" s="23">
        <v>2.1800000000000002</v>
      </c>
    </row>
    <row r="215" spans="1:9" ht="15" customHeight="1" x14ac:dyDescent="0.2">
      <c r="A215" s="68"/>
      <c r="B215" s="19" t="s">
        <v>114</v>
      </c>
      <c r="C215" s="21">
        <v>15384</v>
      </c>
      <c r="D215" s="22">
        <v>1336437645</v>
      </c>
      <c r="E215" s="22">
        <v>115319551</v>
      </c>
      <c r="F215" s="21">
        <v>39628</v>
      </c>
      <c r="G215" s="22">
        <v>86871.92</v>
      </c>
      <c r="H215" s="22">
        <v>7496.07</v>
      </c>
      <c r="I215" s="23">
        <v>2.58</v>
      </c>
    </row>
    <row r="216" spans="1:9" ht="15" customHeight="1" x14ac:dyDescent="0.2">
      <c r="A216" s="68"/>
      <c r="B216" s="19" t="s">
        <v>115</v>
      </c>
      <c r="C216" s="21">
        <v>37397</v>
      </c>
      <c r="D216" s="22">
        <v>5735292077</v>
      </c>
      <c r="E216" s="22">
        <v>671899353</v>
      </c>
      <c r="F216" s="21">
        <v>111858</v>
      </c>
      <c r="G216" s="22">
        <v>153362.35999999999</v>
      </c>
      <c r="H216" s="22">
        <v>17966.66</v>
      </c>
      <c r="I216" s="23">
        <v>2.99</v>
      </c>
    </row>
    <row r="217" spans="1:9" ht="15" customHeight="1" x14ac:dyDescent="0.2">
      <c r="A217" s="68"/>
      <c r="B217" s="19" t="s">
        <v>116</v>
      </c>
      <c r="C217" s="21">
        <v>21409</v>
      </c>
      <c r="D217" s="22">
        <v>33215419258</v>
      </c>
      <c r="E217" s="22">
        <v>7775439143</v>
      </c>
      <c r="F217" s="21">
        <v>70190</v>
      </c>
      <c r="G217" s="22">
        <v>1551469.91</v>
      </c>
      <c r="H217" s="22">
        <v>363185.54</v>
      </c>
      <c r="I217" s="23">
        <v>3.28</v>
      </c>
    </row>
    <row r="218" spans="1:9" ht="12.95" customHeight="1" x14ac:dyDescent="0.2">
      <c r="C218" s="55"/>
    </row>
    <row r="219" spans="1:9" ht="15" customHeight="1" x14ac:dyDescent="0.2">
      <c r="A219" s="57" t="s">
        <v>66</v>
      </c>
      <c r="B219" s="58"/>
      <c r="C219" s="58"/>
      <c r="D219" s="58"/>
      <c r="E219" s="58"/>
      <c r="F219" s="58"/>
      <c r="G219" s="58"/>
      <c r="H219" s="58"/>
      <c r="I219" s="58"/>
    </row>
    <row r="220" spans="1:9" ht="15" customHeight="1" x14ac:dyDescent="0.2">
      <c r="A220" s="57" t="s">
        <v>97</v>
      </c>
      <c r="B220" s="58"/>
      <c r="C220" s="58"/>
      <c r="D220" s="58"/>
      <c r="E220" s="58"/>
      <c r="F220" s="58"/>
      <c r="G220" s="58"/>
      <c r="H220" s="58"/>
      <c r="I220" s="58"/>
    </row>
    <row r="221" spans="1:9" ht="15" customHeight="1" x14ac:dyDescent="0.2">
      <c r="A221" s="57" t="s">
        <v>165</v>
      </c>
      <c r="B221" s="58"/>
      <c r="C221" s="58"/>
      <c r="D221" s="58"/>
      <c r="E221" s="58"/>
      <c r="F221" s="58"/>
      <c r="G221" s="58"/>
      <c r="H221" s="58"/>
      <c r="I221" s="58"/>
    </row>
  </sheetData>
  <mergeCells count="39">
    <mergeCell ref="A7:B7"/>
    <mergeCell ref="A8:A14"/>
    <mergeCell ref="A15:A21"/>
    <mergeCell ref="A22:A28"/>
    <mergeCell ref="A29:A35"/>
    <mergeCell ref="A36:A42"/>
    <mergeCell ref="A43:A49"/>
    <mergeCell ref="A50:A56"/>
    <mergeCell ref="A57:A63"/>
    <mergeCell ref="A64:A70"/>
    <mergeCell ref="A71:A77"/>
    <mergeCell ref="A78:A84"/>
    <mergeCell ref="A85:A91"/>
    <mergeCell ref="A92:A98"/>
    <mergeCell ref="A99:A105"/>
    <mergeCell ref="A155:A161"/>
    <mergeCell ref="A162:A168"/>
    <mergeCell ref="A169:A175"/>
    <mergeCell ref="A106:A112"/>
    <mergeCell ref="A113:A119"/>
    <mergeCell ref="A120:A126"/>
    <mergeCell ref="A127:A133"/>
    <mergeCell ref="A134:A140"/>
    <mergeCell ref="A219:I219"/>
    <mergeCell ref="A220:I220"/>
    <mergeCell ref="A221:I221"/>
    <mergeCell ref="A211:A217"/>
    <mergeCell ref="A1:I1"/>
    <mergeCell ref="A2:I2"/>
    <mergeCell ref="A3:I3"/>
    <mergeCell ref="A4:I4"/>
    <mergeCell ref="A5:I5"/>
    <mergeCell ref="A176:A182"/>
    <mergeCell ref="A183:A189"/>
    <mergeCell ref="A190:A196"/>
    <mergeCell ref="A197:A203"/>
    <mergeCell ref="A204:A210"/>
    <mergeCell ref="A141:A147"/>
    <mergeCell ref="A148:A154"/>
  </mergeCells>
  <hyperlinks>
    <hyperlink ref="A1" location="'CONTENTS'!A1" display="#'CONTENTS'!A1"/>
  </hyperlinks>
  <printOptions horizontalCentered="1"/>
  <pageMargins left="0.5" right="0.5" top="0.5" bottom="0.5" header="0" footer="0"/>
  <pageSetup fitToHeight="10" orientation="landscape"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1"/>
  <sheetViews>
    <sheetView zoomScaleNormal="100" workbookViewId="0">
      <pane ySplit="7" topLeftCell="A8" activePane="bottomLeft" state="frozen"/>
      <selection pane="bottomLeft" sqref="A1:I1"/>
    </sheetView>
  </sheetViews>
  <sheetFormatPr defaultColWidth="12" defaultRowHeight="12.95" customHeight="1" x14ac:dyDescent="0.2"/>
  <cols>
    <col min="1" max="1" width="25.6640625" bestFit="1" customWidth="1"/>
    <col min="2" max="2" width="35.6640625" bestFit="1" customWidth="1"/>
    <col min="3" max="9" width="19.6640625" bestFit="1" customWidth="1"/>
  </cols>
  <sheetData>
    <row r="1" spans="1:9" ht="17.100000000000001" customHeight="1" x14ac:dyDescent="0.25">
      <c r="A1" s="65" t="s">
        <v>67</v>
      </c>
      <c r="B1" s="58"/>
      <c r="C1" s="58"/>
      <c r="D1" s="58"/>
      <c r="E1" s="58"/>
      <c r="F1" s="58"/>
      <c r="G1" s="58"/>
      <c r="H1" s="58"/>
      <c r="I1" s="58"/>
    </row>
    <row r="2" spans="1:9" ht="17.100000000000001" customHeight="1" x14ac:dyDescent="0.3">
      <c r="A2" s="60" t="s">
        <v>1</v>
      </c>
      <c r="B2" s="58"/>
      <c r="C2" s="58"/>
      <c r="D2" s="58"/>
      <c r="E2" s="58"/>
      <c r="F2" s="58"/>
      <c r="G2" s="58"/>
      <c r="H2" s="58"/>
      <c r="I2" s="58"/>
    </row>
    <row r="3" spans="1:9" ht="17.100000000000001" customHeight="1" x14ac:dyDescent="0.3">
      <c r="A3" s="59" t="s">
        <v>70</v>
      </c>
      <c r="B3" s="58"/>
      <c r="C3" s="58"/>
      <c r="D3" s="58"/>
      <c r="E3" s="58"/>
      <c r="F3" s="58"/>
      <c r="G3" s="58"/>
      <c r="H3" s="58"/>
      <c r="I3" s="58"/>
    </row>
    <row r="4" spans="1:9" ht="17.100000000000001" customHeight="1" x14ac:dyDescent="0.3">
      <c r="A4" s="60" t="s">
        <v>1</v>
      </c>
      <c r="B4" s="58"/>
      <c r="C4" s="58"/>
      <c r="D4" s="58"/>
      <c r="E4" s="58"/>
      <c r="F4" s="58"/>
      <c r="G4" s="58"/>
      <c r="H4" s="58"/>
      <c r="I4" s="58"/>
    </row>
    <row r="5" spans="1:9" ht="17.100000000000001" customHeight="1" x14ac:dyDescent="0.3">
      <c r="A5" s="66" t="s">
        <v>21</v>
      </c>
      <c r="B5" s="58"/>
      <c r="C5" s="58"/>
      <c r="D5" s="58"/>
      <c r="E5" s="58"/>
      <c r="F5" s="58"/>
      <c r="G5" s="58"/>
      <c r="H5" s="58"/>
      <c r="I5" s="58"/>
    </row>
    <row r="6" spans="1:9" ht="12.95" customHeight="1" x14ac:dyDescent="0.2">
      <c r="C6" s="55"/>
      <c r="G6" s="56"/>
    </row>
    <row r="7" spans="1:9" ht="45" customHeight="1" x14ac:dyDescent="0.2">
      <c r="A7" s="70" t="s">
        <v>167</v>
      </c>
      <c r="B7" s="70"/>
      <c r="C7" s="9" t="s">
        <v>72</v>
      </c>
      <c r="D7" s="9" t="s">
        <v>73</v>
      </c>
      <c r="E7" s="9" t="s">
        <v>74</v>
      </c>
      <c r="F7" s="9" t="s">
        <v>75</v>
      </c>
      <c r="G7" s="9" t="s">
        <v>76</v>
      </c>
      <c r="H7" s="9" t="s">
        <v>77</v>
      </c>
      <c r="I7" s="9" t="s">
        <v>78</v>
      </c>
    </row>
    <row r="8" spans="1:9" ht="15" customHeight="1" x14ac:dyDescent="0.2">
      <c r="A8" s="69" t="s">
        <v>135</v>
      </c>
      <c r="B8" s="20" t="s">
        <v>108</v>
      </c>
      <c r="C8" s="21">
        <v>1270</v>
      </c>
      <c r="D8" s="22">
        <v>39753520</v>
      </c>
      <c r="E8" s="22">
        <v>3329122</v>
      </c>
      <c r="F8" s="21">
        <v>1191</v>
      </c>
      <c r="G8" s="22">
        <v>31301.98</v>
      </c>
      <c r="H8" s="22">
        <v>2621.36</v>
      </c>
      <c r="I8" s="23">
        <v>0.94</v>
      </c>
    </row>
    <row r="9" spans="1:9" ht="15" customHeight="1" x14ac:dyDescent="0.2">
      <c r="A9" s="68"/>
      <c r="B9" s="20" t="s">
        <v>109</v>
      </c>
      <c r="C9" s="21">
        <v>284</v>
      </c>
      <c r="D9" s="22">
        <v>10655645</v>
      </c>
      <c r="E9" s="22">
        <v>462058</v>
      </c>
      <c r="F9" s="21">
        <v>731</v>
      </c>
      <c r="G9" s="22">
        <v>37519.879999999997</v>
      </c>
      <c r="H9" s="22">
        <v>1626.96</v>
      </c>
      <c r="I9" s="23">
        <v>2.57</v>
      </c>
    </row>
    <row r="10" spans="1:9" ht="15" customHeight="1" x14ac:dyDescent="0.2">
      <c r="A10" s="68"/>
      <c r="B10" s="20" t="s">
        <v>110</v>
      </c>
      <c r="C10" s="21">
        <v>1352</v>
      </c>
      <c r="D10" s="22">
        <v>122269397</v>
      </c>
      <c r="E10" s="22">
        <v>9543958</v>
      </c>
      <c r="F10" s="21">
        <v>4462</v>
      </c>
      <c r="G10" s="22">
        <v>90435.94</v>
      </c>
      <c r="H10" s="22">
        <v>7059.14</v>
      </c>
      <c r="I10" s="23">
        <v>3.3</v>
      </c>
    </row>
    <row r="11" spans="1:9" ht="15" customHeight="1" x14ac:dyDescent="0.2">
      <c r="A11" s="69" t="s">
        <v>136</v>
      </c>
      <c r="B11" s="20" t="s">
        <v>108</v>
      </c>
      <c r="C11" s="21">
        <v>10613</v>
      </c>
      <c r="D11" s="22">
        <v>391909486</v>
      </c>
      <c r="E11" s="22">
        <v>36548294</v>
      </c>
      <c r="F11" s="21">
        <v>9514</v>
      </c>
      <c r="G11" s="22">
        <v>36927.300000000003</v>
      </c>
      <c r="H11" s="22">
        <v>3443.73</v>
      </c>
      <c r="I11" s="23">
        <v>0.9</v>
      </c>
    </row>
    <row r="12" spans="1:9" ht="15" customHeight="1" x14ac:dyDescent="0.2">
      <c r="A12" s="68"/>
      <c r="B12" s="20" t="s">
        <v>109</v>
      </c>
      <c r="C12" s="21">
        <v>2036</v>
      </c>
      <c r="D12" s="22">
        <v>93909801</v>
      </c>
      <c r="E12" s="22">
        <v>4497131</v>
      </c>
      <c r="F12" s="21">
        <v>5068</v>
      </c>
      <c r="G12" s="22">
        <v>46124.66</v>
      </c>
      <c r="H12" s="22">
        <v>2208.81</v>
      </c>
      <c r="I12" s="23">
        <v>2.4900000000000002</v>
      </c>
    </row>
    <row r="13" spans="1:9" ht="15" customHeight="1" x14ac:dyDescent="0.2">
      <c r="A13" s="68"/>
      <c r="B13" s="20" t="s">
        <v>110</v>
      </c>
      <c r="C13" s="21">
        <v>12060</v>
      </c>
      <c r="D13" s="22">
        <v>1258352324</v>
      </c>
      <c r="E13" s="22">
        <v>110102238</v>
      </c>
      <c r="F13" s="21">
        <v>39888</v>
      </c>
      <c r="G13" s="22">
        <v>104340.99</v>
      </c>
      <c r="H13" s="22">
        <v>9129.5400000000009</v>
      </c>
      <c r="I13" s="23">
        <v>3.31</v>
      </c>
    </row>
    <row r="14" spans="1:9" ht="15" customHeight="1" x14ac:dyDescent="0.2">
      <c r="A14" s="69" t="s">
        <v>137</v>
      </c>
      <c r="B14" s="20" t="s">
        <v>108</v>
      </c>
      <c r="C14" s="21">
        <v>25501</v>
      </c>
      <c r="D14" s="22">
        <v>836447619</v>
      </c>
      <c r="E14" s="22">
        <v>70870926</v>
      </c>
      <c r="F14" s="21">
        <v>22513</v>
      </c>
      <c r="G14" s="22">
        <v>32800.58</v>
      </c>
      <c r="H14" s="22">
        <v>2779.14</v>
      </c>
      <c r="I14" s="23">
        <v>0.88</v>
      </c>
    </row>
    <row r="15" spans="1:9" ht="15" customHeight="1" x14ac:dyDescent="0.2">
      <c r="A15" s="68"/>
      <c r="B15" s="20" t="s">
        <v>109</v>
      </c>
      <c r="C15" s="21">
        <v>3686</v>
      </c>
      <c r="D15" s="22">
        <v>176199757</v>
      </c>
      <c r="E15" s="22">
        <v>9412563</v>
      </c>
      <c r="F15" s="21">
        <v>9571</v>
      </c>
      <c r="G15" s="22">
        <v>47802.43</v>
      </c>
      <c r="H15" s="22">
        <v>2553.6</v>
      </c>
      <c r="I15" s="23">
        <v>2.6</v>
      </c>
    </row>
    <row r="16" spans="1:9" ht="15" customHeight="1" x14ac:dyDescent="0.2">
      <c r="A16" s="68"/>
      <c r="B16" s="20" t="s">
        <v>110</v>
      </c>
      <c r="C16" s="21">
        <v>24585</v>
      </c>
      <c r="D16" s="22">
        <v>2670500386</v>
      </c>
      <c r="E16" s="22">
        <v>244627044</v>
      </c>
      <c r="F16" s="21">
        <v>81650</v>
      </c>
      <c r="G16" s="22">
        <v>108623.16</v>
      </c>
      <c r="H16" s="22">
        <v>9950.26</v>
      </c>
      <c r="I16" s="23">
        <v>3.32</v>
      </c>
    </row>
    <row r="17" spans="1:9" ht="15" customHeight="1" x14ac:dyDescent="0.2">
      <c r="A17" s="69" t="s">
        <v>138</v>
      </c>
      <c r="B17" s="20" t="s">
        <v>108</v>
      </c>
      <c r="C17" s="21">
        <v>3884</v>
      </c>
      <c r="D17" s="22">
        <v>132851757</v>
      </c>
      <c r="E17" s="22">
        <v>11782349</v>
      </c>
      <c r="F17" s="21">
        <v>3703</v>
      </c>
      <c r="G17" s="22">
        <v>34204.879999999997</v>
      </c>
      <c r="H17" s="22">
        <v>3033.56</v>
      </c>
      <c r="I17" s="23">
        <v>0.95</v>
      </c>
    </row>
    <row r="18" spans="1:9" ht="15" customHeight="1" x14ac:dyDescent="0.2">
      <c r="A18" s="68"/>
      <c r="B18" s="20" t="s">
        <v>109</v>
      </c>
      <c r="C18" s="21">
        <v>952</v>
      </c>
      <c r="D18" s="22">
        <v>37436593</v>
      </c>
      <c r="E18" s="22">
        <v>1864925</v>
      </c>
      <c r="F18" s="21">
        <v>2395</v>
      </c>
      <c r="G18" s="22">
        <v>39324.15</v>
      </c>
      <c r="H18" s="22">
        <v>1958.95</v>
      </c>
      <c r="I18" s="23">
        <v>2.52</v>
      </c>
    </row>
    <row r="19" spans="1:9" ht="15" customHeight="1" x14ac:dyDescent="0.2">
      <c r="A19" s="68"/>
      <c r="B19" s="20" t="s">
        <v>110</v>
      </c>
      <c r="C19" s="21">
        <v>3510</v>
      </c>
      <c r="D19" s="22">
        <v>334433735</v>
      </c>
      <c r="E19" s="22">
        <v>30425604</v>
      </c>
      <c r="F19" s="21">
        <v>10638</v>
      </c>
      <c r="G19" s="22">
        <v>95280.27</v>
      </c>
      <c r="H19" s="22">
        <v>8668.26</v>
      </c>
      <c r="I19" s="23">
        <v>3.03</v>
      </c>
    </row>
    <row r="20" spans="1:9" ht="15" customHeight="1" x14ac:dyDescent="0.2">
      <c r="A20" s="69" t="s">
        <v>139</v>
      </c>
      <c r="B20" s="20" t="s">
        <v>108</v>
      </c>
      <c r="C20" s="21">
        <v>172</v>
      </c>
      <c r="D20" s="22">
        <v>6606847</v>
      </c>
      <c r="E20" s="22">
        <v>663383</v>
      </c>
      <c r="F20" s="21">
        <v>146</v>
      </c>
      <c r="G20" s="22">
        <v>38411.9</v>
      </c>
      <c r="H20" s="22">
        <v>3856.88</v>
      </c>
      <c r="I20" s="23">
        <v>0.85</v>
      </c>
    </row>
    <row r="21" spans="1:9" ht="15" customHeight="1" x14ac:dyDescent="0.2">
      <c r="A21" s="68"/>
      <c r="B21" s="20" t="s">
        <v>109</v>
      </c>
      <c r="C21" s="21">
        <v>23</v>
      </c>
      <c r="D21" s="22">
        <v>989901</v>
      </c>
      <c r="E21" s="22">
        <v>61513</v>
      </c>
      <c r="F21" s="21">
        <v>49</v>
      </c>
      <c r="G21" s="22">
        <v>43039.17</v>
      </c>
      <c r="H21" s="22">
        <v>2674.48</v>
      </c>
      <c r="I21" s="23">
        <v>2.13</v>
      </c>
    </row>
    <row r="22" spans="1:9" ht="15" customHeight="1" x14ac:dyDescent="0.2">
      <c r="A22" s="68"/>
      <c r="B22" s="20" t="s">
        <v>110</v>
      </c>
      <c r="C22" s="21">
        <v>211</v>
      </c>
      <c r="D22" s="22">
        <v>19276049</v>
      </c>
      <c r="E22" s="22">
        <v>1689483</v>
      </c>
      <c r="F22" s="21">
        <v>605</v>
      </c>
      <c r="G22" s="22">
        <v>91355.68</v>
      </c>
      <c r="H22" s="22">
        <v>8007.03</v>
      </c>
      <c r="I22" s="23">
        <v>2.87</v>
      </c>
    </row>
    <row r="23" spans="1:9" ht="15" customHeight="1" x14ac:dyDescent="0.2">
      <c r="A23" s="69" t="s">
        <v>140</v>
      </c>
      <c r="B23" s="20" t="s">
        <v>108</v>
      </c>
      <c r="C23" s="21">
        <v>67709</v>
      </c>
      <c r="D23" s="22">
        <v>2726724730</v>
      </c>
      <c r="E23" s="22">
        <v>274181527</v>
      </c>
      <c r="F23" s="21">
        <v>59404</v>
      </c>
      <c r="G23" s="22">
        <v>40271.230000000003</v>
      </c>
      <c r="H23" s="22">
        <v>4049.41</v>
      </c>
      <c r="I23" s="23">
        <v>0.88</v>
      </c>
    </row>
    <row r="24" spans="1:9" ht="15" customHeight="1" x14ac:dyDescent="0.2">
      <c r="A24" s="68"/>
      <c r="B24" s="20" t="s">
        <v>109</v>
      </c>
      <c r="C24" s="21">
        <v>11921</v>
      </c>
      <c r="D24" s="22">
        <v>639155191</v>
      </c>
      <c r="E24" s="22">
        <v>41826403</v>
      </c>
      <c r="F24" s="21">
        <v>29414</v>
      </c>
      <c r="G24" s="22">
        <v>53615.9</v>
      </c>
      <c r="H24" s="22">
        <v>3508.63</v>
      </c>
      <c r="I24" s="23">
        <v>2.4700000000000002</v>
      </c>
    </row>
    <row r="25" spans="1:9" ht="15" customHeight="1" x14ac:dyDescent="0.2">
      <c r="A25" s="68"/>
      <c r="B25" s="20" t="s">
        <v>110</v>
      </c>
      <c r="C25" s="21">
        <v>66774</v>
      </c>
      <c r="D25" s="22">
        <v>9253888725</v>
      </c>
      <c r="E25" s="22">
        <v>1064085320</v>
      </c>
      <c r="F25" s="21">
        <v>223140</v>
      </c>
      <c r="G25" s="22">
        <v>138585.21</v>
      </c>
      <c r="H25" s="22">
        <v>15935.62</v>
      </c>
      <c r="I25" s="23">
        <v>3.34</v>
      </c>
    </row>
    <row r="26" spans="1:9" ht="15" customHeight="1" x14ac:dyDescent="0.2">
      <c r="A26" s="69" t="s">
        <v>141</v>
      </c>
      <c r="B26" s="20" t="s">
        <v>108</v>
      </c>
      <c r="C26" s="21">
        <v>3218</v>
      </c>
      <c r="D26" s="22">
        <v>119773233</v>
      </c>
      <c r="E26" s="22">
        <v>13014496</v>
      </c>
      <c r="F26" s="21">
        <v>2966</v>
      </c>
      <c r="G26" s="22">
        <v>37219.769999999997</v>
      </c>
      <c r="H26" s="22">
        <v>4044.28</v>
      </c>
      <c r="I26" s="23">
        <v>0.92</v>
      </c>
    </row>
    <row r="27" spans="1:9" ht="15" customHeight="1" x14ac:dyDescent="0.2">
      <c r="A27" s="68"/>
      <c r="B27" s="20" t="s">
        <v>109</v>
      </c>
      <c r="C27" s="21">
        <v>849</v>
      </c>
      <c r="D27" s="22">
        <v>37352823</v>
      </c>
      <c r="E27" s="22">
        <v>2134870</v>
      </c>
      <c r="F27" s="21">
        <v>2271</v>
      </c>
      <c r="G27" s="22">
        <v>43996.26</v>
      </c>
      <c r="H27" s="22">
        <v>2514.5700000000002</v>
      </c>
      <c r="I27" s="23">
        <v>2.67</v>
      </c>
    </row>
    <row r="28" spans="1:9" ht="15" customHeight="1" x14ac:dyDescent="0.2">
      <c r="A28" s="68"/>
      <c r="B28" s="20" t="s">
        <v>110</v>
      </c>
      <c r="C28" s="21">
        <v>3924</v>
      </c>
      <c r="D28" s="22">
        <v>392252694</v>
      </c>
      <c r="E28" s="22">
        <v>36579308</v>
      </c>
      <c r="F28" s="21">
        <v>13321</v>
      </c>
      <c r="G28" s="22">
        <v>99962.46</v>
      </c>
      <c r="H28" s="22">
        <v>9321.94</v>
      </c>
      <c r="I28" s="23">
        <v>3.39</v>
      </c>
    </row>
    <row r="29" spans="1:9" ht="15" customHeight="1" x14ac:dyDescent="0.2">
      <c r="A29" s="69" t="s">
        <v>142</v>
      </c>
      <c r="B29" s="20" t="s">
        <v>108</v>
      </c>
      <c r="C29" s="21">
        <v>1564</v>
      </c>
      <c r="D29" s="22">
        <v>48646802</v>
      </c>
      <c r="E29" s="22">
        <v>3994879</v>
      </c>
      <c r="F29" s="21">
        <v>1383</v>
      </c>
      <c r="G29" s="22">
        <v>31104.09</v>
      </c>
      <c r="H29" s="22">
        <v>2554.27</v>
      </c>
      <c r="I29" s="23">
        <v>0.88</v>
      </c>
    </row>
    <row r="30" spans="1:9" ht="15" customHeight="1" x14ac:dyDescent="0.2">
      <c r="A30" s="68"/>
      <c r="B30" s="20" t="s">
        <v>109</v>
      </c>
      <c r="C30" s="21">
        <v>309</v>
      </c>
      <c r="D30" s="22">
        <v>12657588</v>
      </c>
      <c r="E30" s="22">
        <v>586118</v>
      </c>
      <c r="F30" s="21">
        <v>809</v>
      </c>
      <c r="G30" s="22">
        <v>40963.07</v>
      </c>
      <c r="H30" s="22">
        <v>1896.82</v>
      </c>
      <c r="I30" s="23">
        <v>2.62</v>
      </c>
    </row>
    <row r="31" spans="1:9" ht="15" customHeight="1" x14ac:dyDescent="0.2">
      <c r="A31" s="68"/>
      <c r="B31" s="20" t="s">
        <v>110</v>
      </c>
      <c r="C31" s="21">
        <v>2036</v>
      </c>
      <c r="D31" s="22">
        <v>180018113</v>
      </c>
      <c r="E31" s="22">
        <v>13075289</v>
      </c>
      <c r="F31" s="21">
        <v>6506</v>
      </c>
      <c r="G31" s="22">
        <v>88417.54</v>
      </c>
      <c r="H31" s="22">
        <v>6422.05</v>
      </c>
      <c r="I31" s="23">
        <v>3.2</v>
      </c>
    </row>
    <row r="32" spans="1:9" ht="15" customHeight="1" x14ac:dyDescent="0.2">
      <c r="A32" s="69" t="s">
        <v>143</v>
      </c>
      <c r="B32" s="20" t="s">
        <v>108</v>
      </c>
      <c r="C32" s="21">
        <v>996</v>
      </c>
      <c r="D32" s="22">
        <v>31924850</v>
      </c>
      <c r="E32" s="22">
        <v>2731283</v>
      </c>
      <c r="F32" s="21">
        <v>874</v>
      </c>
      <c r="G32" s="22">
        <v>32053.06</v>
      </c>
      <c r="H32" s="22">
        <v>2742.25</v>
      </c>
      <c r="I32" s="23">
        <v>0.88</v>
      </c>
    </row>
    <row r="33" spans="1:9" ht="15" customHeight="1" x14ac:dyDescent="0.2">
      <c r="A33" s="68"/>
      <c r="B33" s="20" t="s">
        <v>109</v>
      </c>
      <c r="C33" s="21">
        <v>151</v>
      </c>
      <c r="D33" s="22">
        <v>6845426</v>
      </c>
      <c r="E33" s="22">
        <v>516288</v>
      </c>
      <c r="F33" s="21">
        <v>394</v>
      </c>
      <c r="G33" s="22">
        <v>45333.95</v>
      </c>
      <c r="H33" s="22">
        <v>3419.13</v>
      </c>
      <c r="I33" s="23">
        <v>2.61</v>
      </c>
    </row>
    <row r="34" spans="1:9" ht="15" customHeight="1" x14ac:dyDescent="0.2">
      <c r="A34" s="68"/>
      <c r="B34" s="20" t="s">
        <v>110</v>
      </c>
      <c r="C34" s="21">
        <v>995</v>
      </c>
      <c r="D34" s="22">
        <v>84450610</v>
      </c>
      <c r="E34" s="22">
        <v>6768789</v>
      </c>
      <c r="F34" s="21">
        <v>3029</v>
      </c>
      <c r="G34" s="22">
        <v>84874.98</v>
      </c>
      <c r="H34" s="22">
        <v>6802.8</v>
      </c>
      <c r="I34" s="23">
        <v>3.04</v>
      </c>
    </row>
    <row r="35" spans="1:9" ht="15" customHeight="1" x14ac:dyDescent="0.2">
      <c r="A35" s="69" t="s">
        <v>144</v>
      </c>
      <c r="B35" s="20" t="s">
        <v>108</v>
      </c>
      <c r="C35" s="21">
        <v>2968</v>
      </c>
      <c r="D35" s="22">
        <v>126735341</v>
      </c>
      <c r="E35" s="22">
        <v>12763803</v>
      </c>
      <c r="F35" s="21">
        <v>2843</v>
      </c>
      <c r="G35" s="22">
        <v>42700.59</v>
      </c>
      <c r="H35" s="22">
        <v>4300.47</v>
      </c>
      <c r="I35" s="23">
        <v>0.96</v>
      </c>
    </row>
    <row r="36" spans="1:9" ht="15" customHeight="1" x14ac:dyDescent="0.2">
      <c r="A36" s="68"/>
      <c r="B36" s="20" t="s">
        <v>109</v>
      </c>
      <c r="C36" s="21">
        <v>495</v>
      </c>
      <c r="D36" s="22">
        <v>21875708</v>
      </c>
      <c r="E36" s="22">
        <v>901509</v>
      </c>
      <c r="F36" s="21">
        <v>1260</v>
      </c>
      <c r="G36" s="22">
        <v>44193.35</v>
      </c>
      <c r="H36" s="22">
        <v>1821.23</v>
      </c>
      <c r="I36" s="23">
        <v>2.5499999999999998</v>
      </c>
    </row>
    <row r="37" spans="1:9" ht="15" customHeight="1" x14ac:dyDescent="0.2">
      <c r="A37" s="68"/>
      <c r="B37" s="20" t="s">
        <v>110</v>
      </c>
      <c r="C37" s="21">
        <v>1493</v>
      </c>
      <c r="D37" s="22">
        <v>175748624</v>
      </c>
      <c r="E37" s="22">
        <v>18833936</v>
      </c>
      <c r="F37" s="21">
        <v>4117</v>
      </c>
      <c r="G37" s="22">
        <v>117715.09</v>
      </c>
      <c r="H37" s="22">
        <v>12614.83</v>
      </c>
      <c r="I37" s="23">
        <v>2.76</v>
      </c>
    </row>
    <row r="38" spans="1:9" ht="15" customHeight="1" x14ac:dyDescent="0.2">
      <c r="A38" s="69" t="s">
        <v>145</v>
      </c>
      <c r="B38" s="20" t="s">
        <v>108</v>
      </c>
      <c r="C38" s="21">
        <v>11097</v>
      </c>
      <c r="D38" s="22">
        <v>345308348</v>
      </c>
      <c r="E38" s="22">
        <v>29628093</v>
      </c>
      <c r="F38" s="21">
        <v>10207</v>
      </c>
      <c r="G38" s="22">
        <v>31117.27</v>
      </c>
      <c r="H38" s="22">
        <v>2669.92</v>
      </c>
      <c r="I38" s="23">
        <v>0.92</v>
      </c>
    </row>
    <row r="39" spans="1:9" ht="15" customHeight="1" x14ac:dyDescent="0.2">
      <c r="A39" s="68"/>
      <c r="B39" s="20" t="s">
        <v>109</v>
      </c>
      <c r="C39" s="21">
        <v>2043</v>
      </c>
      <c r="D39" s="22">
        <v>78966464</v>
      </c>
      <c r="E39" s="22">
        <v>2850009</v>
      </c>
      <c r="F39" s="21">
        <v>5417</v>
      </c>
      <c r="G39" s="22">
        <v>38652.21</v>
      </c>
      <c r="H39" s="22">
        <v>1395.01</v>
      </c>
      <c r="I39" s="23">
        <v>2.65</v>
      </c>
    </row>
    <row r="40" spans="1:9" ht="15" customHeight="1" x14ac:dyDescent="0.2">
      <c r="A40" s="68"/>
      <c r="B40" s="20" t="s">
        <v>110</v>
      </c>
      <c r="C40" s="21">
        <v>10499</v>
      </c>
      <c r="D40" s="22">
        <v>1016689311</v>
      </c>
      <c r="E40" s="22">
        <v>89508727</v>
      </c>
      <c r="F40" s="21">
        <v>33737</v>
      </c>
      <c r="G40" s="22">
        <v>96836.78</v>
      </c>
      <c r="H40" s="22">
        <v>8525.4500000000007</v>
      </c>
      <c r="I40" s="23">
        <v>3.21</v>
      </c>
    </row>
    <row r="41" spans="1:9" ht="15" customHeight="1" x14ac:dyDescent="0.2">
      <c r="A41" s="69" t="s">
        <v>146</v>
      </c>
      <c r="B41" s="20" t="s">
        <v>108</v>
      </c>
      <c r="C41" s="21">
        <v>1967</v>
      </c>
      <c r="D41" s="22">
        <v>72686032</v>
      </c>
      <c r="E41" s="22">
        <v>8414200</v>
      </c>
      <c r="F41" s="21">
        <v>1669</v>
      </c>
      <c r="G41" s="22">
        <v>36952.74</v>
      </c>
      <c r="H41" s="22">
        <v>4277.68</v>
      </c>
      <c r="I41" s="23">
        <v>0.85</v>
      </c>
    </row>
    <row r="42" spans="1:9" ht="15" customHeight="1" x14ac:dyDescent="0.2">
      <c r="A42" s="68"/>
      <c r="B42" s="20" t="s">
        <v>109</v>
      </c>
      <c r="C42" s="21">
        <v>395</v>
      </c>
      <c r="D42" s="22">
        <v>15885443</v>
      </c>
      <c r="E42" s="22">
        <v>599415</v>
      </c>
      <c r="F42" s="21">
        <v>1083</v>
      </c>
      <c r="G42" s="22">
        <v>40216.31</v>
      </c>
      <c r="H42" s="22">
        <v>1517.51</v>
      </c>
      <c r="I42" s="23">
        <v>2.74</v>
      </c>
    </row>
    <row r="43" spans="1:9" ht="15" customHeight="1" x14ac:dyDescent="0.2">
      <c r="A43" s="68"/>
      <c r="B43" s="20" t="s">
        <v>110</v>
      </c>
      <c r="C43" s="21">
        <v>2474</v>
      </c>
      <c r="D43" s="22">
        <v>258834527</v>
      </c>
      <c r="E43" s="22">
        <v>22259551</v>
      </c>
      <c r="F43" s="21">
        <v>8651</v>
      </c>
      <c r="G43" s="22">
        <v>104621.88</v>
      </c>
      <c r="H43" s="22">
        <v>8997.39</v>
      </c>
      <c r="I43" s="23">
        <v>3.5</v>
      </c>
    </row>
    <row r="44" spans="1:9" ht="15" customHeight="1" x14ac:dyDescent="0.2">
      <c r="A44" s="69" t="s">
        <v>147</v>
      </c>
      <c r="B44" s="20" t="s">
        <v>108</v>
      </c>
      <c r="C44" s="21">
        <v>1701</v>
      </c>
      <c r="D44" s="22">
        <v>64975757</v>
      </c>
      <c r="E44" s="22">
        <v>6264730</v>
      </c>
      <c r="F44" s="21">
        <v>1543</v>
      </c>
      <c r="G44" s="22">
        <v>38198.559999999998</v>
      </c>
      <c r="H44" s="22">
        <v>3682.97</v>
      </c>
      <c r="I44" s="23">
        <v>0.91</v>
      </c>
    </row>
    <row r="45" spans="1:9" ht="15" customHeight="1" x14ac:dyDescent="0.2">
      <c r="A45" s="68"/>
      <c r="B45" s="20" t="s">
        <v>109</v>
      </c>
      <c r="C45" s="21">
        <v>215</v>
      </c>
      <c r="D45" s="22">
        <v>8317730</v>
      </c>
      <c r="E45" s="22">
        <v>369155</v>
      </c>
      <c r="F45" s="21">
        <v>571</v>
      </c>
      <c r="G45" s="22">
        <v>38687.120000000003</v>
      </c>
      <c r="H45" s="22">
        <v>1717</v>
      </c>
      <c r="I45" s="23">
        <v>2.66</v>
      </c>
    </row>
    <row r="46" spans="1:9" ht="15" customHeight="1" x14ac:dyDescent="0.2">
      <c r="A46" s="68"/>
      <c r="B46" s="20" t="s">
        <v>110</v>
      </c>
      <c r="C46" s="21">
        <v>1535</v>
      </c>
      <c r="D46" s="22">
        <v>155880971</v>
      </c>
      <c r="E46" s="22">
        <v>15402812</v>
      </c>
      <c r="F46" s="21">
        <v>4588</v>
      </c>
      <c r="G46" s="22">
        <v>101551.12</v>
      </c>
      <c r="H46" s="22">
        <v>10034.41</v>
      </c>
      <c r="I46" s="23">
        <v>2.99</v>
      </c>
    </row>
    <row r="47" spans="1:9" ht="15" customHeight="1" x14ac:dyDescent="0.2">
      <c r="A47" s="69" t="s">
        <v>148</v>
      </c>
      <c r="B47" s="20" t="s">
        <v>108</v>
      </c>
      <c r="C47" s="21">
        <v>2023</v>
      </c>
      <c r="D47" s="22">
        <v>71493424</v>
      </c>
      <c r="E47" s="22">
        <v>6461993</v>
      </c>
      <c r="F47" s="21">
        <v>1854</v>
      </c>
      <c r="G47" s="22">
        <v>35340.300000000003</v>
      </c>
      <c r="H47" s="22">
        <v>3194.26</v>
      </c>
      <c r="I47" s="23">
        <v>0.92</v>
      </c>
    </row>
    <row r="48" spans="1:9" ht="15" customHeight="1" x14ac:dyDescent="0.2">
      <c r="A48" s="68"/>
      <c r="B48" s="20" t="s">
        <v>109</v>
      </c>
      <c r="C48" s="21">
        <v>402</v>
      </c>
      <c r="D48" s="22">
        <v>17263850</v>
      </c>
      <c r="E48" s="22">
        <v>870151</v>
      </c>
      <c r="F48" s="21">
        <v>1074</v>
      </c>
      <c r="G48" s="22">
        <v>42944.9</v>
      </c>
      <c r="H48" s="22">
        <v>2164.5500000000002</v>
      </c>
      <c r="I48" s="23">
        <v>2.67</v>
      </c>
    </row>
    <row r="49" spans="1:9" ht="15" customHeight="1" x14ac:dyDescent="0.2">
      <c r="A49" s="68"/>
      <c r="B49" s="20" t="s">
        <v>110</v>
      </c>
      <c r="C49" s="21">
        <v>2634</v>
      </c>
      <c r="D49" s="22">
        <v>241158673</v>
      </c>
      <c r="E49" s="22">
        <v>18617881</v>
      </c>
      <c r="F49" s="21">
        <v>8739</v>
      </c>
      <c r="G49" s="22">
        <v>91556.06</v>
      </c>
      <c r="H49" s="22">
        <v>7068.29</v>
      </c>
      <c r="I49" s="23">
        <v>3.32</v>
      </c>
    </row>
    <row r="50" spans="1:9" ht="15" customHeight="1" x14ac:dyDescent="0.2">
      <c r="A50" s="69" t="s">
        <v>149</v>
      </c>
      <c r="B50" s="20" t="s">
        <v>108</v>
      </c>
      <c r="C50" s="21">
        <v>1897</v>
      </c>
      <c r="D50" s="22">
        <v>71358406</v>
      </c>
      <c r="E50" s="22">
        <v>7268659</v>
      </c>
      <c r="F50" s="21">
        <v>1490</v>
      </c>
      <c r="G50" s="22">
        <v>37616.449999999997</v>
      </c>
      <c r="H50" s="22">
        <v>3831.66</v>
      </c>
      <c r="I50" s="23">
        <v>0.79</v>
      </c>
    </row>
    <row r="51" spans="1:9" ht="15" customHeight="1" x14ac:dyDescent="0.2">
      <c r="A51" s="68"/>
      <c r="B51" s="20" t="s">
        <v>109</v>
      </c>
      <c r="C51" s="21">
        <v>197</v>
      </c>
      <c r="D51" s="22">
        <v>11769377</v>
      </c>
      <c r="E51" s="22">
        <v>971534</v>
      </c>
      <c r="F51" s="21">
        <v>479</v>
      </c>
      <c r="G51" s="22">
        <v>59743.03</v>
      </c>
      <c r="H51" s="22">
        <v>4931.6400000000003</v>
      </c>
      <c r="I51" s="23">
        <v>2.4300000000000002</v>
      </c>
    </row>
    <row r="52" spans="1:9" ht="15" customHeight="1" x14ac:dyDescent="0.2">
      <c r="A52" s="68"/>
      <c r="B52" s="20" t="s">
        <v>110</v>
      </c>
      <c r="C52" s="21">
        <v>2669</v>
      </c>
      <c r="D52" s="22">
        <v>450961804</v>
      </c>
      <c r="E52" s="22">
        <v>59836192</v>
      </c>
      <c r="F52" s="21">
        <v>9150</v>
      </c>
      <c r="G52" s="22">
        <v>168962.83</v>
      </c>
      <c r="H52" s="22">
        <v>22418.959999999999</v>
      </c>
      <c r="I52" s="23">
        <v>3.43</v>
      </c>
    </row>
    <row r="53" spans="1:9" ht="15" customHeight="1" x14ac:dyDescent="0.2">
      <c r="A53" s="69" t="s">
        <v>150</v>
      </c>
      <c r="B53" s="20" t="s">
        <v>108</v>
      </c>
      <c r="C53" s="21">
        <v>223</v>
      </c>
      <c r="D53" s="22">
        <v>6519171</v>
      </c>
      <c r="E53" s="22">
        <v>562187</v>
      </c>
      <c r="F53" s="21">
        <v>203</v>
      </c>
      <c r="G53" s="22">
        <v>29233.95</v>
      </c>
      <c r="H53" s="22">
        <v>2521.02</v>
      </c>
      <c r="I53" s="23">
        <v>0.91</v>
      </c>
    </row>
    <row r="54" spans="1:9" ht="15" customHeight="1" x14ac:dyDescent="0.2">
      <c r="A54" s="68"/>
      <c r="B54" s="20" t="s">
        <v>109</v>
      </c>
      <c r="C54" s="21">
        <v>50</v>
      </c>
      <c r="D54" s="22">
        <v>1725641</v>
      </c>
      <c r="E54" s="22">
        <v>54288</v>
      </c>
      <c r="F54" s="21">
        <v>133</v>
      </c>
      <c r="G54" s="22">
        <v>34512.82</v>
      </c>
      <c r="H54" s="22">
        <v>1085.76</v>
      </c>
      <c r="I54" s="23">
        <v>2.66</v>
      </c>
    </row>
    <row r="55" spans="1:9" ht="15" customHeight="1" x14ac:dyDescent="0.2">
      <c r="A55" s="68"/>
      <c r="B55" s="20" t="s">
        <v>110</v>
      </c>
      <c r="C55" s="21">
        <v>282</v>
      </c>
      <c r="D55" s="22">
        <v>19474525</v>
      </c>
      <c r="E55" s="22">
        <v>1684108</v>
      </c>
      <c r="F55" s="21">
        <v>868</v>
      </c>
      <c r="G55" s="22">
        <v>69058.600000000006</v>
      </c>
      <c r="H55" s="22">
        <v>5972.01</v>
      </c>
      <c r="I55" s="23">
        <v>3.08</v>
      </c>
    </row>
    <row r="56" spans="1:9" ht="15" customHeight="1" x14ac:dyDescent="0.2">
      <c r="A56" s="69" t="s">
        <v>151</v>
      </c>
      <c r="B56" s="20" t="s">
        <v>108</v>
      </c>
      <c r="C56" s="21">
        <v>343</v>
      </c>
      <c r="D56" s="22">
        <v>9764498</v>
      </c>
      <c r="E56" s="22">
        <v>901798</v>
      </c>
      <c r="F56" s="21">
        <v>281</v>
      </c>
      <c r="G56" s="22">
        <v>28467.919999999998</v>
      </c>
      <c r="H56" s="22">
        <v>2629.15</v>
      </c>
      <c r="I56" s="23">
        <v>0.82</v>
      </c>
    </row>
    <row r="57" spans="1:9" ht="15" customHeight="1" x14ac:dyDescent="0.2">
      <c r="A57" s="68"/>
      <c r="B57" s="20" t="s">
        <v>109</v>
      </c>
      <c r="C57" s="21">
        <v>37</v>
      </c>
      <c r="D57" s="22">
        <v>1341341</v>
      </c>
      <c r="E57" s="22">
        <v>28240</v>
      </c>
      <c r="F57" s="21">
        <v>96</v>
      </c>
      <c r="G57" s="22">
        <v>36252.46</v>
      </c>
      <c r="H57" s="22">
        <v>763.24</v>
      </c>
      <c r="I57" s="23">
        <v>2.59</v>
      </c>
    </row>
    <row r="58" spans="1:9" ht="15" customHeight="1" x14ac:dyDescent="0.2">
      <c r="A58" s="68"/>
      <c r="B58" s="20" t="s">
        <v>110</v>
      </c>
      <c r="C58" s="21">
        <v>510</v>
      </c>
      <c r="D58" s="22">
        <v>65535240</v>
      </c>
      <c r="E58" s="22">
        <v>7613369</v>
      </c>
      <c r="F58" s="21">
        <v>1621</v>
      </c>
      <c r="G58" s="22">
        <v>128500.47</v>
      </c>
      <c r="H58" s="22">
        <v>14928.17</v>
      </c>
      <c r="I58" s="23">
        <v>3.18</v>
      </c>
    </row>
    <row r="59" spans="1:9" ht="15" customHeight="1" x14ac:dyDescent="0.2">
      <c r="A59" s="69" t="s">
        <v>152</v>
      </c>
      <c r="B59" s="20" t="s">
        <v>108</v>
      </c>
      <c r="C59" s="21">
        <v>282002</v>
      </c>
      <c r="D59" s="22">
        <v>13023084984</v>
      </c>
      <c r="E59" s="22">
        <v>1454090888</v>
      </c>
      <c r="F59" s="21">
        <v>266835</v>
      </c>
      <c r="G59" s="22">
        <v>46180.82</v>
      </c>
      <c r="H59" s="22">
        <v>5156.3100000000004</v>
      </c>
      <c r="I59" s="23">
        <v>0.95</v>
      </c>
    </row>
    <row r="60" spans="1:9" ht="15" customHeight="1" x14ac:dyDescent="0.2">
      <c r="A60" s="68"/>
      <c r="B60" s="20" t="s">
        <v>109</v>
      </c>
      <c r="C60" s="21">
        <v>52837</v>
      </c>
      <c r="D60" s="22">
        <v>2761089792</v>
      </c>
      <c r="E60" s="22">
        <v>187981120</v>
      </c>
      <c r="F60" s="21">
        <v>133461</v>
      </c>
      <c r="G60" s="22">
        <v>52256.75</v>
      </c>
      <c r="H60" s="22">
        <v>3557.76</v>
      </c>
      <c r="I60" s="23">
        <v>2.5299999999999998</v>
      </c>
    </row>
    <row r="61" spans="1:9" ht="15" customHeight="1" x14ac:dyDescent="0.2">
      <c r="A61" s="68"/>
      <c r="B61" s="20" t="s">
        <v>110</v>
      </c>
      <c r="C61" s="21">
        <v>181624</v>
      </c>
      <c r="D61" s="22">
        <v>25862802163</v>
      </c>
      <c r="E61" s="22">
        <v>3300189604</v>
      </c>
      <c r="F61" s="21">
        <v>562383</v>
      </c>
      <c r="G61" s="22">
        <v>142397.49</v>
      </c>
      <c r="H61" s="22">
        <v>18170.45</v>
      </c>
      <c r="I61" s="23">
        <v>3.1</v>
      </c>
    </row>
    <row r="62" spans="1:9" ht="15" customHeight="1" x14ac:dyDescent="0.2">
      <c r="A62" s="69" t="s">
        <v>153</v>
      </c>
      <c r="B62" s="20" t="s">
        <v>108</v>
      </c>
      <c r="C62" s="21">
        <v>1974</v>
      </c>
      <c r="D62" s="22">
        <v>60675335</v>
      </c>
      <c r="E62" s="22">
        <v>5073196</v>
      </c>
      <c r="F62" s="21">
        <v>2028</v>
      </c>
      <c r="G62" s="22">
        <v>30737.25</v>
      </c>
      <c r="H62" s="22">
        <v>2570.0100000000002</v>
      </c>
      <c r="I62" s="23">
        <v>1.03</v>
      </c>
    </row>
    <row r="63" spans="1:9" ht="15" customHeight="1" x14ac:dyDescent="0.2">
      <c r="A63" s="68"/>
      <c r="B63" s="20" t="s">
        <v>109</v>
      </c>
      <c r="C63" s="21">
        <v>788</v>
      </c>
      <c r="D63" s="22">
        <v>28183932</v>
      </c>
      <c r="E63" s="22">
        <v>803982</v>
      </c>
      <c r="F63" s="21">
        <v>2168</v>
      </c>
      <c r="G63" s="22">
        <v>35766.410000000003</v>
      </c>
      <c r="H63" s="22">
        <v>1020.28</v>
      </c>
      <c r="I63" s="23">
        <v>2.75</v>
      </c>
    </row>
    <row r="64" spans="1:9" ht="15" customHeight="1" x14ac:dyDescent="0.2">
      <c r="A64" s="68"/>
      <c r="B64" s="20" t="s">
        <v>110</v>
      </c>
      <c r="C64" s="21">
        <v>1769</v>
      </c>
      <c r="D64" s="22">
        <v>151504317</v>
      </c>
      <c r="E64" s="22">
        <v>11309779</v>
      </c>
      <c r="F64" s="21">
        <v>5952</v>
      </c>
      <c r="G64" s="22">
        <v>85644.05</v>
      </c>
      <c r="H64" s="22">
        <v>6393.32</v>
      </c>
      <c r="I64" s="23">
        <v>3.36</v>
      </c>
    </row>
    <row r="65" spans="1:9" ht="15" customHeight="1" x14ac:dyDescent="0.2">
      <c r="A65" s="69" t="s">
        <v>154</v>
      </c>
      <c r="B65" s="20" t="s">
        <v>108</v>
      </c>
      <c r="C65" s="21">
        <v>4308</v>
      </c>
      <c r="D65" s="22">
        <v>130876299</v>
      </c>
      <c r="E65" s="22">
        <v>12390894</v>
      </c>
      <c r="F65" s="21">
        <v>3782</v>
      </c>
      <c r="G65" s="22">
        <v>30379.83</v>
      </c>
      <c r="H65" s="22">
        <v>2876.25</v>
      </c>
      <c r="I65" s="23">
        <v>0.88</v>
      </c>
    </row>
    <row r="66" spans="1:9" ht="15" customHeight="1" x14ac:dyDescent="0.2">
      <c r="A66" s="68"/>
      <c r="B66" s="20" t="s">
        <v>109</v>
      </c>
      <c r="C66" s="21">
        <v>865</v>
      </c>
      <c r="D66" s="22">
        <v>35421019</v>
      </c>
      <c r="E66" s="22">
        <v>1454595</v>
      </c>
      <c r="F66" s="21">
        <v>2302</v>
      </c>
      <c r="G66" s="22">
        <v>40949.15</v>
      </c>
      <c r="H66" s="22">
        <v>1681.61</v>
      </c>
      <c r="I66" s="23">
        <v>2.66</v>
      </c>
    </row>
    <row r="67" spans="1:9" ht="15" customHeight="1" x14ac:dyDescent="0.2">
      <c r="A67" s="68"/>
      <c r="B67" s="20" t="s">
        <v>110</v>
      </c>
      <c r="C67" s="21">
        <v>5416</v>
      </c>
      <c r="D67" s="22">
        <v>467983174</v>
      </c>
      <c r="E67" s="22">
        <v>36556962</v>
      </c>
      <c r="F67" s="21">
        <v>18230</v>
      </c>
      <c r="G67" s="22">
        <v>86407.53</v>
      </c>
      <c r="H67" s="22">
        <v>6749.81</v>
      </c>
      <c r="I67" s="23">
        <v>3.37</v>
      </c>
    </row>
    <row r="68" spans="1:9" ht="15" customHeight="1" x14ac:dyDescent="0.2">
      <c r="A68" s="69" t="s">
        <v>155</v>
      </c>
      <c r="B68" s="20" t="s">
        <v>108</v>
      </c>
      <c r="C68" s="21">
        <v>3588</v>
      </c>
      <c r="D68" s="22">
        <v>114212739</v>
      </c>
      <c r="E68" s="22">
        <v>9644513</v>
      </c>
      <c r="F68" s="21">
        <v>3228</v>
      </c>
      <c r="G68" s="22">
        <v>31831.87</v>
      </c>
      <c r="H68" s="22">
        <v>2687.99</v>
      </c>
      <c r="I68" s="23">
        <v>0.9</v>
      </c>
    </row>
    <row r="69" spans="1:9" ht="15" customHeight="1" x14ac:dyDescent="0.2">
      <c r="A69" s="68"/>
      <c r="B69" s="20" t="s">
        <v>109</v>
      </c>
      <c r="C69" s="21">
        <v>790</v>
      </c>
      <c r="D69" s="22">
        <v>29461477</v>
      </c>
      <c r="E69" s="22">
        <v>1261406</v>
      </c>
      <c r="F69" s="21">
        <v>2036</v>
      </c>
      <c r="G69" s="22">
        <v>37293.01</v>
      </c>
      <c r="H69" s="22">
        <v>1596.72</v>
      </c>
      <c r="I69" s="23">
        <v>2.58</v>
      </c>
    </row>
    <row r="70" spans="1:9" ht="15" customHeight="1" x14ac:dyDescent="0.2">
      <c r="A70" s="68"/>
      <c r="B70" s="20" t="s">
        <v>110</v>
      </c>
      <c r="C70" s="21">
        <v>4255</v>
      </c>
      <c r="D70" s="22">
        <v>399402476</v>
      </c>
      <c r="E70" s="22">
        <v>34256630</v>
      </c>
      <c r="F70" s="21">
        <v>13608</v>
      </c>
      <c r="G70" s="22">
        <v>93866.62</v>
      </c>
      <c r="H70" s="22">
        <v>8050.91</v>
      </c>
      <c r="I70" s="23">
        <v>3.2</v>
      </c>
    </row>
    <row r="71" spans="1:9" ht="15" customHeight="1" x14ac:dyDescent="0.2">
      <c r="A71" s="69" t="s">
        <v>156</v>
      </c>
      <c r="B71" s="20" t="s">
        <v>108</v>
      </c>
      <c r="C71" s="21">
        <v>11693</v>
      </c>
      <c r="D71" s="22">
        <v>703678134</v>
      </c>
      <c r="E71" s="22">
        <v>107960940</v>
      </c>
      <c r="F71" s="21">
        <v>10384</v>
      </c>
      <c r="G71" s="22">
        <v>60179.44</v>
      </c>
      <c r="H71" s="22">
        <v>9232.9500000000007</v>
      </c>
      <c r="I71" s="23">
        <v>0.89</v>
      </c>
    </row>
    <row r="72" spans="1:9" ht="15" customHeight="1" x14ac:dyDescent="0.2">
      <c r="A72" s="68"/>
      <c r="B72" s="20" t="s">
        <v>109</v>
      </c>
      <c r="C72" s="21">
        <v>1246</v>
      </c>
      <c r="D72" s="22">
        <v>123970010</v>
      </c>
      <c r="E72" s="22">
        <v>18738592</v>
      </c>
      <c r="F72" s="21">
        <v>3000</v>
      </c>
      <c r="G72" s="22">
        <v>99494.39</v>
      </c>
      <c r="H72" s="22">
        <v>15039</v>
      </c>
      <c r="I72" s="23">
        <v>2.41</v>
      </c>
    </row>
    <row r="73" spans="1:9" ht="15" customHeight="1" x14ac:dyDescent="0.2">
      <c r="A73" s="68"/>
      <c r="B73" s="20" t="s">
        <v>110</v>
      </c>
      <c r="C73" s="21">
        <v>7969</v>
      </c>
      <c r="D73" s="22">
        <v>2484656709</v>
      </c>
      <c r="E73" s="22">
        <v>511093289</v>
      </c>
      <c r="F73" s="21">
        <v>23260</v>
      </c>
      <c r="G73" s="22">
        <v>311790.28000000003</v>
      </c>
      <c r="H73" s="22">
        <v>64135.18</v>
      </c>
      <c r="I73" s="23">
        <v>2.92</v>
      </c>
    </row>
    <row r="74" spans="1:9" ht="15" customHeight="1" x14ac:dyDescent="0.2">
      <c r="A74" s="69" t="s">
        <v>157</v>
      </c>
      <c r="B74" s="20" t="s">
        <v>108</v>
      </c>
      <c r="C74" s="21">
        <v>14296</v>
      </c>
      <c r="D74" s="22">
        <v>551510234</v>
      </c>
      <c r="E74" s="22">
        <v>50862304</v>
      </c>
      <c r="F74" s="21">
        <v>13384</v>
      </c>
      <c r="G74" s="22">
        <v>38577.94</v>
      </c>
      <c r="H74" s="22">
        <v>3557.8</v>
      </c>
      <c r="I74" s="23">
        <v>0.94</v>
      </c>
    </row>
    <row r="75" spans="1:9" ht="15" customHeight="1" x14ac:dyDescent="0.2">
      <c r="A75" s="68"/>
      <c r="B75" s="20" t="s">
        <v>109</v>
      </c>
      <c r="C75" s="21">
        <v>3546</v>
      </c>
      <c r="D75" s="22">
        <v>175830811</v>
      </c>
      <c r="E75" s="22">
        <v>9224915</v>
      </c>
      <c r="F75" s="21">
        <v>9033</v>
      </c>
      <c r="G75" s="22">
        <v>49585.68</v>
      </c>
      <c r="H75" s="22">
        <v>2601.5</v>
      </c>
      <c r="I75" s="23">
        <v>2.5499999999999998</v>
      </c>
    </row>
    <row r="76" spans="1:9" ht="15" customHeight="1" x14ac:dyDescent="0.2">
      <c r="A76" s="68"/>
      <c r="B76" s="20" t="s">
        <v>110</v>
      </c>
      <c r="C76" s="21">
        <v>14437</v>
      </c>
      <c r="D76" s="22">
        <v>1620810366</v>
      </c>
      <c r="E76" s="22">
        <v>143387089</v>
      </c>
      <c r="F76" s="21">
        <v>49070</v>
      </c>
      <c r="G76" s="22">
        <v>112267.81</v>
      </c>
      <c r="H76" s="22">
        <v>9931.92</v>
      </c>
      <c r="I76" s="23">
        <v>3.4</v>
      </c>
    </row>
    <row r="77" spans="1:9" ht="15" customHeight="1" x14ac:dyDescent="0.2">
      <c r="A77" s="69" t="s">
        <v>158</v>
      </c>
      <c r="B77" s="20" t="s">
        <v>108</v>
      </c>
      <c r="C77" s="21">
        <v>5286</v>
      </c>
      <c r="D77" s="22">
        <v>183251790</v>
      </c>
      <c r="E77" s="22">
        <v>17230734</v>
      </c>
      <c r="F77" s="21">
        <v>4850</v>
      </c>
      <c r="G77" s="22">
        <v>34667.379999999997</v>
      </c>
      <c r="H77" s="22">
        <v>3259.69</v>
      </c>
      <c r="I77" s="23">
        <v>0.92</v>
      </c>
    </row>
    <row r="78" spans="1:9" ht="15" customHeight="1" x14ac:dyDescent="0.2">
      <c r="A78" s="68"/>
      <c r="B78" s="20" t="s">
        <v>109</v>
      </c>
      <c r="C78" s="21">
        <v>1621</v>
      </c>
      <c r="D78" s="22">
        <v>65923798</v>
      </c>
      <c r="E78" s="22">
        <v>3260734</v>
      </c>
      <c r="F78" s="21">
        <v>4290</v>
      </c>
      <c r="G78" s="22">
        <v>40668.6</v>
      </c>
      <c r="H78" s="22">
        <v>2011.56</v>
      </c>
      <c r="I78" s="23">
        <v>2.65</v>
      </c>
    </row>
    <row r="79" spans="1:9" ht="15" customHeight="1" x14ac:dyDescent="0.2">
      <c r="A79" s="68"/>
      <c r="B79" s="20" t="s">
        <v>110</v>
      </c>
      <c r="C79" s="21">
        <v>5681</v>
      </c>
      <c r="D79" s="22">
        <v>543089735</v>
      </c>
      <c r="E79" s="22">
        <v>46737355</v>
      </c>
      <c r="F79" s="21">
        <v>19149</v>
      </c>
      <c r="G79" s="22">
        <v>95597.56</v>
      </c>
      <c r="H79" s="22">
        <v>8226.9599999999991</v>
      </c>
      <c r="I79" s="23">
        <v>3.37</v>
      </c>
    </row>
    <row r="80" spans="1:9" ht="15" customHeight="1" x14ac:dyDescent="0.2">
      <c r="A80" s="69" t="s">
        <v>159</v>
      </c>
      <c r="B80" s="20" t="s">
        <v>108</v>
      </c>
      <c r="C80" s="21">
        <v>119803</v>
      </c>
      <c r="D80" s="22">
        <v>4181864764</v>
      </c>
      <c r="E80" s="22">
        <v>387669741</v>
      </c>
      <c r="F80" s="21">
        <v>103857</v>
      </c>
      <c r="G80" s="22">
        <v>34906.18</v>
      </c>
      <c r="H80" s="22">
        <v>3235.89</v>
      </c>
      <c r="I80" s="23">
        <v>0.87</v>
      </c>
    </row>
    <row r="81" spans="1:9" ht="15" customHeight="1" x14ac:dyDescent="0.2">
      <c r="A81" s="68"/>
      <c r="B81" s="20" t="s">
        <v>109</v>
      </c>
      <c r="C81" s="21">
        <v>17256</v>
      </c>
      <c r="D81" s="22">
        <v>872393806</v>
      </c>
      <c r="E81" s="22">
        <v>53927819</v>
      </c>
      <c r="F81" s="21">
        <v>44603</v>
      </c>
      <c r="G81" s="22">
        <v>50555.97</v>
      </c>
      <c r="H81" s="22">
        <v>3125.16</v>
      </c>
      <c r="I81" s="23">
        <v>2.58</v>
      </c>
    </row>
    <row r="82" spans="1:9" ht="15" customHeight="1" x14ac:dyDescent="0.2">
      <c r="A82" s="68"/>
      <c r="B82" s="20" t="s">
        <v>110</v>
      </c>
      <c r="C82" s="21">
        <v>122592</v>
      </c>
      <c r="D82" s="22">
        <v>15572735297</v>
      </c>
      <c r="E82" s="22">
        <v>1695289405</v>
      </c>
      <c r="F82" s="21">
        <v>426654</v>
      </c>
      <c r="G82" s="22">
        <v>127028.97</v>
      </c>
      <c r="H82" s="22">
        <v>13828.71</v>
      </c>
      <c r="I82" s="23">
        <v>3.48</v>
      </c>
    </row>
    <row r="83" spans="1:9" ht="15" customHeight="1" x14ac:dyDescent="0.2">
      <c r="A83" s="69" t="s">
        <v>160</v>
      </c>
      <c r="B83" s="20" t="s">
        <v>108</v>
      </c>
      <c r="C83" s="21">
        <v>6027</v>
      </c>
      <c r="D83" s="22">
        <v>265942182</v>
      </c>
      <c r="E83" s="22">
        <v>32208350</v>
      </c>
      <c r="F83" s="21">
        <v>5134</v>
      </c>
      <c r="G83" s="22">
        <v>44125.13</v>
      </c>
      <c r="H83" s="22">
        <v>5344.01</v>
      </c>
      <c r="I83" s="23">
        <v>0.85</v>
      </c>
    </row>
    <row r="84" spans="1:9" ht="15" customHeight="1" x14ac:dyDescent="0.2">
      <c r="A84" s="68"/>
      <c r="B84" s="20" t="s">
        <v>109</v>
      </c>
      <c r="C84" s="21">
        <v>939</v>
      </c>
      <c r="D84" s="22">
        <v>49446560</v>
      </c>
      <c r="E84" s="22">
        <v>2868184</v>
      </c>
      <c r="F84" s="21">
        <v>2352</v>
      </c>
      <c r="G84" s="22">
        <v>52658.74</v>
      </c>
      <c r="H84" s="22">
        <v>3054.51</v>
      </c>
      <c r="I84" s="23">
        <v>2.5</v>
      </c>
    </row>
    <row r="85" spans="1:9" ht="15" customHeight="1" x14ac:dyDescent="0.2">
      <c r="A85" s="68"/>
      <c r="B85" s="20" t="s">
        <v>110</v>
      </c>
      <c r="C85" s="21">
        <v>6045</v>
      </c>
      <c r="D85" s="22">
        <v>1040324883</v>
      </c>
      <c r="E85" s="22">
        <v>147355187</v>
      </c>
      <c r="F85" s="21">
        <v>19593</v>
      </c>
      <c r="G85" s="22">
        <v>172096.75</v>
      </c>
      <c r="H85" s="22">
        <v>24376.38</v>
      </c>
      <c r="I85" s="23">
        <v>3.24</v>
      </c>
    </row>
    <row r="86" spans="1:9" ht="15" customHeight="1" x14ac:dyDescent="0.2">
      <c r="A86" s="69" t="s">
        <v>161</v>
      </c>
      <c r="B86" s="20" t="s">
        <v>108</v>
      </c>
      <c r="C86" s="21">
        <v>36035</v>
      </c>
      <c r="D86" s="22">
        <v>1346669010</v>
      </c>
      <c r="E86" s="22">
        <v>131044375</v>
      </c>
      <c r="F86" s="21">
        <v>32901</v>
      </c>
      <c r="G86" s="22">
        <v>37371.14</v>
      </c>
      <c r="H86" s="22">
        <v>3636.59</v>
      </c>
      <c r="I86" s="23">
        <v>0.91</v>
      </c>
    </row>
    <row r="87" spans="1:9" ht="15" customHeight="1" x14ac:dyDescent="0.2">
      <c r="A87" s="68"/>
      <c r="B87" s="20" t="s">
        <v>109</v>
      </c>
      <c r="C87" s="21">
        <v>6573</v>
      </c>
      <c r="D87" s="22">
        <v>285862406</v>
      </c>
      <c r="E87" s="22">
        <v>14110075</v>
      </c>
      <c r="F87" s="21">
        <v>17156</v>
      </c>
      <c r="G87" s="22">
        <v>43490.400000000001</v>
      </c>
      <c r="H87" s="22">
        <v>2146.67</v>
      </c>
      <c r="I87" s="23">
        <v>2.61</v>
      </c>
    </row>
    <row r="88" spans="1:9" ht="15" customHeight="1" x14ac:dyDescent="0.2">
      <c r="A88" s="68"/>
      <c r="B88" s="20" t="s">
        <v>110</v>
      </c>
      <c r="C88" s="21">
        <v>35629</v>
      </c>
      <c r="D88" s="22">
        <v>4292966997</v>
      </c>
      <c r="E88" s="22">
        <v>491924273</v>
      </c>
      <c r="F88" s="21">
        <v>107115</v>
      </c>
      <c r="G88" s="22">
        <v>120490.81</v>
      </c>
      <c r="H88" s="22">
        <v>13806.85</v>
      </c>
      <c r="I88" s="23">
        <v>3.01</v>
      </c>
    </row>
    <row r="89" spans="1:9" ht="15" customHeight="1" x14ac:dyDescent="0.2">
      <c r="A89" s="69" t="s">
        <v>162</v>
      </c>
      <c r="B89" s="20" t="s">
        <v>108</v>
      </c>
      <c r="C89" s="21">
        <v>504</v>
      </c>
      <c r="D89" s="22">
        <v>16447517</v>
      </c>
      <c r="E89" s="22">
        <v>1458423</v>
      </c>
      <c r="F89" s="21">
        <v>450</v>
      </c>
      <c r="G89" s="22">
        <v>32633.96</v>
      </c>
      <c r="H89" s="22">
        <v>2893.7</v>
      </c>
      <c r="I89" s="23">
        <v>0.89</v>
      </c>
    </row>
    <row r="90" spans="1:9" ht="15" customHeight="1" x14ac:dyDescent="0.2">
      <c r="A90" s="68"/>
      <c r="B90" s="20" t="s">
        <v>109</v>
      </c>
      <c r="C90" s="21">
        <v>70</v>
      </c>
      <c r="D90" s="22">
        <v>2638364</v>
      </c>
      <c r="E90" s="22">
        <v>92988</v>
      </c>
      <c r="F90" s="21">
        <v>174</v>
      </c>
      <c r="G90" s="22">
        <v>37690.910000000003</v>
      </c>
      <c r="H90" s="22">
        <v>1328.4</v>
      </c>
      <c r="I90" s="23">
        <v>2.4900000000000002</v>
      </c>
    </row>
    <row r="91" spans="1:9" ht="15" customHeight="1" x14ac:dyDescent="0.2">
      <c r="A91" s="68"/>
      <c r="B91" s="20" t="s">
        <v>110</v>
      </c>
      <c r="C91" s="21">
        <v>602</v>
      </c>
      <c r="D91" s="22">
        <v>56184551</v>
      </c>
      <c r="E91" s="22">
        <v>5385744</v>
      </c>
      <c r="F91" s="21">
        <v>1741</v>
      </c>
      <c r="G91" s="22">
        <v>93329.82</v>
      </c>
      <c r="H91" s="22">
        <v>8946.42</v>
      </c>
      <c r="I91" s="23">
        <v>2.89</v>
      </c>
    </row>
    <row r="92" spans="1:9" ht="15" customHeight="1" x14ac:dyDescent="0.2">
      <c r="A92" s="69" t="s">
        <v>163</v>
      </c>
      <c r="B92" s="20" t="s">
        <v>108</v>
      </c>
      <c r="C92" s="21">
        <v>59203</v>
      </c>
      <c r="D92" s="22">
        <v>2392109847</v>
      </c>
      <c r="E92" s="22">
        <v>230080719</v>
      </c>
      <c r="F92" s="21">
        <v>55474</v>
      </c>
      <c r="G92" s="22">
        <v>40405.21</v>
      </c>
      <c r="H92" s="22">
        <v>3886.3</v>
      </c>
      <c r="I92" s="23">
        <v>0.94</v>
      </c>
    </row>
    <row r="93" spans="1:9" ht="15" customHeight="1" x14ac:dyDescent="0.2">
      <c r="A93" s="68"/>
      <c r="B93" s="20" t="s">
        <v>109</v>
      </c>
      <c r="C93" s="21">
        <v>12789</v>
      </c>
      <c r="D93" s="22">
        <v>596275578</v>
      </c>
      <c r="E93" s="22">
        <v>29927417</v>
      </c>
      <c r="F93" s="21">
        <v>31886</v>
      </c>
      <c r="G93" s="22">
        <v>46624.1</v>
      </c>
      <c r="H93" s="22">
        <v>2340.09</v>
      </c>
      <c r="I93" s="23">
        <v>2.4900000000000002</v>
      </c>
    </row>
    <row r="94" spans="1:9" ht="15" customHeight="1" x14ac:dyDescent="0.2">
      <c r="A94" s="68"/>
      <c r="B94" s="20" t="s">
        <v>110</v>
      </c>
      <c r="C94" s="21">
        <v>47921</v>
      </c>
      <c r="D94" s="22">
        <v>5793665609</v>
      </c>
      <c r="E94" s="22">
        <v>613099967</v>
      </c>
      <c r="F94" s="21">
        <v>149394</v>
      </c>
      <c r="G94" s="22">
        <v>120900.35</v>
      </c>
      <c r="H94" s="22">
        <v>12793.97</v>
      </c>
      <c r="I94" s="23">
        <v>3.12</v>
      </c>
    </row>
    <row r="95" spans="1:9" ht="15" customHeight="1" x14ac:dyDescent="0.2">
      <c r="A95" s="69" t="s">
        <v>164</v>
      </c>
      <c r="B95" s="20" t="s">
        <v>108</v>
      </c>
      <c r="C95" s="21">
        <v>77176</v>
      </c>
      <c r="D95" s="22">
        <v>6361891458</v>
      </c>
      <c r="E95" s="22">
        <v>1329425462</v>
      </c>
      <c r="F95" s="21">
        <v>71998</v>
      </c>
      <c r="G95" s="22">
        <v>82433.55</v>
      </c>
      <c r="H95" s="22">
        <v>17225.89</v>
      </c>
      <c r="I95" s="23">
        <v>0.93</v>
      </c>
    </row>
    <row r="96" spans="1:9" ht="15" customHeight="1" x14ac:dyDescent="0.2">
      <c r="A96" s="68"/>
      <c r="B96" s="20" t="s">
        <v>109</v>
      </c>
      <c r="C96" s="21">
        <v>11322</v>
      </c>
      <c r="D96" s="22">
        <v>1095149363</v>
      </c>
      <c r="E96" s="22">
        <v>191668026</v>
      </c>
      <c r="F96" s="21">
        <v>27971</v>
      </c>
      <c r="G96" s="22">
        <v>96727.55</v>
      </c>
      <c r="H96" s="22">
        <v>16928.810000000001</v>
      </c>
      <c r="I96" s="23">
        <v>2.4700000000000002</v>
      </c>
    </row>
    <row r="97" spans="1:9" ht="15" customHeight="1" x14ac:dyDescent="0.2">
      <c r="A97" s="68"/>
      <c r="B97" s="20" t="s">
        <v>110</v>
      </c>
      <c r="C97" s="21">
        <v>86550</v>
      </c>
      <c r="D97" s="22">
        <v>34520470966</v>
      </c>
      <c r="E97" s="22">
        <v>7199485574</v>
      </c>
      <c r="F97" s="21">
        <v>283393</v>
      </c>
      <c r="G97" s="22">
        <v>398850.04</v>
      </c>
      <c r="H97" s="22">
        <v>83182.960000000006</v>
      </c>
      <c r="I97" s="23">
        <v>3.27</v>
      </c>
    </row>
    <row r="99" spans="1:9" ht="15" customHeight="1" x14ac:dyDescent="0.2">
      <c r="A99" s="57" t="s">
        <v>66</v>
      </c>
      <c r="B99" s="58"/>
      <c r="C99" s="58"/>
      <c r="D99" s="58"/>
      <c r="E99" s="58"/>
      <c r="F99" s="58"/>
      <c r="G99" s="58"/>
      <c r="H99" s="58"/>
      <c r="I99" s="58"/>
    </row>
    <row r="100" spans="1:9" ht="15" customHeight="1" x14ac:dyDescent="0.2">
      <c r="A100" s="57" t="s">
        <v>97</v>
      </c>
      <c r="B100" s="58"/>
      <c r="C100" s="58"/>
      <c r="D100" s="58"/>
      <c r="E100" s="58"/>
      <c r="F100" s="58"/>
      <c r="G100" s="58"/>
      <c r="H100" s="58"/>
      <c r="I100" s="58"/>
    </row>
    <row r="101" spans="1:9" ht="15" customHeight="1" x14ac:dyDescent="0.2">
      <c r="A101" s="57" t="s">
        <v>165</v>
      </c>
      <c r="B101" s="58"/>
      <c r="C101" s="58"/>
      <c r="D101" s="58"/>
      <c r="E101" s="58"/>
      <c r="F101" s="58"/>
      <c r="G101" s="58"/>
      <c r="H101" s="58"/>
      <c r="I101" s="58"/>
    </row>
  </sheetData>
  <mergeCells count="39">
    <mergeCell ref="A7:B7"/>
    <mergeCell ref="A8:A10"/>
    <mergeCell ref="A11:A13"/>
    <mergeCell ref="A14:A16"/>
    <mergeCell ref="A17:A19"/>
    <mergeCell ref="A20:A22"/>
    <mergeCell ref="A23:A25"/>
    <mergeCell ref="A26:A28"/>
    <mergeCell ref="A29:A31"/>
    <mergeCell ref="A32:A34"/>
    <mergeCell ref="A35:A37"/>
    <mergeCell ref="A38:A40"/>
    <mergeCell ref="A41:A43"/>
    <mergeCell ref="A44:A46"/>
    <mergeCell ref="A47:A49"/>
    <mergeCell ref="A71:A73"/>
    <mergeCell ref="A74:A76"/>
    <mergeCell ref="A77:A79"/>
    <mergeCell ref="A50:A52"/>
    <mergeCell ref="A53:A55"/>
    <mergeCell ref="A56:A58"/>
    <mergeCell ref="A59:A61"/>
    <mergeCell ref="A62:A64"/>
    <mergeCell ref="A99:I99"/>
    <mergeCell ref="A100:I100"/>
    <mergeCell ref="A101:I101"/>
    <mergeCell ref="A95:A97"/>
    <mergeCell ref="A1:I1"/>
    <mergeCell ref="A2:I2"/>
    <mergeCell ref="A3:I3"/>
    <mergeCell ref="A4:I4"/>
    <mergeCell ref="A5:I5"/>
    <mergeCell ref="A80:A82"/>
    <mergeCell ref="A83:A85"/>
    <mergeCell ref="A86:A88"/>
    <mergeCell ref="A89:A91"/>
    <mergeCell ref="A92:A94"/>
    <mergeCell ref="A65:A67"/>
    <mergeCell ref="A68:A70"/>
  </mergeCells>
  <hyperlinks>
    <hyperlink ref="A1" location="'CONTENTS'!A1" display="#'CONTENTS'!A1"/>
  </hyperlinks>
  <printOptions horizontalCentered="1"/>
  <pageMargins left="0.5" right="0.5" top="0.5" bottom="0.5" header="0" footer="0"/>
  <pageSetup fitToHeight="10" orientation="landscape"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33"/>
  <sheetViews>
    <sheetView zoomScaleNormal="100" workbookViewId="0">
      <pane ySplit="9" topLeftCell="A10" activePane="bottomLeft" state="frozen"/>
      <selection pane="bottomLeft" sqref="A1:K1"/>
    </sheetView>
  </sheetViews>
  <sheetFormatPr defaultColWidth="12" defaultRowHeight="12.95" customHeight="1" x14ac:dyDescent="0.2"/>
  <cols>
    <col min="1" max="1" width="40.6640625" bestFit="1" customWidth="1"/>
    <col min="2" max="8" width="19.6640625" bestFit="1" customWidth="1"/>
    <col min="9" max="9" width="21.6640625" bestFit="1" customWidth="1"/>
    <col min="10" max="11" width="19.6640625" bestFit="1" customWidth="1"/>
  </cols>
  <sheetData>
    <row r="1" spans="1:11" ht="17.100000000000001" customHeight="1" x14ac:dyDescent="0.25">
      <c r="A1" s="65" t="s">
        <v>67</v>
      </c>
      <c r="B1" s="58"/>
      <c r="C1" s="58"/>
      <c r="D1" s="58"/>
      <c r="E1" s="58"/>
      <c r="F1" s="58"/>
      <c r="G1" s="58"/>
      <c r="H1" s="58"/>
      <c r="I1" s="58"/>
      <c r="J1" s="58"/>
      <c r="K1" s="58"/>
    </row>
    <row r="2" spans="1:11" ht="17.100000000000001" customHeight="1" x14ac:dyDescent="0.3">
      <c r="A2" s="60" t="s">
        <v>1</v>
      </c>
      <c r="B2" s="58"/>
      <c r="C2" s="58"/>
      <c r="D2" s="58"/>
      <c r="E2" s="58"/>
      <c r="F2" s="58"/>
      <c r="G2" s="58"/>
      <c r="H2" s="58"/>
      <c r="I2" s="58"/>
      <c r="J2" s="58"/>
      <c r="K2" s="58"/>
    </row>
    <row r="3" spans="1:11" ht="17.100000000000001" customHeight="1" x14ac:dyDescent="0.3">
      <c r="A3" s="59" t="s">
        <v>70</v>
      </c>
      <c r="B3" s="58"/>
      <c r="C3" s="58"/>
      <c r="D3" s="58"/>
      <c r="E3" s="58"/>
      <c r="F3" s="58"/>
      <c r="G3" s="58"/>
      <c r="H3" s="58"/>
      <c r="I3" s="58"/>
      <c r="J3" s="58"/>
      <c r="K3" s="58"/>
    </row>
    <row r="4" spans="1:11" ht="17.100000000000001" customHeight="1" x14ac:dyDescent="0.3">
      <c r="A4" s="60" t="s">
        <v>1</v>
      </c>
      <c r="B4" s="58"/>
      <c r="C4" s="58"/>
      <c r="D4" s="58"/>
      <c r="E4" s="58"/>
      <c r="F4" s="58"/>
      <c r="G4" s="58"/>
      <c r="H4" s="58"/>
      <c r="I4" s="58"/>
      <c r="J4" s="58"/>
      <c r="K4" s="58"/>
    </row>
    <row r="5" spans="1:11" ht="17.100000000000001" customHeight="1" x14ac:dyDescent="0.3">
      <c r="A5" s="66" t="s">
        <v>23</v>
      </c>
      <c r="B5" s="58"/>
      <c r="C5" s="58"/>
      <c r="D5" s="58"/>
      <c r="E5" s="58"/>
      <c r="F5" s="58"/>
      <c r="G5" s="58"/>
      <c r="H5" s="58"/>
      <c r="I5" s="58"/>
      <c r="J5" s="58"/>
      <c r="K5" s="58"/>
    </row>
    <row r="6" spans="1:11" ht="17.100000000000001" customHeight="1" x14ac:dyDescent="0.3">
      <c r="A6" s="60" t="s">
        <v>1</v>
      </c>
      <c r="B6" s="58"/>
      <c r="C6" s="58"/>
      <c r="D6" s="58"/>
      <c r="E6" s="58"/>
      <c r="F6" s="58"/>
      <c r="G6" s="58"/>
      <c r="H6" s="58"/>
      <c r="I6" s="58"/>
      <c r="J6" s="58"/>
      <c r="K6" s="58"/>
    </row>
    <row r="7" spans="1:11" ht="17.100000000000001" customHeight="1" x14ac:dyDescent="0.25">
      <c r="A7" s="71" t="s">
        <v>168</v>
      </c>
      <c r="B7" s="58"/>
      <c r="C7" s="58"/>
      <c r="D7" s="58"/>
      <c r="E7" s="58"/>
      <c r="F7" s="58"/>
      <c r="G7" s="58"/>
      <c r="H7" s="58"/>
      <c r="I7" s="58"/>
      <c r="J7" s="58"/>
      <c r="K7" s="58"/>
    </row>
    <row r="9" spans="1:11" ht="45" customHeight="1" x14ac:dyDescent="0.2">
      <c r="A9" s="18" t="s">
        <v>169</v>
      </c>
      <c r="B9" s="9" t="s">
        <v>72</v>
      </c>
      <c r="C9" s="9" t="s">
        <v>73</v>
      </c>
      <c r="D9" s="9" t="s">
        <v>74</v>
      </c>
      <c r="E9" s="9" t="s">
        <v>75</v>
      </c>
      <c r="F9" s="9" t="s">
        <v>76</v>
      </c>
      <c r="G9" s="9" t="s">
        <v>77</v>
      </c>
      <c r="H9" s="9" t="s">
        <v>78</v>
      </c>
      <c r="I9" s="9" t="s">
        <v>99</v>
      </c>
      <c r="J9" s="9" t="s">
        <v>100</v>
      </c>
      <c r="K9" s="9" t="s">
        <v>101</v>
      </c>
    </row>
    <row r="10" spans="1:11" ht="15" customHeight="1" x14ac:dyDescent="0.2">
      <c r="A10" s="20" t="s">
        <v>170</v>
      </c>
      <c r="B10" s="21">
        <v>3418</v>
      </c>
      <c r="C10" s="22">
        <v>518044367</v>
      </c>
      <c r="D10" s="22">
        <v>86549033</v>
      </c>
      <c r="E10" s="21">
        <v>7325</v>
      </c>
      <c r="F10" s="22">
        <v>151563.59</v>
      </c>
      <c r="G10" s="22">
        <v>25321.54</v>
      </c>
      <c r="H10" s="23">
        <v>2.14</v>
      </c>
      <c r="I10" s="22">
        <v>61000</v>
      </c>
      <c r="J10" s="22">
        <v>3400</v>
      </c>
      <c r="K10" s="23">
        <v>2</v>
      </c>
    </row>
    <row r="11" spans="1:11" ht="15" customHeight="1" x14ac:dyDescent="0.2">
      <c r="A11" s="20" t="s">
        <v>171</v>
      </c>
      <c r="B11" s="21">
        <v>15682</v>
      </c>
      <c r="C11" s="22">
        <v>1212957609</v>
      </c>
      <c r="D11" s="22">
        <v>121339105</v>
      </c>
      <c r="E11" s="21">
        <v>32960</v>
      </c>
      <c r="F11" s="22">
        <v>77347.12</v>
      </c>
      <c r="G11" s="22">
        <v>7737.48</v>
      </c>
      <c r="H11" s="23">
        <v>2.1</v>
      </c>
      <c r="I11" s="22">
        <v>54000</v>
      </c>
      <c r="J11" s="22">
        <v>2600</v>
      </c>
      <c r="K11" s="23">
        <v>2</v>
      </c>
    </row>
    <row r="12" spans="1:11" ht="15" customHeight="1" x14ac:dyDescent="0.2">
      <c r="A12" s="20" t="s">
        <v>172</v>
      </c>
      <c r="B12" s="21">
        <v>1792</v>
      </c>
      <c r="C12" s="22">
        <v>107051756</v>
      </c>
      <c r="D12" s="22">
        <v>8722141</v>
      </c>
      <c r="E12" s="21">
        <v>3801</v>
      </c>
      <c r="F12" s="22">
        <v>59738.7</v>
      </c>
      <c r="G12" s="22">
        <v>4867.2700000000004</v>
      </c>
      <c r="H12" s="23">
        <v>2.12</v>
      </c>
      <c r="I12" s="22">
        <v>41000</v>
      </c>
      <c r="J12" s="22">
        <v>1100</v>
      </c>
      <c r="K12" s="23">
        <v>2</v>
      </c>
    </row>
    <row r="13" spans="1:11" ht="15" customHeight="1" x14ac:dyDescent="0.2">
      <c r="A13" s="20" t="s">
        <v>173</v>
      </c>
      <c r="B13" s="21">
        <v>1636</v>
      </c>
      <c r="C13" s="22">
        <v>99392696</v>
      </c>
      <c r="D13" s="22">
        <v>7297316</v>
      </c>
      <c r="E13" s="21">
        <v>3976</v>
      </c>
      <c r="F13" s="22">
        <v>60753.48</v>
      </c>
      <c r="G13" s="22">
        <v>4460.46</v>
      </c>
      <c r="H13" s="23">
        <v>2.4300000000000002</v>
      </c>
      <c r="I13" s="22">
        <v>46000</v>
      </c>
      <c r="J13" s="22">
        <v>1300</v>
      </c>
      <c r="K13" s="23">
        <v>2</v>
      </c>
    </row>
    <row r="14" spans="1:11" ht="15" customHeight="1" x14ac:dyDescent="0.2">
      <c r="A14" s="20" t="s">
        <v>174</v>
      </c>
      <c r="B14" s="21">
        <v>6947</v>
      </c>
      <c r="C14" s="22">
        <v>738965927</v>
      </c>
      <c r="D14" s="22">
        <v>92866993</v>
      </c>
      <c r="E14" s="21">
        <v>15485</v>
      </c>
      <c r="F14" s="22">
        <v>106371.95</v>
      </c>
      <c r="G14" s="22">
        <v>13367.93</v>
      </c>
      <c r="H14" s="23">
        <v>2.23</v>
      </c>
      <c r="I14" s="22">
        <v>69000</v>
      </c>
      <c r="J14" s="22">
        <v>4200</v>
      </c>
      <c r="K14" s="23">
        <v>2</v>
      </c>
    </row>
    <row r="15" spans="1:11" ht="15" customHeight="1" x14ac:dyDescent="0.2">
      <c r="A15" s="20" t="s">
        <v>175</v>
      </c>
      <c r="B15" s="21">
        <v>19002</v>
      </c>
      <c r="C15" s="22">
        <v>1757574137</v>
      </c>
      <c r="D15" s="22">
        <v>219834930</v>
      </c>
      <c r="E15" s="21">
        <v>38075</v>
      </c>
      <c r="F15" s="22">
        <v>92494.17</v>
      </c>
      <c r="G15" s="22">
        <v>11569.04</v>
      </c>
      <c r="H15" s="23">
        <v>2</v>
      </c>
      <c r="I15" s="22">
        <v>59000</v>
      </c>
      <c r="J15" s="22">
        <v>3400</v>
      </c>
      <c r="K15" s="23">
        <v>2</v>
      </c>
    </row>
    <row r="16" spans="1:11" ht="15" customHeight="1" x14ac:dyDescent="0.2">
      <c r="A16" s="20" t="s">
        <v>176</v>
      </c>
      <c r="B16" s="21">
        <v>9217</v>
      </c>
      <c r="C16" s="22">
        <v>588747518</v>
      </c>
      <c r="D16" s="22">
        <v>48922644</v>
      </c>
      <c r="E16" s="21">
        <v>19084</v>
      </c>
      <c r="F16" s="22">
        <v>63876.26</v>
      </c>
      <c r="G16" s="22">
        <v>5307.87</v>
      </c>
      <c r="H16" s="23">
        <v>2.0699999999999998</v>
      </c>
      <c r="I16" s="22">
        <v>51000</v>
      </c>
      <c r="J16" s="22">
        <v>2300</v>
      </c>
      <c r="K16" s="23">
        <v>2</v>
      </c>
    </row>
    <row r="17" spans="1:11" ht="15" customHeight="1" x14ac:dyDescent="0.2">
      <c r="A17" s="20" t="s">
        <v>177</v>
      </c>
      <c r="B17" s="21">
        <v>19001</v>
      </c>
      <c r="C17" s="22">
        <v>1153887551</v>
      </c>
      <c r="D17" s="22">
        <v>98689906</v>
      </c>
      <c r="E17" s="21">
        <v>38735</v>
      </c>
      <c r="F17" s="22">
        <v>60727.73</v>
      </c>
      <c r="G17" s="22">
        <v>5193.93</v>
      </c>
      <c r="H17" s="23">
        <v>2.04</v>
      </c>
      <c r="I17" s="22">
        <v>40000</v>
      </c>
      <c r="J17" s="22">
        <v>1300</v>
      </c>
      <c r="K17" s="23">
        <v>2</v>
      </c>
    </row>
    <row r="18" spans="1:11" ht="15" customHeight="1" x14ac:dyDescent="0.2">
      <c r="A18" s="20" t="s">
        <v>178</v>
      </c>
      <c r="B18" s="21">
        <v>3631</v>
      </c>
      <c r="C18" s="22">
        <v>351742372</v>
      </c>
      <c r="D18" s="22">
        <v>41643036</v>
      </c>
      <c r="E18" s="21">
        <v>8224</v>
      </c>
      <c r="F18" s="22">
        <v>96872.04</v>
      </c>
      <c r="G18" s="22">
        <v>11468.75</v>
      </c>
      <c r="H18" s="23">
        <v>2.2599999999999998</v>
      </c>
      <c r="I18" s="22">
        <v>63000</v>
      </c>
      <c r="J18" s="22">
        <v>3100</v>
      </c>
      <c r="K18" s="23">
        <v>2</v>
      </c>
    </row>
    <row r="19" spans="1:11" ht="15" customHeight="1" x14ac:dyDescent="0.2">
      <c r="A19" s="20" t="s">
        <v>179</v>
      </c>
      <c r="B19" s="21">
        <v>7111</v>
      </c>
      <c r="C19" s="22">
        <v>648110941</v>
      </c>
      <c r="D19" s="22">
        <v>72635466</v>
      </c>
      <c r="E19" s="21">
        <v>14276</v>
      </c>
      <c r="F19" s="22">
        <v>91142.03</v>
      </c>
      <c r="G19" s="22">
        <v>10214.52</v>
      </c>
      <c r="H19" s="23">
        <v>2.0099999999999998</v>
      </c>
      <c r="I19" s="22">
        <v>65000</v>
      </c>
      <c r="J19" s="22">
        <v>3900</v>
      </c>
      <c r="K19" s="23">
        <v>2</v>
      </c>
    </row>
    <row r="20" spans="1:11" ht="15" customHeight="1" x14ac:dyDescent="0.2">
      <c r="A20" s="20" t="s">
        <v>180</v>
      </c>
      <c r="B20" s="21">
        <v>14967</v>
      </c>
      <c r="C20" s="22">
        <v>846985232</v>
      </c>
      <c r="D20" s="22">
        <v>61872197</v>
      </c>
      <c r="E20" s="21">
        <v>29613</v>
      </c>
      <c r="F20" s="22">
        <v>56590.18</v>
      </c>
      <c r="G20" s="22">
        <v>4133.91</v>
      </c>
      <c r="H20" s="23">
        <v>1.98</v>
      </c>
      <c r="I20" s="22">
        <v>46000</v>
      </c>
      <c r="J20" s="22">
        <v>2000</v>
      </c>
      <c r="K20" s="23">
        <v>1</v>
      </c>
    </row>
    <row r="21" spans="1:11" ht="15" customHeight="1" x14ac:dyDescent="0.2">
      <c r="A21" s="20" t="s">
        <v>181</v>
      </c>
      <c r="B21" s="21">
        <v>8794</v>
      </c>
      <c r="C21" s="22">
        <v>669492321</v>
      </c>
      <c r="D21" s="22">
        <v>57035308</v>
      </c>
      <c r="E21" s="21">
        <v>19729</v>
      </c>
      <c r="F21" s="22">
        <v>76130.58</v>
      </c>
      <c r="G21" s="22">
        <v>6485.71</v>
      </c>
      <c r="H21" s="23">
        <v>2.2400000000000002</v>
      </c>
      <c r="I21" s="22">
        <v>64000</v>
      </c>
      <c r="J21" s="22">
        <v>3200</v>
      </c>
      <c r="K21" s="23">
        <v>2</v>
      </c>
    </row>
    <row r="22" spans="1:11" ht="15" customHeight="1" x14ac:dyDescent="0.2">
      <c r="A22" s="20" t="s">
        <v>182</v>
      </c>
      <c r="B22" s="21">
        <v>1592</v>
      </c>
      <c r="C22" s="22">
        <v>151843275</v>
      </c>
      <c r="D22" s="22">
        <v>19491272</v>
      </c>
      <c r="E22" s="21">
        <v>3278</v>
      </c>
      <c r="F22" s="22">
        <v>95378.94</v>
      </c>
      <c r="G22" s="22">
        <v>12243.26</v>
      </c>
      <c r="H22" s="23">
        <v>2.06</v>
      </c>
      <c r="I22" s="22">
        <v>62000</v>
      </c>
      <c r="J22" s="22">
        <v>3900</v>
      </c>
      <c r="K22" s="23">
        <v>2</v>
      </c>
    </row>
    <row r="23" spans="1:11" ht="15" customHeight="1" x14ac:dyDescent="0.2">
      <c r="A23" s="20" t="s">
        <v>183</v>
      </c>
      <c r="B23" s="21">
        <v>6490</v>
      </c>
      <c r="C23" s="22">
        <v>753520830</v>
      </c>
      <c r="D23" s="22">
        <v>109252142</v>
      </c>
      <c r="E23" s="21">
        <v>12217</v>
      </c>
      <c r="F23" s="22">
        <v>116104.9</v>
      </c>
      <c r="G23" s="22">
        <v>16833.919999999998</v>
      </c>
      <c r="H23" s="23">
        <v>1.88</v>
      </c>
      <c r="I23" s="22">
        <v>69000</v>
      </c>
      <c r="J23" s="22">
        <v>5200</v>
      </c>
      <c r="K23" s="23">
        <v>1</v>
      </c>
    </row>
    <row r="24" spans="1:11" ht="15" customHeight="1" x14ac:dyDescent="0.2">
      <c r="A24" s="20" t="s">
        <v>184</v>
      </c>
      <c r="B24" s="21">
        <v>2011</v>
      </c>
      <c r="C24" s="22">
        <v>141285553</v>
      </c>
      <c r="D24" s="22">
        <v>11542290</v>
      </c>
      <c r="E24" s="21">
        <v>4855</v>
      </c>
      <c r="F24" s="22">
        <v>70256.37</v>
      </c>
      <c r="G24" s="22">
        <v>5739.58</v>
      </c>
      <c r="H24" s="23">
        <v>2.41</v>
      </c>
      <c r="I24" s="22">
        <v>54000</v>
      </c>
      <c r="J24" s="22">
        <v>2100</v>
      </c>
      <c r="K24" s="23">
        <v>2</v>
      </c>
    </row>
    <row r="25" spans="1:11" ht="15" customHeight="1" x14ac:dyDescent="0.2">
      <c r="A25" s="20" t="s">
        <v>185</v>
      </c>
      <c r="B25" s="21">
        <v>19545</v>
      </c>
      <c r="C25" s="22">
        <v>2373413368</v>
      </c>
      <c r="D25" s="22">
        <v>360592453</v>
      </c>
      <c r="E25" s="21">
        <v>38335</v>
      </c>
      <c r="F25" s="22">
        <v>121433.28</v>
      </c>
      <c r="G25" s="22">
        <v>18449.349999999999</v>
      </c>
      <c r="H25" s="23">
        <v>1.96</v>
      </c>
      <c r="I25" s="22">
        <v>63000</v>
      </c>
      <c r="J25" s="22">
        <v>4300</v>
      </c>
      <c r="K25" s="23">
        <v>1</v>
      </c>
    </row>
    <row r="26" spans="1:11" ht="15" customHeight="1" x14ac:dyDescent="0.2">
      <c r="A26" s="20" t="s">
        <v>186</v>
      </c>
      <c r="B26" s="21">
        <v>1269</v>
      </c>
      <c r="C26" s="22">
        <v>79853196</v>
      </c>
      <c r="D26" s="22">
        <v>7348585</v>
      </c>
      <c r="E26" s="21">
        <v>2887</v>
      </c>
      <c r="F26" s="22">
        <v>62926.080000000002</v>
      </c>
      <c r="G26" s="22">
        <v>5790.85</v>
      </c>
      <c r="H26" s="23">
        <v>2.2799999999999998</v>
      </c>
      <c r="I26" s="22">
        <v>45000</v>
      </c>
      <c r="J26" s="22">
        <v>1400</v>
      </c>
      <c r="K26" s="23">
        <v>2</v>
      </c>
    </row>
    <row r="27" spans="1:11" ht="15" customHeight="1" x14ac:dyDescent="0.2">
      <c r="A27" s="20" t="s">
        <v>187</v>
      </c>
      <c r="B27" s="21">
        <v>18124</v>
      </c>
      <c r="C27" s="22">
        <v>1487551210</v>
      </c>
      <c r="D27" s="22">
        <v>118227573</v>
      </c>
      <c r="E27" s="21">
        <v>50100</v>
      </c>
      <c r="F27" s="22">
        <v>82076.320000000007</v>
      </c>
      <c r="G27" s="22">
        <v>6523.26</v>
      </c>
      <c r="H27" s="23">
        <v>2.76</v>
      </c>
      <c r="I27" s="22">
        <v>71000</v>
      </c>
      <c r="J27" s="22">
        <v>2800</v>
      </c>
      <c r="K27" s="23">
        <v>2</v>
      </c>
    </row>
    <row r="28" spans="1:11" ht="15" customHeight="1" x14ac:dyDescent="0.2">
      <c r="A28" s="20" t="s">
        <v>188</v>
      </c>
      <c r="B28" s="21">
        <v>1654</v>
      </c>
      <c r="C28" s="22">
        <v>204072864</v>
      </c>
      <c r="D28" s="22">
        <v>29148347</v>
      </c>
      <c r="E28" s="21">
        <v>3259</v>
      </c>
      <c r="F28" s="22">
        <v>123381.42</v>
      </c>
      <c r="G28" s="22">
        <v>17622.939999999999</v>
      </c>
      <c r="H28" s="23">
        <v>1.97</v>
      </c>
      <c r="I28" s="22">
        <v>76000</v>
      </c>
      <c r="J28" s="22">
        <v>4900</v>
      </c>
      <c r="K28" s="23">
        <v>2</v>
      </c>
    </row>
    <row r="29" spans="1:11" ht="15" customHeight="1" x14ac:dyDescent="0.2">
      <c r="A29" s="20" t="s">
        <v>189</v>
      </c>
      <c r="B29" s="21">
        <v>1530</v>
      </c>
      <c r="C29" s="22">
        <v>155463182</v>
      </c>
      <c r="D29" s="22">
        <v>17139402</v>
      </c>
      <c r="E29" s="21">
        <v>3870</v>
      </c>
      <c r="F29" s="22">
        <v>101609.92</v>
      </c>
      <c r="G29" s="22">
        <v>11202.22</v>
      </c>
      <c r="H29" s="23">
        <v>2.5299999999999998</v>
      </c>
      <c r="I29" s="22">
        <v>72000</v>
      </c>
      <c r="J29" s="22">
        <v>3200</v>
      </c>
      <c r="K29" s="23">
        <v>2</v>
      </c>
    </row>
    <row r="30" spans="1:11" ht="15" customHeight="1" x14ac:dyDescent="0.2">
      <c r="A30" s="20" t="s">
        <v>190</v>
      </c>
      <c r="B30" s="21">
        <v>2171</v>
      </c>
      <c r="C30" s="22">
        <v>139240513</v>
      </c>
      <c r="D30" s="22">
        <v>9850454</v>
      </c>
      <c r="E30" s="21">
        <v>5365</v>
      </c>
      <c r="F30" s="22">
        <v>64136.58</v>
      </c>
      <c r="G30" s="22">
        <v>4537.29</v>
      </c>
      <c r="H30" s="23">
        <v>2.4700000000000002</v>
      </c>
      <c r="I30" s="22">
        <v>51000</v>
      </c>
      <c r="J30" s="22">
        <v>1500</v>
      </c>
      <c r="K30" s="23">
        <v>2</v>
      </c>
    </row>
    <row r="31" spans="1:11" ht="15" customHeight="1" x14ac:dyDescent="0.2">
      <c r="A31" s="20" t="s">
        <v>191</v>
      </c>
      <c r="B31" s="21">
        <v>1958</v>
      </c>
      <c r="C31" s="22">
        <v>113920922</v>
      </c>
      <c r="D31" s="22">
        <v>8805893</v>
      </c>
      <c r="E31" s="21">
        <v>4417</v>
      </c>
      <c r="F31" s="22">
        <v>58182.29</v>
      </c>
      <c r="G31" s="22">
        <v>4497.3900000000003</v>
      </c>
      <c r="H31" s="23">
        <v>2.2599999999999998</v>
      </c>
      <c r="I31" s="22">
        <v>39000</v>
      </c>
      <c r="J31" s="22">
        <v>800</v>
      </c>
      <c r="K31" s="23">
        <v>2</v>
      </c>
    </row>
    <row r="32" spans="1:11" ht="15" customHeight="1" x14ac:dyDescent="0.2">
      <c r="A32" s="20" t="s">
        <v>192</v>
      </c>
      <c r="B32" s="21">
        <v>1066</v>
      </c>
      <c r="C32" s="22">
        <v>98827433</v>
      </c>
      <c r="D32" s="22">
        <v>10262962</v>
      </c>
      <c r="E32" s="21">
        <v>2424</v>
      </c>
      <c r="F32" s="22">
        <v>92708.66</v>
      </c>
      <c r="G32" s="22">
        <v>9627.5400000000009</v>
      </c>
      <c r="H32" s="23">
        <v>2.27</v>
      </c>
      <c r="I32" s="22">
        <v>68000</v>
      </c>
      <c r="J32" s="22">
        <v>3800</v>
      </c>
      <c r="K32" s="23">
        <v>2</v>
      </c>
    </row>
    <row r="33" spans="1:11" ht="15" customHeight="1" x14ac:dyDescent="0.2">
      <c r="A33" s="20" t="s">
        <v>193</v>
      </c>
      <c r="B33" s="21">
        <v>1211</v>
      </c>
      <c r="C33" s="22">
        <v>74483969</v>
      </c>
      <c r="D33" s="22">
        <v>6636873</v>
      </c>
      <c r="E33" s="21">
        <v>2590</v>
      </c>
      <c r="F33" s="22">
        <v>61506.17</v>
      </c>
      <c r="G33" s="22">
        <v>5480.49</v>
      </c>
      <c r="H33" s="23">
        <v>2.14</v>
      </c>
      <c r="I33" s="22">
        <v>48000</v>
      </c>
      <c r="J33" s="22">
        <v>1900</v>
      </c>
      <c r="K33" s="23">
        <v>2</v>
      </c>
    </row>
    <row r="34" spans="1:11" ht="15" customHeight="1" x14ac:dyDescent="0.2">
      <c r="A34" s="20" t="s">
        <v>194</v>
      </c>
      <c r="B34" s="21">
        <v>9123</v>
      </c>
      <c r="C34" s="22">
        <v>986223426</v>
      </c>
      <c r="D34" s="22">
        <v>124482609</v>
      </c>
      <c r="E34" s="21">
        <v>20151</v>
      </c>
      <c r="F34" s="22">
        <v>108102.97</v>
      </c>
      <c r="G34" s="22">
        <v>13644.92</v>
      </c>
      <c r="H34" s="23">
        <v>2.21</v>
      </c>
      <c r="I34" s="22">
        <v>73000</v>
      </c>
      <c r="J34" s="22">
        <v>4400</v>
      </c>
      <c r="K34" s="23">
        <v>2</v>
      </c>
    </row>
    <row r="35" spans="1:11" ht="15" customHeight="1" x14ac:dyDescent="0.2">
      <c r="A35" s="20" t="s">
        <v>195</v>
      </c>
      <c r="B35" s="21">
        <v>2536</v>
      </c>
      <c r="C35" s="22">
        <v>250950682</v>
      </c>
      <c r="D35" s="22">
        <v>27641108</v>
      </c>
      <c r="E35" s="21">
        <v>5826</v>
      </c>
      <c r="F35" s="22">
        <v>98955.32</v>
      </c>
      <c r="G35" s="22">
        <v>10899.49</v>
      </c>
      <c r="H35" s="23">
        <v>2.2999999999999998</v>
      </c>
      <c r="I35" s="22">
        <v>81000</v>
      </c>
      <c r="J35" s="22">
        <v>4600</v>
      </c>
      <c r="K35" s="23">
        <v>2</v>
      </c>
    </row>
    <row r="36" spans="1:11" ht="15" customHeight="1" x14ac:dyDescent="0.2">
      <c r="A36" s="20" t="s">
        <v>196</v>
      </c>
      <c r="B36" s="21">
        <v>1295</v>
      </c>
      <c r="C36" s="22">
        <v>77526301</v>
      </c>
      <c r="D36" s="22">
        <v>5841309</v>
      </c>
      <c r="E36" s="21">
        <v>2792</v>
      </c>
      <c r="F36" s="22">
        <v>59865.87</v>
      </c>
      <c r="G36" s="22">
        <v>4510.66</v>
      </c>
      <c r="H36" s="23">
        <v>2.16</v>
      </c>
      <c r="I36" s="22">
        <v>45000</v>
      </c>
      <c r="J36" s="22">
        <v>1500</v>
      </c>
      <c r="K36" s="23">
        <v>2</v>
      </c>
    </row>
    <row r="37" spans="1:11" ht="15" customHeight="1" x14ac:dyDescent="0.2">
      <c r="A37" s="20" t="s">
        <v>197</v>
      </c>
      <c r="B37" s="21">
        <v>2226</v>
      </c>
      <c r="C37" s="22">
        <v>291172877</v>
      </c>
      <c r="D37" s="22">
        <v>42234209</v>
      </c>
      <c r="E37" s="21">
        <v>4808</v>
      </c>
      <c r="F37" s="22">
        <v>130805.43</v>
      </c>
      <c r="G37" s="22">
        <v>18973.14</v>
      </c>
      <c r="H37" s="23">
        <v>2.16</v>
      </c>
      <c r="I37" s="22">
        <v>72000</v>
      </c>
      <c r="J37" s="22">
        <v>4400</v>
      </c>
      <c r="K37" s="23">
        <v>2</v>
      </c>
    </row>
    <row r="38" spans="1:11" ht="15" customHeight="1" x14ac:dyDescent="0.2">
      <c r="A38" s="20" t="s">
        <v>198</v>
      </c>
      <c r="B38" s="21">
        <v>1729</v>
      </c>
      <c r="C38" s="22">
        <v>118089094</v>
      </c>
      <c r="D38" s="22">
        <v>8946606</v>
      </c>
      <c r="E38" s="21">
        <v>4051</v>
      </c>
      <c r="F38" s="22">
        <v>68299.070000000007</v>
      </c>
      <c r="G38" s="22">
        <v>5174.4399999999996</v>
      </c>
      <c r="H38" s="23">
        <v>2.34</v>
      </c>
      <c r="I38" s="22">
        <v>55000</v>
      </c>
      <c r="J38" s="22">
        <v>2300</v>
      </c>
      <c r="K38" s="23">
        <v>2</v>
      </c>
    </row>
    <row r="39" spans="1:11" ht="15" customHeight="1" x14ac:dyDescent="0.2">
      <c r="A39" s="20" t="s">
        <v>199</v>
      </c>
      <c r="B39" s="21">
        <v>5985</v>
      </c>
      <c r="C39" s="22">
        <v>465224854</v>
      </c>
      <c r="D39" s="22">
        <v>41905667</v>
      </c>
      <c r="E39" s="21">
        <v>13660</v>
      </c>
      <c r="F39" s="22">
        <v>77731.81</v>
      </c>
      <c r="G39" s="22">
        <v>7001.78</v>
      </c>
      <c r="H39" s="23">
        <v>2.2799999999999998</v>
      </c>
      <c r="I39" s="22">
        <v>62000</v>
      </c>
      <c r="J39" s="22">
        <v>3200</v>
      </c>
      <c r="K39" s="23">
        <v>2</v>
      </c>
    </row>
    <row r="40" spans="1:11" ht="15" customHeight="1" x14ac:dyDescent="0.2">
      <c r="A40" s="20" t="s">
        <v>200</v>
      </c>
      <c r="B40" s="21">
        <v>1976</v>
      </c>
      <c r="C40" s="22">
        <v>146444405</v>
      </c>
      <c r="D40" s="22">
        <v>12744620</v>
      </c>
      <c r="E40" s="21">
        <v>4152</v>
      </c>
      <c r="F40" s="22">
        <v>74111.539999999994</v>
      </c>
      <c r="G40" s="22">
        <v>6449.71</v>
      </c>
      <c r="H40" s="23">
        <v>2.1</v>
      </c>
      <c r="I40" s="22">
        <v>62000</v>
      </c>
      <c r="J40" s="22">
        <v>3400</v>
      </c>
      <c r="K40" s="23">
        <v>2</v>
      </c>
    </row>
    <row r="41" spans="1:11" ht="15" customHeight="1" x14ac:dyDescent="0.2">
      <c r="A41" s="20" t="s">
        <v>201</v>
      </c>
      <c r="B41" s="21">
        <v>10037</v>
      </c>
      <c r="C41" s="22">
        <v>949633492</v>
      </c>
      <c r="D41" s="22">
        <v>119640337</v>
      </c>
      <c r="E41" s="21">
        <v>20944</v>
      </c>
      <c r="F41" s="22">
        <v>94613.28</v>
      </c>
      <c r="G41" s="22">
        <v>11919.93</v>
      </c>
      <c r="H41" s="23">
        <v>2.09</v>
      </c>
      <c r="I41" s="22">
        <v>55000</v>
      </c>
      <c r="J41" s="22">
        <v>2900</v>
      </c>
      <c r="K41" s="23">
        <v>2</v>
      </c>
    </row>
    <row r="42" spans="1:11" ht="15" customHeight="1" x14ac:dyDescent="0.2">
      <c r="A42" s="20" t="s">
        <v>202</v>
      </c>
      <c r="B42" s="21">
        <v>1645</v>
      </c>
      <c r="C42" s="22">
        <v>101210616</v>
      </c>
      <c r="D42" s="22">
        <v>9505036</v>
      </c>
      <c r="E42" s="21">
        <v>3119</v>
      </c>
      <c r="F42" s="22">
        <v>61526.21</v>
      </c>
      <c r="G42" s="22">
        <v>5778.14</v>
      </c>
      <c r="H42" s="23">
        <v>1.9</v>
      </c>
      <c r="I42" s="22">
        <v>44000</v>
      </c>
      <c r="J42" s="22">
        <v>2100</v>
      </c>
      <c r="K42" s="23">
        <v>2</v>
      </c>
    </row>
    <row r="43" spans="1:11" ht="15" customHeight="1" x14ac:dyDescent="0.2">
      <c r="A43" s="20" t="s">
        <v>203</v>
      </c>
      <c r="B43" s="21">
        <v>23112</v>
      </c>
      <c r="C43" s="22">
        <v>2083575278</v>
      </c>
      <c r="D43" s="22">
        <v>222806967</v>
      </c>
      <c r="E43" s="21">
        <v>52266</v>
      </c>
      <c r="F43" s="22">
        <v>90151.23</v>
      </c>
      <c r="G43" s="22">
        <v>9640.32</v>
      </c>
      <c r="H43" s="23">
        <v>2.2599999999999998</v>
      </c>
      <c r="I43" s="22">
        <v>66000</v>
      </c>
      <c r="J43" s="22">
        <v>3700</v>
      </c>
      <c r="K43" s="23">
        <v>2</v>
      </c>
    </row>
    <row r="44" spans="1:11" ht="15" customHeight="1" x14ac:dyDescent="0.2">
      <c r="A44" s="20" t="s">
        <v>204</v>
      </c>
      <c r="B44" s="21">
        <v>6874</v>
      </c>
      <c r="C44" s="22">
        <v>1051697939</v>
      </c>
      <c r="D44" s="22">
        <v>185281362</v>
      </c>
      <c r="E44" s="21">
        <v>15197</v>
      </c>
      <c r="F44" s="22">
        <v>152996.5</v>
      </c>
      <c r="G44" s="22">
        <v>26953.94</v>
      </c>
      <c r="H44" s="23">
        <v>2.21</v>
      </c>
      <c r="I44" s="22">
        <v>61000</v>
      </c>
      <c r="J44" s="22">
        <v>3500</v>
      </c>
      <c r="K44" s="23">
        <v>2</v>
      </c>
    </row>
    <row r="45" spans="1:11" ht="15" customHeight="1" x14ac:dyDescent="0.2">
      <c r="A45" s="20" t="s">
        <v>205</v>
      </c>
      <c r="B45" s="21">
        <v>1348</v>
      </c>
      <c r="C45" s="22">
        <v>76386655</v>
      </c>
      <c r="D45" s="22">
        <v>3683930</v>
      </c>
      <c r="E45" s="21">
        <v>3664</v>
      </c>
      <c r="F45" s="22">
        <v>56666.66</v>
      </c>
      <c r="G45" s="22">
        <v>2732.89</v>
      </c>
      <c r="H45" s="23">
        <v>2.72</v>
      </c>
      <c r="I45" s="22">
        <v>47000</v>
      </c>
      <c r="J45" s="22">
        <v>900</v>
      </c>
      <c r="K45" s="23">
        <v>3</v>
      </c>
    </row>
    <row r="46" spans="1:11" ht="15" customHeight="1" x14ac:dyDescent="0.2">
      <c r="A46" s="20" t="s">
        <v>206</v>
      </c>
      <c r="B46" s="21">
        <v>6793</v>
      </c>
      <c r="C46" s="22">
        <v>984727579</v>
      </c>
      <c r="D46" s="22">
        <v>168077560</v>
      </c>
      <c r="E46" s="21">
        <v>12722</v>
      </c>
      <c r="F46" s="22">
        <v>144962.1</v>
      </c>
      <c r="G46" s="22">
        <v>24742.76</v>
      </c>
      <c r="H46" s="23">
        <v>1.87</v>
      </c>
      <c r="I46" s="22">
        <v>69000</v>
      </c>
      <c r="J46" s="22">
        <v>5100</v>
      </c>
      <c r="K46" s="23">
        <v>1</v>
      </c>
    </row>
    <row r="47" spans="1:11" ht="15" customHeight="1" x14ac:dyDescent="0.2">
      <c r="A47" s="20" t="s">
        <v>207</v>
      </c>
      <c r="B47" s="21">
        <v>4232</v>
      </c>
      <c r="C47" s="22">
        <v>358292019</v>
      </c>
      <c r="D47" s="22">
        <v>34704191</v>
      </c>
      <c r="E47" s="21">
        <v>9139</v>
      </c>
      <c r="F47" s="22">
        <v>84662.58</v>
      </c>
      <c r="G47" s="22">
        <v>8200.42</v>
      </c>
      <c r="H47" s="23">
        <v>2.16</v>
      </c>
      <c r="I47" s="22">
        <v>68000</v>
      </c>
      <c r="J47" s="22">
        <v>3800</v>
      </c>
      <c r="K47" s="23">
        <v>2</v>
      </c>
    </row>
    <row r="48" spans="1:11" ht="15" customHeight="1" x14ac:dyDescent="0.2">
      <c r="A48" s="20" t="s">
        <v>208</v>
      </c>
      <c r="B48" s="21">
        <v>1084</v>
      </c>
      <c r="C48" s="22">
        <v>136135768</v>
      </c>
      <c r="D48" s="22">
        <v>19417373</v>
      </c>
      <c r="E48" s="21">
        <v>2181</v>
      </c>
      <c r="F48" s="22">
        <v>125586.5</v>
      </c>
      <c r="G48" s="22">
        <v>17912.71</v>
      </c>
      <c r="H48" s="23">
        <v>2.0099999999999998</v>
      </c>
      <c r="I48" s="22">
        <v>74000</v>
      </c>
      <c r="J48" s="22">
        <v>4700</v>
      </c>
      <c r="K48" s="23">
        <v>2</v>
      </c>
    </row>
    <row r="49" spans="1:11" ht="15" customHeight="1" x14ac:dyDescent="0.2">
      <c r="A49" s="20" t="s">
        <v>209</v>
      </c>
      <c r="B49" s="21">
        <v>9079</v>
      </c>
      <c r="C49" s="22">
        <v>630077919</v>
      </c>
      <c r="D49" s="22">
        <v>60398301</v>
      </c>
      <c r="E49" s="21">
        <v>18698</v>
      </c>
      <c r="F49" s="22">
        <v>69399.48</v>
      </c>
      <c r="G49" s="22">
        <v>6652.53</v>
      </c>
      <c r="H49" s="23">
        <v>2.06</v>
      </c>
      <c r="I49" s="22">
        <v>47000</v>
      </c>
      <c r="J49" s="22">
        <v>2100</v>
      </c>
      <c r="K49" s="23">
        <v>2</v>
      </c>
    </row>
    <row r="50" spans="1:11" ht="15" customHeight="1" x14ac:dyDescent="0.2">
      <c r="A50" s="20" t="s">
        <v>210</v>
      </c>
      <c r="B50" s="21">
        <v>2178</v>
      </c>
      <c r="C50" s="22">
        <v>184572655</v>
      </c>
      <c r="D50" s="22">
        <v>17981387</v>
      </c>
      <c r="E50" s="21">
        <v>5012</v>
      </c>
      <c r="F50" s="22">
        <v>84744.1</v>
      </c>
      <c r="G50" s="22">
        <v>8255.92</v>
      </c>
      <c r="H50" s="23">
        <v>2.2999999999999998</v>
      </c>
      <c r="I50" s="22">
        <v>61000</v>
      </c>
      <c r="J50" s="22">
        <v>2700</v>
      </c>
      <c r="K50" s="23">
        <v>2</v>
      </c>
    </row>
    <row r="51" spans="1:11" ht="15" customHeight="1" x14ac:dyDescent="0.2">
      <c r="A51" s="20" t="s">
        <v>211</v>
      </c>
      <c r="B51" s="21">
        <v>4341</v>
      </c>
      <c r="C51" s="22">
        <v>289871779</v>
      </c>
      <c r="D51" s="22">
        <v>21464961</v>
      </c>
      <c r="E51" s="21">
        <v>10396</v>
      </c>
      <c r="F51" s="22">
        <v>66775.350000000006</v>
      </c>
      <c r="G51" s="22">
        <v>4944.7</v>
      </c>
      <c r="H51" s="23">
        <v>2.39</v>
      </c>
      <c r="I51" s="22">
        <v>57000</v>
      </c>
      <c r="J51" s="22">
        <v>2200</v>
      </c>
      <c r="K51" s="23">
        <v>2</v>
      </c>
    </row>
    <row r="52" spans="1:11" ht="15" customHeight="1" x14ac:dyDescent="0.2">
      <c r="A52" s="20" t="s">
        <v>212</v>
      </c>
      <c r="B52" s="21">
        <v>4080</v>
      </c>
      <c r="C52" s="22">
        <v>372771944</v>
      </c>
      <c r="D52" s="22">
        <v>44214646</v>
      </c>
      <c r="E52" s="21">
        <v>7881</v>
      </c>
      <c r="F52" s="22">
        <v>91365.67</v>
      </c>
      <c r="G52" s="22">
        <v>10836.92</v>
      </c>
      <c r="H52" s="23">
        <v>1.93</v>
      </c>
      <c r="I52" s="22">
        <v>55000</v>
      </c>
      <c r="J52" s="22">
        <v>2600</v>
      </c>
      <c r="K52" s="23">
        <v>2</v>
      </c>
    </row>
    <row r="53" spans="1:11" ht="15" customHeight="1" x14ac:dyDescent="0.2">
      <c r="A53" s="20" t="s">
        <v>213</v>
      </c>
      <c r="B53" s="21">
        <v>2750</v>
      </c>
      <c r="C53" s="22">
        <v>326431373</v>
      </c>
      <c r="D53" s="22">
        <v>53075667</v>
      </c>
      <c r="E53" s="21">
        <v>5048</v>
      </c>
      <c r="F53" s="22">
        <v>118702.32</v>
      </c>
      <c r="G53" s="22">
        <v>19300.240000000002</v>
      </c>
      <c r="H53" s="23">
        <v>1.84</v>
      </c>
      <c r="I53" s="22">
        <v>60000</v>
      </c>
      <c r="J53" s="22">
        <v>3800</v>
      </c>
      <c r="K53" s="23">
        <v>1</v>
      </c>
    </row>
    <row r="54" spans="1:11" ht="15" customHeight="1" x14ac:dyDescent="0.2">
      <c r="A54" s="20" t="s">
        <v>214</v>
      </c>
      <c r="B54" s="21">
        <v>2573</v>
      </c>
      <c r="C54" s="22">
        <v>177822655</v>
      </c>
      <c r="D54" s="22">
        <v>17681353</v>
      </c>
      <c r="E54" s="21">
        <v>4931</v>
      </c>
      <c r="F54" s="22">
        <v>69111.02</v>
      </c>
      <c r="G54" s="22">
        <v>6871.88</v>
      </c>
      <c r="H54" s="23">
        <v>1.92</v>
      </c>
      <c r="I54" s="22">
        <v>46000</v>
      </c>
      <c r="J54" s="22">
        <v>2200</v>
      </c>
      <c r="K54" s="23">
        <v>2</v>
      </c>
    </row>
    <row r="55" spans="1:11" ht="15" customHeight="1" x14ac:dyDescent="0.2">
      <c r="A55" s="20" t="s">
        <v>215</v>
      </c>
      <c r="B55" s="21">
        <v>12926</v>
      </c>
      <c r="C55" s="22">
        <v>1456930002</v>
      </c>
      <c r="D55" s="22">
        <v>191748798</v>
      </c>
      <c r="E55" s="21">
        <v>29749</v>
      </c>
      <c r="F55" s="22">
        <v>112713.14</v>
      </c>
      <c r="G55" s="22">
        <v>14834.35</v>
      </c>
      <c r="H55" s="23">
        <v>2.2999999999999998</v>
      </c>
      <c r="I55" s="22">
        <v>68000</v>
      </c>
      <c r="J55" s="22">
        <v>3800</v>
      </c>
      <c r="K55" s="23">
        <v>2</v>
      </c>
    </row>
    <row r="56" spans="1:11" ht="15" customHeight="1" x14ac:dyDescent="0.2">
      <c r="A56" s="20" t="s">
        <v>216</v>
      </c>
      <c r="B56" s="21">
        <v>8533</v>
      </c>
      <c r="C56" s="22">
        <v>451520411</v>
      </c>
      <c r="D56" s="22">
        <v>30888379</v>
      </c>
      <c r="E56" s="21">
        <v>17082</v>
      </c>
      <c r="F56" s="22">
        <v>52914.62</v>
      </c>
      <c r="G56" s="22">
        <v>3619.87</v>
      </c>
      <c r="H56" s="23">
        <v>2</v>
      </c>
      <c r="I56" s="22">
        <v>44000</v>
      </c>
      <c r="J56" s="22">
        <v>1900</v>
      </c>
      <c r="K56" s="23">
        <v>2</v>
      </c>
    </row>
    <row r="57" spans="1:11" ht="15" customHeight="1" x14ac:dyDescent="0.2">
      <c r="A57" s="20" t="s">
        <v>217</v>
      </c>
      <c r="B57" s="21">
        <v>1792</v>
      </c>
      <c r="C57" s="22">
        <v>100867218</v>
      </c>
      <c r="D57" s="22">
        <v>7972573</v>
      </c>
      <c r="E57" s="21">
        <v>3681</v>
      </c>
      <c r="F57" s="22">
        <v>56287.51</v>
      </c>
      <c r="G57" s="22">
        <v>4448.9799999999996</v>
      </c>
      <c r="H57" s="23">
        <v>2.0499999999999998</v>
      </c>
      <c r="I57" s="22">
        <v>41000</v>
      </c>
      <c r="J57" s="22">
        <v>1400</v>
      </c>
      <c r="K57" s="23">
        <v>2</v>
      </c>
    </row>
    <row r="58" spans="1:11" ht="15" customHeight="1" x14ac:dyDescent="0.2">
      <c r="A58" s="20" t="s">
        <v>218</v>
      </c>
      <c r="B58" s="21">
        <v>34493</v>
      </c>
      <c r="C58" s="22">
        <v>2766868257</v>
      </c>
      <c r="D58" s="22">
        <v>281074569</v>
      </c>
      <c r="E58" s="21">
        <v>72408</v>
      </c>
      <c r="F58" s="22">
        <v>80215.360000000001</v>
      </c>
      <c r="G58" s="22">
        <v>8148.74</v>
      </c>
      <c r="H58" s="23">
        <v>2.1</v>
      </c>
      <c r="I58" s="22">
        <v>57000</v>
      </c>
      <c r="J58" s="22">
        <v>3000</v>
      </c>
      <c r="K58" s="23">
        <v>2</v>
      </c>
    </row>
    <row r="59" spans="1:11" ht="15" customHeight="1" x14ac:dyDescent="0.2">
      <c r="A59" s="20" t="s">
        <v>219</v>
      </c>
      <c r="B59" s="21">
        <v>29795</v>
      </c>
      <c r="C59" s="22">
        <v>2874315652</v>
      </c>
      <c r="D59" s="22">
        <v>325148026</v>
      </c>
      <c r="E59" s="21">
        <v>70835</v>
      </c>
      <c r="F59" s="22">
        <v>96469.73</v>
      </c>
      <c r="G59" s="22">
        <v>10912.84</v>
      </c>
      <c r="H59" s="23">
        <v>2.38</v>
      </c>
      <c r="I59" s="22">
        <v>66000</v>
      </c>
      <c r="J59" s="22">
        <v>3600</v>
      </c>
      <c r="K59" s="23">
        <v>2</v>
      </c>
    </row>
    <row r="60" spans="1:11" ht="15" customHeight="1" x14ac:dyDescent="0.2">
      <c r="A60" s="20" t="s">
        <v>220</v>
      </c>
      <c r="B60" s="21">
        <v>4417</v>
      </c>
      <c r="C60" s="22">
        <v>425633363</v>
      </c>
      <c r="D60" s="22">
        <v>51868812</v>
      </c>
      <c r="E60" s="21">
        <v>9578</v>
      </c>
      <c r="F60" s="22">
        <v>96362.55</v>
      </c>
      <c r="G60" s="22">
        <v>11743</v>
      </c>
      <c r="H60" s="23">
        <v>2.17</v>
      </c>
      <c r="I60" s="22">
        <v>56000</v>
      </c>
      <c r="J60" s="22">
        <v>2600</v>
      </c>
      <c r="K60" s="23">
        <v>2</v>
      </c>
    </row>
    <row r="61" spans="1:11" ht="15" customHeight="1" x14ac:dyDescent="0.2">
      <c r="A61" s="20" t="s">
        <v>221</v>
      </c>
      <c r="B61" s="21">
        <v>22664</v>
      </c>
      <c r="C61" s="22">
        <v>1224063916</v>
      </c>
      <c r="D61" s="22">
        <v>98734406</v>
      </c>
      <c r="E61" s="21">
        <v>41245</v>
      </c>
      <c r="F61" s="22">
        <v>54009.17</v>
      </c>
      <c r="G61" s="22">
        <v>4356.4399999999996</v>
      </c>
      <c r="H61" s="23">
        <v>1.82</v>
      </c>
      <c r="I61" s="22">
        <v>38000</v>
      </c>
      <c r="J61" s="22">
        <v>1200</v>
      </c>
      <c r="K61" s="23">
        <v>1</v>
      </c>
    </row>
    <row r="62" spans="1:11" ht="15" customHeight="1" x14ac:dyDescent="0.2">
      <c r="A62" s="20" t="s">
        <v>222</v>
      </c>
      <c r="B62" s="21">
        <v>13775</v>
      </c>
      <c r="C62" s="22">
        <v>770175937</v>
      </c>
      <c r="D62" s="22">
        <v>55844841</v>
      </c>
      <c r="E62" s="21">
        <v>27569</v>
      </c>
      <c r="F62" s="22">
        <v>55911.14</v>
      </c>
      <c r="G62" s="22">
        <v>4054.07</v>
      </c>
      <c r="H62" s="23">
        <v>2</v>
      </c>
      <c r="I62" s="22">
        <v>46000</v>
      </c>
      <c r="J62" s="22">
        <v>2100</v>
      </c>
      <c r="K62" s="23">
        <v>2</v>
      </c>
    </row>
    <row r="63" spans="1:11" ht="15" customHeight="1" x14ac:dyDescent="0.2">
      <c r="A63" s="20" t="s">
        <v>223</v>
      </c>
      <c r="B63" s="21">
        <v>1470</v>
      </c>
      <c r="C63" s="22">
        <v>87165288</v>
      </c>
      <c r="D63" s="22">
        <v>6488903</v>
      </c>
      <c r="E63" s="21">
        <v>3354</v>
      </c>
      <c r="F63" s="22">
        <v>59296.11</v>
      </c>
      <c r="G63" s="22">
        <v>4414.22</v>
      </c>
      <c r="H63" s="23">
        <v>2.2799999999999998</v>
      </c>
      <c r="I63" s="22">
        <v>44000</v>
      </c>
      <c r="J63" s="22">
        <v>1200</v>
      </c>
      <c r="K63" s="23">
        <v>2</v>
      </c>
    </row>
    <row r="64" spans="1:11" ht="15" customHeight="1" x14ac:dyDescent="0.2">
      <c r="A64" s="20" t="s">
        <v>224</v>
      </c>
      <c r="B64" s="21">
        <v>4895</v>
      </c>
      <c r="C64" s="22">
        <v>556837279</v>
      </c>
      <c r="D64" s="22">
        <v>71971207</v>
      </c>
      <c r="E64" s="21">
        <v>11624</v>
      </c>
      <c r="F64" s="22">
        <v>113756.34</v>
      </c>
      <c r="G64" s="22">
        <v>14703</v>
      </c>
      <c r="H64" s="23">
        <v>2.37</v>
      </c>
      <c r="I64" s="22">
        <v>67000</v>
      </c>
      <c r="J64" s="22">
        <v>3600</v>
      </c>
      <c r="K64" s="23">
        <v>2</v>
      </c>
    </row>
    <row r="65" spans="1:11" ht="15" customHeight="1" x14ac:dyDescent="0.2">
      <c r="A65" s="20" t="s">
        <v>225</v>
      </c>
      <c r="B65" s="21">
        <v>17294</v>
      </c>
      <c r="C65" s="22">
        <v>1048573122</v>
      </c>
      <c r="D65" s="22">
        <v>100948180</v>
      </c>
      <c r="E65" s="21">
        <v>29208</v>
      </c>
      <c r="F65" s="22">
        <v>60632.19</v>
      </c>
      <c r="G65" s="22">
        <v>5837.18</v>
      </c>
      <c r="H65" s="23">
        <v>1.69</v>
      </c>
      <c r="I65" s="22">
        <v>46000</v>
      </c>
      <c r="J65" s="22">
        <v>2700</v>
      </c>
      <c r="K65" s="23">
        <v>1</v>
      </c>
    </row>
    <row r="66" spans="1:11" ht="15" customHeight="1" x14ac:dyDescent="0.2">
      <c r="A66" s="20" t="s">
        <v>226</v>
      </c>
      <c r="B66" s="21">
        <v>2595</v>
      </c>
      <c r="C66" s="22">
        <v>372557941</v>
      </c>
      <c r="D66" s="22">
        <v>58120374</v>
      </c>
      <c r="E66" s="21">
        <v>5309</v>
      </c>
      <c r="F66" s="22">
        <v>143567.60999999999</v>
      </c>
      <c r="G66" s="22">
        <v>22397.06</v>
      </c>
      <c r="H66" s="23">
        <v>2.0499999999999998</v>
      </c>
      <c r="I66" s="22">
        <v>77000</v>
      </c>
      <c r="J66" s="22">
        <v>5200</v>
      </c>
      <c r="K66" s="23">
        <v>2</v>
      </c>
    </row>
    <row r="67" spans="1:11" ht="15" customHeight="1" x14ac:dyDescent="0.2">
      <c r="A67" s="20" t="s">
        <v>227</v>
      </c>
      <c r="B67" s="21">
        <v>4809</v>
      </c>
      <c r="C67" s="22">
        <v>397403374</v>
      </c>
      <c r="D67" s="22">
        <v>48904666</v>
      </c>
      <c r="E67" s="21">
        <v>8046</v>
      </c>
      <c r="F67" s="22">
        <v>82637.42</v>
      </c>
      <c r="G67" s="22">
        <v>10169.4</v>
      </c>
      <c r="H67" s="23">
        <v>1.67</v>
      </c>
      <c r="I67" s="22">
        <v>52000</v>
      </c>
      <c r="J67" s="22">
        <v>3600</v>
      </c>
      <c r="K67" s="23">
        <v>1</v>
      </c>
    </row>
    <row r="68" spans="1:11" ht="15" customHeight="1" x14ac:dyDescent="0.2">
      <c r="A68" s="20" t="s">
        <v>228</v>
      </c>
      <c r="B68" s="21">
        <v>4817</v>
      </c>
      <c r="C68" s="22">
        <v>316366886</v>
      </c>
      <c r="D68" s="22">
        <v>31825085</v>
      </c>
      <c r="E68" s="21">
        <v>7995</v>
      </c>
      <c r="F68" s="22">
        <v>65677.16</v>
      </c>
      <c r="G68" s="22">
        <v>6606.83</v>
      </c>
      <c r="H68" s="23">
        <v>1.66</v>
      </c>
      <c r="I68" s="22">
        <v>44000</v>
      </c>
      <c r="J68" s="22">
        <v>2500</v>
      </c>
      <c r="K68" s="23">
        <v>1</v>
      </c>
    </row>
    <row r="69" spans="1:11" ht="15" customHeight="1" x14ac:dyDescent="0.2">
      <c r="A69" s="20" t="s">
        <v>229</v>
      </c>
      <c r="B69" s="21">
        <v>1009</v>
      </c>
      <c r="C69" s="22">
        <v>81728839</v>
      </c>
      <c r="D69" s="22">
        <v>7870713</v>
      </c>
      <c r="E69" s="21">
        <v>2480</v>
      </c>
      <c r="F69" s="22">
        <v>80999.839999999997</v>
      </c>
      <c r="G69" s="22">
        <v>7800.51</v>
      </c>
      <c r="H69" s="23">
        <v>2.46</v>
      </c>
      <c r="I69" s="22">
        <v>59000</v>
      </c>
      <c r="J69" s="22">
        <v>2600</v>
      </c>
      <c r="K69" s="23">
        <v>2</v>
      </c>
    </row>
    <row r="70" spans="1:11" ht="15" customHeight="1" x14ac:dyDescent="0.2">
      <c r="A70" s="20" t="s">
        <v>230</v>
      </c>
      <c r="B70" s="21">
        <v>1337</v>
      </c>
      <c r="C70" s="22">
        <v>87003897</v>
      </c>
      <c r="D70" s="22">
        <v>7272034</v>
      </c>
      <c r="E70" s="21">
        <v>2938</v>
      </c>
      <c r="F70" s="22">
        <v>65073.97</v>
      </c>
      <c r="G70" s="22">
        <v>5439.07</v>
      </c>
      <c r="H70" s="23">
        <v>2.2000000000000002</v>
      </c>
      <c r="I70" s="22">
        <v>50000</v>
      </c>
      <c r="J70" s="22">
        <v>1800</v>
      </c>
      <c r="K70" s="23">
        <v>2</v>
      </c>
    </row>
    <row r="71" spans="1:11" ht="15" customHeight="1" x14ac:dyDescent="0.2">
      <c r="A71" s="20" t="s">
        <v>231</v>
      </c>
      <c r="B71" s="21">
        <v>3874</v>
      </c>
      <c r="C71" s="22">
        <v>395038951</v>
      </c>
      <c r="D71" s="22">
        <v>47644990</v>
      </c>
      <c r="E71" s="21">
        <v>8857</v>
      </c>
      <c r="F71" s="22">
        <v>101971.85</v>
      </c>
      <c r="G71" s="22">
        <v>12298.66</v>
      </c>
      <c r="H71" s="23">
        <v>2.29</v>
      </c>
      <c r="I71" s="22">
        <v>70000</v>
      </c>
      <c r="J71" s="22">
        <v>3800</v>
      </c>
      <c r="K71" s="23">
        <v>2</v>
      </c>
    </row>
    <row r="72" spans="1:11" ht="15" customHeight="1" x14ac:dyDescent="0.2">
      <c r="A72" s="20" t="s">
        <v>232</v>
      </c>
      <c r="B72" s="21">
        <v>1682</v>
      </c>
      <c r="C72" s="22">
        <v>105531623</v>
      </c>
      <c r="D72" s="22">
        <v>8494404</v>
      </c>
      <c r="E72" s="21">
        <v>4016</v>
      </c>
      <c r="F72" s="22">
        <v>62741.75</v>
      </c>
      <c r="G72" s="22">
        <v>5050.18</v>
      </c>
      <c r="H72" s="23">
        <v>2.39</v>
      </c>
      <c r="I72" s="22">
        <v>45000</v>
      </c>
      <c r="J72" s="22">
        <v>1400</v>
      </c>
      <c r="K72" s="23">
        <v>2</v>
      </c>
    </row>
    <row r="73" spans="1:11" ht="15" customHeight="1" x14ac:dyDescent="0.2">
      <c r="A73" s="20" t="s">
        <v>233</v>
      </c>
      <c r="B73" s="21">
        <v>16360</v>
      </c>
      <c r="C73" s="22">
        <v>1220192686</v>
      </c>
      <c r="D73" s="22">
        <v>134742058</v>
      </c>
      <c r="E73" s="21">
        <v>28468</v>
      </c>
      <c r="F73" s="22">
        <v>74583.91</v>
      </c>
      <c r="G73" s="22">
        <v>8236.07</v>
      </c>
      <c r="H73" s="23">
        <v>1.74</v>
      </c>
      <c r="I73" s="22">
        <v>52000</v>
      </c>
      <c r="J73" s="22">
        <v>3400</v>
      </c>
      <c r="K73" s="23">
        <v>1</v>
      </c>
    </row>
    <row r="74" spans="1:11" ht="15" customHeight="1" x14ac:dyDescent="0.2">
      <c r="A74" s="20" t="s">
        <v>234</v>
      </c>
      <c r="B74" s="21">
        <v>2891</v>
      </c>
      <c r="C74" s="22">
        <v>203503587</v>
      </c>
      <c r="D74" s="22">
        <v>16879151</v>
      </c>
      <c r="E74" s="21">
        <v>6702</v>
      </c>
      <c r="F74" s="22">
        <v>70392.11</v>
      </c>
      <c r="G74" s="22">
        <v>5838.52</v>
      </c>
      <c r="H74" s="23">
        <v>2.3199999999999998</v>
      </c>
      <c r="I74" s="22">
        <v>55000</v>
      </c>
      <c r="J74" s="22">
        <v>2300</v>
      </c>
      <c r="K74" s="23">
        <v>2</v>
      </c>
    </row>
    <row r="75" spans="1:11" ht="15" customHeight="1" x14ac:dyDescent="0.2">
      <c r="A75" s="20" t="s">
        <v>235</v>
      </c>
      <c r="B75" s="21">
        <v>2482</v>
      </c>
      <c r="C75" s="22">
        <v>201820655</v>
      </c>
      <c r="D75" s="22">
        <v>16801102</v>
      </c>
      <c r="E75" s="21">
        <v>6412</v>
      </c>
      <c r="F75" s="22">
        <v>81313.72</v>
      </c>
      <c r="G75" s="22">
        <v>6769.18</v>
      </c>
      <c r="H75" s="23">
        <v>2.58</v>
      </c>
      <c r="I75" s="22">
        <v>68000</v>
      </c>
      <c r="J75" s="22">
        <v>2700</v>
      </c>
      <c r="K75" s="23">
        <v>2</v>
      </c>
    </row>
    <row r="76" spans="1:11" ht="15" customHeight="1" x14ac:dyDescent="0.2">
      <c r="A76" s="20" t="s">
        <v>236</v>
      </c>
      <c r="B76" s="21">
        <v>3505</v>
      </c>
      <c r="C76" s="22">
        <v>295086298</v>
      </c>
      <c r="D76" s="22">
        <v>31024067</v>
      </c>
      <c r="E76" s="21">
        <v>7439</v>
      </c>
      <c r="F76" s="22">
        <v>84190.1</v>
      </c>
      <c r="G76" s="22">
        <v>8851.3700000000008</v>
      </c>
      <c r="H76" s="23">
        <v>2.12</v>
      </c>
      <c r="I76" s="22">
        <v>53000</v>
      </c>
      <c r="J76" s="22">
        <v>2600</v>
      </c>
      <c r="K76" s="23">
        <v>2</v>
      </c>
    </row>
    <row r="77" spans="1:11" ht="15" customHeight="1" x14ac:dyDescent="0.2">
      <c r="A77" s="20" t="s">
        <v>237</v>
      </c>
      <c r="B77" s="21">
        <v>6157</v>
      </c>
      <c r="C77" s="22">
        <v>533133913</v>
      </c>
      <c r="D77" s="22">
        <v>54708026</v>
      </c>
      <c r="E77" s="21">
        <v>13296</v>
      </c>
      <c r="F77" s="22">
        <v>86589.88</v>
      </c>
      <c r="G77" s="22">
        <v>8885.5</v>
      </c>
      <c r="H77" s="23">
        <v>2.16</v>
      </c>
      <c r="I77" s="22">
        <v>67000</v>
      </c>
      <c r="J77" s="22">
        <v>3700</v>
      </c>
      <c r="K77" s="23">
        <v>2</v>
      </c>
    </row>
    <row r="78" spans="1:11" ht="15" customHeight="1" x14ac:dyDescent="0.2">
      <c r="A78" s="20" t="s">
        <v>238</v>
      </c>
      <c r="B78" s="21">
        <v>9234</v>
      </c>
      <c r="C78" s="22">
        <v>836620717</v>
      </c>
      <c r="D78" s="22">
        <v>103449000</v>
      </c>
      <c r="E78" s="21">
        <v>18306</v>
      </c>
      <c r="F78" s="22">
        <v>90602.2</v>
      </c>
      <c r="G78" s="22">
        <v>11203.05</v>
      </c>
      <c r="H78" s="23">
        <v>1.98</v>
      </c>
      <c r="I78" s="22">
        <v>59000</v>
      </c>
      <c r="J78" s="22">
        <v>3600</v>
      </c>
      <c r="K78" s="23">
        <v>2</v>
      </c>
    </row>
    <row r="79" spans="1:11" ht="15" customHeight="1" x14ac:dyDescent="0.2">
      <c r="A79" s="20" t="s">
        <v>239</v>
      </c>
      <c r="B79" s="21">
        <v>57906</v>
      </c>
      <c r="C79" s="22">
        <v>3785019711</v>
      </c>
      <c r="D79" s="22">
        <v>375412316</v>
      </c>
      <c r="E79" s="21">
        <v>107235</v>
      </c>
      <c r="F79" s="22">
        <v>65364.9</v>
      </c>
      <c r="G79" s="22">
        <v>6483.13</v>
      </c>
      <c r="H79" s="23">
        <v>1.85</v>
      </c>
      <c r="I79" s="22">
        <v>45000</v>
      </c>
      <c r="J79" s="22">
        <v>2300</v>
      </c>
      <c r="K79" s="23">
        <v>1</v>
      </c>
    </row>
    <row r="80" spans="1:11" ht="15" customHeight="1" x14ac:dyDescent="0.2">
      <c r="A80" s="20" t="s">
        <v>240</v>
      </c>
      <c r="B80" s="21">
        <v>39486</v>
      </c>
      <c r="C80" s="22">
        <v>2500053871</v>
      </c>
      <c r="D80" s="22">
        <v>235724102</v>
      </c>
      <c r="E80" s="21">
        <v>77172</v>
      </c>
      <c r="F80" s="22">
        <v>63314.94</v>
      </c>
      <c r="G80" s="22">
        <v>5969.81</v>
      </c>
      <c r="H80" s="23">
        <v>1.95</v>
      </c>
      <c r="I80" s="22">
        <v>42000</v>
      </c>
      <c r="J80" s="22">
        <v>1700</v>
      </c>
      <c r="K80" s="23">
        <v>1</v>
      </c>
    </row>
    <row r="81" spans="1:11" ht="15" customHeight="1" x14ac:dyDescent="0.2">
      <c r="A81" s="20" t="s">
        <v>241</v>
      </c>
      <c r="B81" s="21">
        <v>14199</v>
      </c>
      <c r="C81" s="22">
        <v>2560487496</v>
      </c>
      <c r="D81" s="22">
        <v>526336246</v>
      </c>
      <c r="E81" s="21">
        <v>23416</v>
      </c>
      <c r="F81" s="22">
        <v>180328.72</v>
      </c>
      <c r="G81" s="22">
        <v>37068.54</v>
      </c>
      <c r="H81" s="23">
        <v>1.65</v>
      </c>
      <c r="I81" s="22">
        <v>59000</v>
      </c>
      <c r="J81" s="22">
        <v>4200</v>
      </c>
      <c r="K81" s="23">
        <v>1</v>
      </c>
    </row>
    <row r="82" spans="1:11" ht="15" customHeight="1" x14ac:dyDescent="0.2">
      <c r="A82" s="20" t="s">
        <v>242</v>
      </c>
      <c r="B82" s="21">
        <v>1424</v>
      </c>
      <c r="C82" s="22">
        <v>89772554</v>
      </c>
      <c r="D82" s="22">
        <v>8824658</v>
      </c>
      <c r="E82" s="21">
        <v>2971</v>
      </c>
      <c r="F82" s="22">
        <v>63042.52</v>
      </c>
      <c r="G82" s="22">
        <v>6197.09</v>
      </c>
      <c r="H82" s="23">
        <v>2.09</v>
      </c>
      <c r="I82" s="22">
        <v>44000</v>
      </c>
      <c r="J82" s="22">
        <v>1600</v>
      </c>
      <c r="K82" s="23">
        <v>2</v>
      </c>
    </row>
    <row r="83" spans="1:11" ht="15" customHeight="1" x14ac:dyDescent="0.2">
      <c r="A83" s="20" t="s">
        <v>243</v>
      </c>
      <c r="B83" s="21">
        <v>10238</v>
      </c>
      <c r="C83" s="22">
        <v>672952771</v>
      </c>
      <c r="D83" s="22">
        <v>52416096</v>
      </c>
      <c r="E83" s="21">
        <v>23044</v>
      </c>
      <c r="F83" s="22">
        <v>65730.880000000005</v>
      </c>
      <c r="G83" s="22">
        <v>5119.76</v>
      </c>
      <c r="H83" s="23">
        <v>2.25</v>
      </c>
      <c r="I83" s="22">
        <v>50000</v>
      </c>
      <c r="J83" s="22">
        <v>1900</v>
      </c>
      <c r="K83" s="23">
        <v>2</v>
      </c>
    </row>
    <row r="84" spans="1:11" ht="15" customHeight="1" x14ac:dyDescent="0.2">
      <c r="A84" s="20" t="s">
        <v>244</v>
      </c>
      <c r="B84" s="21">
        <v>2025</v>
      </c>
      <c r="C84" s="22">
        <v>175899637</v>
      </c>
      <c r="D84" s="22">
        <v>17340510</v>
      </c>
      <c r="E84" s="21">
        <v>4646</v>
      </c>
      <c r="F84" s="22">
        <v>86864.02</v>
      </c>
      <c r="G84" s="22">
        <v>8563.2099999999991</v>
      </c>
      <c r="H84" s="23">
        <v>2.29</v>
      </c>
      <c r="I84" s="22">
        <v>69000</v>
      </c>
      <c r="J84" s="22">
        <v>3500</v>
      </c>
      <c r="K84" s="23">
        <v>2</v>
      </c>
    </row>
    <row r="85" spans="1:11" ht="15" customHeight="1" x14ac:dyDescent="0.2">
      <c r="A85" s="20" t="s">
        <v>245</v>
      </c>
      <c r="B85" s="21">
        <v>2650</v>
      </c>
      <c r="C85" s="22">
        <v>243867364</v>
      </c>
      <c r="D85" s="22">
        <v>24130569</v>
      </c>
      <c r="E85" s="21">
        <v>6150</v>
      </c>
      <c r="F85" s="22">
        <v>92025.42</v>
      </c>
      <c r="G85" s="22">
        <v>9105.8799999999992</v>
      </c>
      <c r="H85" s="23">
        <v>2.3199999999999998</v>
      </c>
      <c r="I85" s="22">
        <v>78000</v>
      </c>
      <c r="J85" s="22">
        <v>4400</v>
      </c>
      <c r="K85" s="23">
        <v>2</v>
      </c>
    </row>
    <row r="86" spans="1:11" ht="15" customHeight="1" x14ac:dyDescent="0.2">
      <c r="A86" s="20" t="s">
        <v>246</v>
      </c>
      <c r="B86" s="21">
        <v>14880</v>
      </c>
      <c r="C86" s="22">
        <v>1148517447</v>
      </c>
      <c r="D86" s="22">
        <v>119748759</v>
      </c>
      <c r="E86" s="21">
        <v>31454</v>
      </c>
      <c r="F86" s="22">
        <v>77185.31</v>
      </c>
      <c r="G86" s="22">
        <v>8047.63</v>
      </c>
      <c r="H86" s="23">
        <v>2.11</v>
      </c>
      <c r="I86" s="22">
        <v>50000</v>
      </c>
      <c r="J86" s="22">
        <v>2300</v>
      </c>
      <c r="K86" s="23">
        <v>2</v>
      </c>
    </row>
    <row r="87" spans="1:11" ht="15" customHeight="1" x14ac:dyDescent="0.2">
      <c r="A87" s="20" t="s">
        <v>247</v>
      </c>
      <c r="B87" s="21">
        <v>3242</v>
      </c>
      <c r="C87" s="22">
        <v>328655071</v>
      </c>
      <c r="D87" s="22">
        <v>39892240</v>
      </c>
      <c r="E87" s="21">
        <v>7221</v>
      </c>
      <c r="F87" s="22">
        <v>101374.17</v>
      </c>
      <c r="G87" s="22">
        <v>12304.82</v>
      </c>
      <c r="H87" s="23">
        <v>2.23</v>
      </c>
      <c r="I87" s="22">
        <v>64000</v>
      </c>
      <c r="J87" s="22">
        <v>3300</v>
      </c>
      <c r="K87" s="23">
        <v>2</v>
      </c>
    </row>
    <row r="88" spans="1:11" ht="15" customHeight="1" x14ac:dyDescent="0.2">
      <c r="A88" s="20" t="s">
        <v>248</v>
      </c>
      <c r="B88" s="21">
        <v>5423</v>
      </c>
      <c r="C88" s="22">
        <v>336839044</v>
      </c>
      <c r="D88" s="22">
        <v>29743801</v>
      </c>
      <c r="E88" s="21">
        <v>10986</v>
      </c>
      <c r="F88" s="22">
        <v>62113.05</v>
      </c>
      <c r="G88" s="22">
        <v>5484.75</v>
      </c>
      <c r="H88" s="23">
        <v>2.0299999999999998</v>
      </c>
      <c r="I88" s="22">
        <v>43000</v>
      </c>
      <c r="J88" s="22">
        <v>1600</v>
      </c>
      <c r="K88" s="23">
        <v>2</v>
      </c>
    </row>
    <row r="89" spans="1:11" ht="15" customHeight="1" x14ac:dyDescent="0.2">
      <c r="A89" s="20" t="s">
        <v>249</v>
      </c>
      <c r="B89" s="21">
        <v>3582</v>
      </c>
      <c r="C89" s="22">
        <v>322897978</v>
      </c>
      <c r="D89" s="22">
        <v>34370055</v>
      </c>
      <c r="E89" s="21">
        <v>8076</v>
      </c>
      <c r="F89" s="22">
        <v>90144.61</v>
      </c>
      <c r="G89" s="22">
        <v>9595.2099999999991</v>
      </c>
      <c r="H89" s="23">
        <v>2.25</v>
      </c>
      <c r="I89" s="22">
        <v>59000</v>
      </c>
      <c r="J89" s="22">
        <v>2800</v>
      </c>
      <c r="K89" s="23">
        <v>2</v>
      </c>
    </row>
    <row r="90" spans="1:11" ht="15" customHeight="1" x14ac:dyDescent="0.2">
      <c r="A90" s="20" t="s">
        <v>250</v>
      </c>
      <c r="B90" s="21">
        <v>40088</v>
      </c>
      <c r="C90" s="22">
        <v>2296017187</v>
      </c>
      <c r="D90" s="22">
        <v>208548308</v>
      </c>
      <c r="E90" s="21">
        <v>74641</v>
      </c>
      <c r="F90" s="22">
        <v>57274.43</v>
      </c>
      <c r="G90" s="22">
        <v>5202.26</v>
      </c>
      <c r="H90" s="23">
        <v>1.86</v>
      </c>
      <c r="I90" s="22">
        <v>35000</v>
      </c>
      <c r="J90" s="22">
        <v>800</v>
      </c>
      <c r="K90" s="23">
        <v>1</v>
      </c>
    </row>
    <row r="91" spans="1:11" ht="15" customHeight="1" x14ac:dyDescent="0.2">
      <c r="A91" s="20" t="s">
        <v>251</v>
      </c>
      <c r="B91" s="21">
        <v>3256</v>
      </c>
      <c r="C91" s="22">
        <v>215759459</v>
      </c>
      <c r="D91" s="22">
        <v>19527928</v>
      </c>
      <c r="E91" s="21">
        <v>7181</v>
      </c>
      <c r="F91" s="22">
        <v>66265.19</v>
      </c>
      <c r="G91" s="22">
        <v>5997.52</v>
      </c>
      <c r="H91" s="23">
        <v>2.21</v>
      </c>
      <c r="I91" s="22">
        <v>42000</v>
      </c>
      <c r="J91" s="22">
        <v>1200</v>
      </c>
      <c r="K91" s="23">
        <v>2</v>
      </c>
    </row>
    <row r="92" spans="1:11" ht="15" customHeight="1" x14ac:dyDescent="0.2">
      <c r="A92" s="20" t="s">
        <v>252</v>
      </c>
      <c r="B92" s="21">
        <v>1165</v>
      </c>
      <c r="C92" s="22">
        <v>85434631</v>
      </c>
      <c r="D92" s="22">
        <v>7290531</v>
      </c>
      <c r="E92" s="21">
        <v>2711</v>
      </c>
      <c r="F92" s="22">
        <v>73334.45</v>
      </c>
      <c r="G92" s="22">
        <v>6257.97</v>
      </c>
      <c r="H92" s="23">
        <v>2.33</v>
      </c>
      <c r="I92" s="22">
        <v>56000</v>
      </c>
      <c r="J92" s="22">
        <v>2500</v>
      </c>
      <c r="K92" s="23">
        <v>2</v>
      </c>
    </row>
    <row r="93" spans="1:11" ht="15" customHeight="1" x14ac:dyDescent="0.2">
      <c r="A93" s="20" t="s">
        <v>253</v>
      </c>
      <c r="B93" s="21">
        <v>2720</v>
      </c>
      <c r="C93" s="22">
        <v>178080057</v>
      </c>
      <c r="D93" s="22">
        <v>14802687</v>
      </c>
      <c r="E93" s="21">
        <v>5429</v>
      </c>
      <c r="F93" s="22">
        <v>65470.61</v>
      </c>
      <c r="G93" s="22">
        <v>5442.16</v>
      </c>
      <c r="H93" s="23">
        <v>2</v>
      </c>
      <c r="I93" s="22">
        <v>51000</v>
      </c>
      <c r="J93" s="22">
        <v>2600</v>
      </c>
      <c r="K93" s="23">
        <v>2</v>
      </c>
    </row>
    <row r="94" spans="1:11" ht="15" customHeight="1" x14ac:dyDescent="0.2">
      <c r="A94" s="20" t="s">
        <v>254</v>
      </c>
      <c r="B94" s="21">
        <v>19046</v>
      </c>
      <c r="C94" s="22">
        <v>1726795959</v>
      </c>
      <c r="D94" s="22">
        <v>194159063</v>
      </c>
      <c r="E94" s="21">
        <v>40394</v>
      </c>
      <c r="F94" s="22">
        <v>90664.49</v>
      </c>
      <c r="G94" s="22">
        <v>10194.219999999999</v>
      </c>
      <c r="H94" s="23">
        <v>2.12</v>
      </c>
      <c r="I94" s="22">
        <v>62000</v>
      </c>
      <c r="J94" s="22">
        <v>3600</v>
      </c>
      <c r="K94" s="23">
        <v>2</v>
      </c>
    </row>
    <row r="95" spans="1:11" ht="15" customHeight="1" x14ac:dyDescent="0.2">
      <c r="A95" s="20" t="s">
        <v>255</v>
      </c>
      <c r="B95" s="21">
        <v>4329</v>
      </c>
      <c r="C95" s="22">
        <v>311049810</v>
      </c>
      <c r="D95" s="22">
        <v>30380314</v>
      </c>
      <c r="E95" s="21">
        <v>10133</v>
      </c>
      <c r="F95" s="22">
        <v>71852.58</v>
      </c>
      <c r="G95" s="22">
        <v>7017.86</v>
      </c>
      <c r="H95" s="23">
        <v>2.34</v>
      </c>
      <c r="I95" s="22">
        <v>52000</v>
      </c>
      <c r="J95" s="22">
        <v>1900</v>
      </c>
      <c r="K95" s="23">
        <v>2</v>
      </c>
    </row>
    <row r="96" spans="1:11" ht="15" customHeight="1" x14ac:dyDescent="0.2">
      <c r="A96" s="20" t="s">
        <v>256</v>
      </c>
      <c r="B96" s="21">
        <v>17554</v>
      </c>
      <c r="C96" s="22">
        <v>1095540759</v>
      </c>
      <c r="D96" s="22">
        <v>84457394</v>
      </c>
      <c r="E96" s="21">
        <v>35108</v>
      </c>
      <c r="F96" s="22">
        <v>62409.75</v>
      </c>
      <c r="G96" s="22">
        <v>4811.29</v>
      </c>
      <c r="H96" s="23">
        <v>2</v>
      </c>
      <c r="I96" s="22">
        <v>53000</v>
      </c>
      <c r="J96" s="22">
        <v>2700</v>
      </c>
      <c r="K96" s="23">
        <v>2</v>
      </c>
    </row>
    <row r="97" spans="1:11" ht="15" customHeight="1" x14ac:dyDescent="0.2">
      <c r="A97" s="20" t="s">
        <v>257</v>
      </c>
      <c r="B97" s="21">
        <v>41460</v>
      </c>
      <c r="C97" s="22">
        <v>3113394444</v>
      </c>
      <c r="D97" s="22">
        <v>337966810</v>
      </c>
      <c r="E97" s="21">
        <v>81684</v>
      </c>
      <c r="F97" s="22">
        <v>75093.929999999993</v>
      </c>
      <c r="G97" s="22">
        <v>8151.64</v>
      </c>
      <c r="H97" s="23">
        <v>1.97</v>
      </c>
      <c r="I97" s="22">
        <v>45000</v>
      </c>
      <c r="J97" s="22">
        <v>2000</v>
      </c>
      <c r="K97" s="23">
        <v>2</v>
      </c>
    </row>
    <row r="98" spans="1:11" ht="15" customHeight="1" x14ac:dyDescent="0.2">
      <c r="A98" s="20" t="s">
        <v>258</v>
      </c>
      <c r="B98" s="21">
        <v>4084</v>
      </c>
      <c r="C98" s="22">
        <v>378712426</v>
      </c>
      <c r="D98" s="22">
        <v>40449729</v>
      </c>
      <c r="E98" s="21">
        <v>9588</v>
      </c>
      <c r="F98" s="22">
        <v>92730.76</v>
      </c>
      <c r="G98" s="22">
        <v>9904.44</v>
      </c>
      <c r="H98" s="23">
        <v>2.35</v>
      </c>
      <c r="I98" s="22">
        <v>64000</v>
      </c>
      <c r="J98" s="22">
        <v>3000</v>
      </c>
      <c r="K98" s="23">
        <v>2</v>
      </c>
    </row>
    <row r="99" spans="1:11" ht="15" customHeight="1" x14ac:dyDescent="0.2">
      <c r="A99" s="20" t="s">
        <v>259</v>
      </c>
      <c r="B99" s="21">
        <v>1083</v>
      </c>
      <c r="C99" s="22">
        <v>59952021</v>
      </c>
      <c r="D99" s="22">
        <v>4351715</v>
      </c>
      <c r="E99" s="21">
        <v>2288</v>
      </c>
      <c r="F99" s="22">
        <v>55357.36</v>
      </c>
      <c r="G99" s="22">
        <v>4018.2</v>
      </c>
      <c r="H99" s="23">
        <v>2.11</v>
      </c>
      <c r="I99" s="22">
        <v>42000</v>
      </c>
      <c r="J99" s="22">
        <v>1300</v>
      </c>
      <c r="K99" s="23">
        <v>2</v>
      </c>
    </row>
    <row r="100" spans="1:11" ht="15" customHeight="1" x14ac:dyDescent="0.2">
      <c r="A100" s="20" t="s">
        <v>260</v>
      </c>
      <c r="B100" s="21">
        <v>158971</v>
      </c>
      <c r="C100" s="22">
        <v>12865303599</v>
      </c>
      <c r="D100" s="22">
        <v>1695593676</v>
      </c>
      <c r="E100" s="21">
        <v>263195</v>
      </c>
      <c r="F100" s="22">
        <v>80928.62</v>
      </c>
      <c r="G100" s="22">
        <v>10666.06</v>
      </c>
      <c r="H100" s="23">
        <v>1.66</v>
      </c>
      <c r="I100" s="22">
        <v>48000</v>
      </c>
      <c r="J100" s="22">
        <v>3000</v>
      </c>
      <c r="K100" s="23">
        <v>1</v>
      </c>
    </row>
    <row r="101" spans="1:11" ht="15" customHeight="1" x14ac:dyDescent="0.2">
      <c r="A101" s="20" t="s">
        <v>261</v>
      </c>
      <c r="B101" s="21">
        <v>46136</v>
      </c>
      <c r="C101" s="22">
        <v>4380778692</v>
      </c>
      <c r="D101" s="22">
        <v>566154733</v>
      </c>
      <c r="E101" s="21">
        <v>87360</v>
      </c>
      <c r="F101" s="22">
        <v>94953.59</v>
      </c>
      <c r="G101" s="22">
        <v>12271.43</v>
      </c>
      <c r="H101" s="23">
        <v>1.89</v>
      </c>
      <c r="I101" s="22">
        <v>58000</v>
      </c>
      <c r="J101" s="22">
        <v>3700</v>
      </c>
      <c r="K101" s="23">
        <v>2</v>
      </c>
    </row>
    <row r="102" spans="1:11" ht="15" customHeight="1" x14ac:dyDescent="0.2">
      <c r="A102" s="20" t="s">
        <v>262</v>
      </c>
      <c r="B102" s="21">
        <v>2939</v>
      </c>
      <c r="C102" s="22">
        <v>253192769</v>
      </c>
      <c r="D102" s="22">
        <v>29823010</v>
      </c>
      <c r="E102" s="21">
        <v>6312</v>
      </c>
      <c r="F102" s="22">
        <v>86149.29</v>
      </c>
      <c r="G102" s="22">
        <v>10147.33</v>
      </c>
      <c r="H102" s="23">
        <v>2.15</v>
      </c>
      <c r="I102" s="22">
        <v>50000</v>
      </c>
      <c r="J102" s="22">
        <v>1800</v>
      </c>
      <c r="K102" s="23">
        <v>2</v>
      </c>
    </row>
    <row r="103" spans="1:11" ht="15" customHeight="1" x14ac:dyDescent="0.2">
      <c r="A103" s="20" t="s">
        <v>263</v>
      </c>
      <c r="B103" s="21">
        <v>6216</v>
      </c>
      <c r="C103" s="22">
        <v>439958229</v>
      </c>
      <c r="D103" s="22">
        <v>31546228</v>
      </c>
      <c r="E103" s="21">
        <v>15944</v>
      </c>
      <c r="F103" s="22">
        <v>70778.350000000006</v>
      </c>
      <c r="G103" s="22">
        <v>5075</v>
      </c>
      <c r="H103" s="23">
        <v>2.56</v>
      </c>
      <c r="I103" s="22">
        <v>61000</v>
      </c>
      <c r="J103" s="22">
        <v>2200</v>
      </c>
      <c r="K103" s="23">
        <v>2</v>
      </c>
    </row>
    <row r="104" spans="1:11" ht="15" customHeight="1" x14ac:dyDescent="0.2">
      <c r="A104" s="20" t="s">
        <v>264</v>
      </c>
      <c r="B104" s="21">
        <v>16367</v>
      </c>
      <c r="C104" s="22">
        <v>1571856717</v>
      </c>
      <c r="D104" s="22">
        <v>157711558</v>
      </c>
      <c r="E104" s="21">
        <v>42404</v>
      </c>
      <c r="F104" s="22">
        <v>96038.17</v>
      </c>
      <c r="G104" s="22">
        <v>9635.9500000000007</v>
      </c>
      <c r="H104" s="23">
        <v>2.59</v>
      </c>
      <c r="I104" s="22">
        <v>77000</v>
      </c>
      <c r="J104" s="22">
        <v>3800</v>
      </c>
      <c r="K104" s="23">
        <v>2</v>
      </c>
    </row>
    <row r="105" spans="1:11" ht="15" customHeight="1" x14ac:dyDescent="0.2">
      <c r="A105" s="20" t="s">
        <v>265</v>
      </c>
      <c r="B105" s="21">
        <v>5884</v>
      </c>
      <c r="C105" s="22">
        <v>434036106</v>
      </c>
      <c r="D105" s="22">
        <v>36620338</v>
      </c>
      <c r="E105" s="21">
        <v>13948</v>
      </c>
      <c r="F105" s="22">
        <v>73765.48</v>
      </c>
      <c r="G105" s="22">
        <v>6223.71</v>
      </c>
      <c r="H105" s="23">
        <v>2.37</v>
      </c>
      <c r="I105" s="22">
        <v>58000</v>
      </c>
      <c r="J105" s="22">
        <v>2100</v>
      </c>
      <c r="K105" s="23">
        <v>2</v>
      </c>
    </row>
    <row r="106" spans="1:11" ht="15" customHeight="1" x14ac:dyDescent="0.2">
      <c r="A106" s="20" t="s">
        <v>266</v>
      </c>
      <c r="B106" s="21">
        <v>33948</v>
      </c>
      <c r="C106" s="22">
        <v>3521303307</v>
      </c>
      <c r="D106" s="22">
        <v>445383008</v>
      </c>
      <c r="E106" s="21">
        <v>70024</v>
      </c>
      <c r="F106" s="22">
        <v>103726.38</v>
      </c>
      <c r="G106" s="22">
        <v>13119.57</v>
      </c>
      <c r="H106" s="23">
        <v>2.06</v>
      </c>
      <c r="I106" s="22">
        <v>70000</v>
      </c>
      <c r="J106" s="22">
        <v>4500</v>
      </c>
      <c r="K106" s="23">
        <v>2</v>
      </c>
    </row>
    <row r="107" spans="1:11" ht="15" customHeight="1" x14ac:dyDescent="0.2">
      <c r="A107" s="20" t="s">
        <v>267</v>
      </c>
      <c r="B107" s="21">
        <v>3353</v>
      </c>
      <c r="C107" s="22">
        <v>264225033</v>
      </c>
      <c r="D107" s="22">
        <v>28935670</v>
      </c>
      <c r="E107" s="21">
        <v>6583</v>
      </c>
      <c r="F107" s="22">
        <v>78802.570000000007</v>
      </c>
      <c r="G107" s="22">
        <v>8629.7900000000009</v>
      </c>
      <c r="H107" s="23">
        <v>1.96</v>
      </c>
      <c r="I107" s="22">
        <v>55000</v>
      </c>
      <c r="J107" s="22">
        <v>3000</v>
      </c>
      <c r="K107" s="23">
        <v>2</v>
      </c>
    </row>
    <row r="108" spans="1:11" ht="15" customHeight="1" x14ac:dyDescent="0.2">
      <c r="A108" s="20" t="s">
        <v>268</v>
      </c>
      <c r="B108" s="21">
        <v>9277</v>
      </c>
      <c r="C108" s="22">
        <v>508093651</v>
      </c>
      <c r="D108" s="22">
        <v>49056135</v>
      </c>
      <c r="E108" s="21">
        <v>14253</v>
      </c>
      <c r="F108" s="22">
        <v>54769.18</v>
      </c>
      <c r="G108" s="22">
        <v>5287.93</v>
      </c>
      <c r="H108" s="23">
        <v>1.54</v>
      </c>
      <c r="I108" s="22">
        <v>44000</v>
      </c>
      <c r="J108" s="22">
        <v>2600</v>
      </c>
      <c r="K108" s="23">
        <v>1</v>
      </c>
    </row>
    <row r="109" spans="1:11" ht="15" customHeight="1" x14ac:dyDescent="0.2">
      <c r="A109" s="20" t="s">
        <v>269</v>
      </c>
      <c r="B109" s="21">
        <v>2691</v>
      </c>
      <c r="C109" s="22">
        <v>260199403</v>
      </c>
      <c r="D109" s="22">
        <v>27700122</v>
      </c>
      <c r="E109" s="21">
        <v>6045</v>
      </c>
      <c r="F109" s="22">
        <v>96692.46</v>
      </c>
      <c r="G109" s="22">
        <v>10293.620000000001</v>
      </c>
      <c r="H109" s="23">
        <v>2.25</v>
      </c>
      <c r="I109" s="22">
        <v>78000</v>
      </c>
      <c r="J109" s="22">
        <v>4600</v>
      </c>
      <c r="K109" s="23">
        <v>2</v>
      </c>
    </row>
    <row r="110" spans="1:11" ht="15" customHeight="1" x14ac:dyDescent="0.2">
      <c r="A110" s="20" t="s">
        <v>270</v>
      </c>
      <c r="B110" s="21">
        <v>18025</v>
      </c>
      <c r="C110" s="22">
        <v>1340761791</v>
      </c>
      <c r="D110" s="22">
        <v>116155496</v>
      </c>
      <c r="E110" s="21">
        <v>42263</v>
      </c>
      <c r="F110" s="22">
        <v>74383.460000000006</v>
      </c>
      <c r="G110" s="22">
        <v>6444.13</v>
      </c>
      <c r="H110" s="23">
        <v>2.34</v>
      </c>
      <c r="I110" s="22">
        <v>56000</v>
      </c>
      <c r="J110" s="22">
        <v>2400</v>
      </c>
      <c r="K110" s="23">
        <v>2</v>
      </c>
    </row>
    <row r="111" spans="1:11" ht="15" customHeight="1" x14ac:dyDescent="0.2">
      <c r="A111" s="20" t="s">
        <v>271</v>
      </c>
      <c r="B111" s="21">
        <v>14053</v>
      </c>
      <c r="C111" s="22">
        <v>1020243170</v>
      </c>
      <c r="D111" s="22">
        <v>93391432</v>
      </c>
      <c r="E111" s="21">
        <v>31910</v>
      </c>
      <c r="F111" s="22">
        <v>72599.67</v>
      </c>
      <c r="G111" s="22">
        <v>6645.66</v>
      </c>
      <c r="H111" s="23">
        <v>2.27</v>
      </c>
      <c r="I111" s="22">
        <v>53000</v>
      </c>
      <c r="J111" s="22">
        <v>2200</v>
      </c>
      <c r="K111" s="23">
        <v>2</v>
      </c>
    </row>
    <row r="112" spans="1:11" ht="15" customHeight="1" x14ac:dyDescent="0.2">
      <c r="A112" s="20" t="s">
        <v>272</v>
      </c>
      <c r="B112" s="21">
        <v>4002</v>
      </c>
      <c r="C112" s="22">
        <v>365281670</v>
      </c>
      <c r="D112" s="22">
        <v>34565688</v>
      </c>
      <c r="E112" s="21">
        <v>9956</v>
      </c>
      <c r="F112" s="22">
        <v>91274.78</v>
      </c>
      <c r="G112" s="22">
        <v>8637.1</v>
      </c>
      <c r="H112" s="23">
        <v>2.4900000000000002</v>
      </c>
      <c r="I112" s="22">
        <v>79000</v>
      </c>
      <c r="J112" s="22">
        <v>4100</v>
      </c>
      <c r="K112" s="23">
        <v>2</v>
      </c>
    </row>
    <row r="113" spans="1:11" ht="15" customHeight="1" x14ac:dyDescent="0.2">
      <c r="A113" s="20" t="s">
        <v>273</v>
      </c>
      <c r="B113" s="21">
        <v>2006</v>
      </c>
      <c r="C113" s="22">
        <v>108473267</v>
      </c>
      <c r="D113" s="22">
        <v>7475822</v>
      </c>
      <c r="E113" s="21">
        <v>4006</v>
      </c>
      <c r="F113" s="22">
        <v>54074.41</v>
      </c>
      <c r="G113" s="22">
        <v>3726.73</v>
      </c>
      <c r="H113" s="23">
        <v>2</v>
      </c>
      <c r="I113" s="22">
        <v>47000</v>
      </c>
      <c r="J113" s="22">
        <v>2100</v>
      </c>
      <c r="K113" s="23">
        <v>2</v>
      </c>
    </row>
    <row r="114" spans="1:11" ht="15" customHeight="1" x14ac:dyDescent="0.2">
      <c r="A114" s="20" t="s">
        <v>274</v>
      </c>
      <c r="B114" s="21">
        <v>13652</v>
      </c>
      <c r="C114" s="22">
        <v>1216952058</v>
      </c>
      <c r="D114" s="22">
        <v>120909500</v>
      </c>
      <c r="E114" s="21">
        <v>31947</v>
      </c>
      <c r="F114" s="22">
        <v>89140.94</v>
      </c>
      <c r="G114" s="22">
        <v>8856.5400000000009</v>
      </c>
      <c r="H114" s="23">
        <v>2.34</v>
      </c>
      <c r="I114" s="22">
        <v>73000</v>
      </c>
      <c r="J114" s="22">
        <v>3800</v>
      </c>
      <c r="K114" s="23">
        <v>2</v>
      </c>
    </row>
    <row r="115" spans="1:11" ht="15" customHeight="1" x14ac:dyDescent="0.2">
      <c r="A115" s="20" t="s">
        <v>275</v>
      </c>
      <c r="B115" s="21">
        <v>23476</v>
      </c>
      <c r="C115" s="22">
        <v>1476470618</v>
      </c>
      <c r="D115" s="22">
        <v>129971581</v>
      </c>
      <c r="E115" s="21">
        <v>43701</v>
      </c>
      <c r="F115" s="22">
        <v>62892.77</v>
      </c>
      <c r="G115" s="22">
        <v>5536.36</v>
      </c>
      <c r="H115" s="23">
        <v>1.86</v>
      </c>
      <c r="I115" s="22">
        <v>48000</v>
      </c>
      <c r="J115" s="22">
        <v>2700</v>
      </c>
      <c r="K115" s="23">
        <v>1</v>
      </c>
    </row>
    <row r="116" spans="1:11" ht="15" customHeight="1" x14ac:dyDescent="0.2">
      <c r="A116" s="20" t="s">
        <v>276</v>
      </c>
      <c r="B116" s="21">
        <v>18337</v>
      </c>
      <c r="C116" s="22">
        <v>1191660176</v>
      </c>
      <c r="D116" s="22">
        <v>95653846</v>
      </c>
      <c r="E116" s="21">
        <v>38917</v>
      </c>
      <c r="F116" s="22">
        <v>64986.65</v>
      </c>
      <c r="G116" s="22">
        <v>5216.4399999999996</v>
      </c>
      <c r="H116" s="23">
        <v>2.12</v>
      </c>
      <c r="I116" s="22">
        <v>52000</v>
      </c>
      <c r="J116" s="22">
        <v>2400</v>
      </c>
      <c r="K116" s="23">
        <v>2</v>
      </c>
    </row>
    <row r="117" spans="1:11" ht="15" customHeight="1" x14ac:dyDescent="0.2">
      <c r="A117" s="20" t="s">
        <v>277</v>
      </c>
      <c r="B117" s="21">
        <v>5680</v>
      </c>
      <c r="C117" s="22">
        <v>390328925</v>
      </c>
      <c r="D117" s="22">
        <v>31248946</v>
      </c>
      <c r="E117" s="21">
        <v>12997</v>
      </c>
      <c r="F117" s="22">
        <v>68719.88</v>
      </c>
      <c r="G117" s="22">
        <v>5501.58</v>
      </c>
      <c r="H117" s="23">
        <v>2.29</v>
      </c>
      <c r="I117" s="22">
        <v>56000</v>
      </c>
      <c r="J117" s="22">
        <v>2300</v>
      </c>
      <c r="K117" s="23">
        <v>2</v>
      </c>
    </row>
    <row r="118" spans="1:11" ht="15" customHeight="1" x14ac:dyDescent="0.2">
      <c r="A118" s="20" t="s">
        <v>278</v>
      </c>
      <c r="B118" s="21">
        <v>10802</v>
      </c>
      <c r="C118" s="22">
        <v>700086258</v>
      </c>
      <c r="D118" s="22">
        <v>59349848</v>
      </c>
      <c r="E118" s="21">
        <v>24203</v>
      </c>
      <c r="F118" s="22">
        <v>64810.8</v>
      </c>
      <c r="G118" s="22">
        <v>5494.34</v>
      </c>
      <c r="H118" s="23">
        <v>2.2400000000000002</v>
      </c>
      <c r="I118" s="22">
        <v>49000</v>
      </c>
      <c r="J118" s="22">
        <v>1800</v>
      </c>
      <c r="K118" s="23">
        <v>2</v>
      </c>
    </row>
    <row r="119" spans="1:11" ht="15" customHeight="1" x14ac:dyDescent="0.2">
      <c r="A119" s="20" t="s">
        <v>279</v>
      </c>
      <c r="B119" s="21">
        <v>5566</v>
      </c>
      <c r="C119" s="22">
        <v>423977993</v>
      </c>
      <c r="D119" s="22">
        <v>40597610</v>
      </c>
      <c r="E119" s="21">
        <v>11845</v>
      </c>
      <c r="F119" s="22">
        <v>76172.83</v>
      </c>
      <c r="G119" s="22">
        <v>7293.86</v>
      </c>
      <c r="H119" s="23">
        <v>2.13</v>
      </c>
      <c r="I119" s="22">
        <v>52000</v>
      </c>
      <c r="J119" s="22">
        <v>2800</v>
      </c>
      <c r="K119" s="23">
        <v>1</v>
      </c>
    </row>
    <row r="120" spans="1:11" ht="15" customHeight="1" x14ac:dyDescent="0.2">
      <c r="A120" s="20" t="s">
        <v>280</v>
      </c>
      <c r="B120" s="21">
        <v>12943</v>
      </c>
      <c r="C120" s="22">
        <v>1024521609</v>
      </c>
      <c r="D120" s="22">
        <v>109869325</v>
      </c>
      <c r="E120" s="21">
        <v>26532</v>
      </c>
      <c r="F120" s="22">
        <v>79156.429999999993</v>
      </c>
      <c r="G120" s="22">
        <v>8488.7099999999991</v>
      </c>
      <c r="H120" s="23">
        <v>2.0499999999999998</v>
      </c>
      <c r="I120" s="22">
        <v>49000</v>
      </c>
      <c r="J120" s="22">
        <v>2300</v>
      </c>
      <c r="K120" s="23">
        <v>2</v>
      </c>
    </row>
    <row r="121" spans="1:11" ht="15" customHeight="1" x14ac:dyDescent="0.2">
      <c r="A121" s="20" t="s">
        <v>281</v>
      </c>
      <c r="B121" s="21">
        <v>1695</v>
      </c>
      <c r="C121" s="22">
        <v>105051469</v>
      </c>
      <c r="D121" s="22">
        <v>7742732</v>
      </c>
      <c r="E121" s="21">
        <v>3562</v>
      </c>
      <c r="F121" s="22">
        <v>61977.27</v>
      </c>
      <c r="G121" s="22">
        <v>4567.9799999999996</v>
      </c>
      <c r="H121" s="23">
        <v>2.1</v>
      </c>
      <c r="I121" s="22">
        <v>52000</v>
      </c>
      <c r="J121" s="22">
        <v>2600</v>
      </c>
      <c r="K121" s="23">
        <v>2</v>
      </c>
    </row>
    <row r="122" spans="1:11" ht="15" customHeight="1" x14ac:dyDescent="0.2">
      <c r="A122" s="20" t="s">
        <v>282</v>
      </c>
      <c r="B122" s="21">
        <v>2312</v>
      </c>
      <c r="C122" s="22">
        <v>206763564</v>
      </c>
      <c r="D122" s="22">
        <v>21987501</v>
      </c>
      <c r="E122" s="21">
        <v>5335</v>
      </c>
      <c r="F122" s="22">
        <v>89430.61</v>
      </c>
      <c r="G122" s="22">
        <v>9510.16</v>
      </c>
      <c r="H122" s="23">
        <v>2.31</v>
      </c>
      <c r="I122" s="22">
        <v>63000</v>
      </c>
      <c r="J122" s="22">
        <v>3100</v>
      </c>
      <c r="K122" s="23">
        <v>2</v>
      </c>
    </row>
    <row r="123" spans="1:11" ht="15" customHeight="1" x14ac:dyDescent="0.2">
      <c r="A123" s="20" t="s">
        <v>283</v>
      </c>
      <c r="B123" s="21">
        <v>2336</v>
      </c>
      <c r="C123" s="22">
        <v>205122459</v>
      </c>
      <c r="D123" s="22">
        <v>21673336</v>
      </c>
      <c r="E123" s="21">
        <v>4953</v>
      </c>
      <c r="F123" s="22">
        <v>87809.27</v>
      </c>
      <c r="G123" s="22">
        <v>9277.9699999999993</v>
      </c>
      <c r="H123" s="23">
        <v>2.12</v>
      </c>
      <c r="I123" s="22">
        <v>64000</v>
      </c>
      <c r="J123" s="22">
        <v>3700</v>
      </c>
      <c r="K123" s="23">
        <v>2</v>
      </c>
    </row>
    <row r="124" spans="1:11" ht="15" customHeight="1" x14ac:dyDescent="0.2">
      <c r="A124" s="20" t="s">
        <v>284</v>
      </c>
      <c r="B124" s="21">
        <v>9101</v>
      </c>
      <c r="C124" s="22">
        <v>744778135</v>
      </c>
      <c r="D124" s="22">
        <v>74174969</v>
      </c>
      <c r="E124" s="21">
        <v>18507</v>
      </c>
      <c r="F124" s="22">
        <v>81834.759999999995</v>
      </c>
      <c r="G124" s="22">
        <v>8150.2</v>
      </c>
      <c r="H124" s="23">
        <v>2.0299999999999998</v>
      </c>
      <c r="I124" s="22">
        <v>63000</v>
      </c>
      <c r="J124" s="22">
        <v>3800</v>
      </c>
      <c r="K124" s="23">
        <v>2</v>
      </c>
    </row>
    <row r="125" spans="1:11" ht="15" customHeight="1" x14ac:dyDescent="0.2">
      <c r="A125" s="20" t="s">
        <v>285</v>
      </c>
      <c r="B125" s="21">
        <v>51854</v>
      </c>
      <c r="C125" s="22">
        <v>3605850085</v>
      </c>
      <c r="D125" s="22">
        <v>328863468</v>
      </c>
      <c r="E125" s="21">
        <v>103889</v>
      </c>
      <c r="F125" s="22">
        <v>69538.509999999995</v>
      </c>
      <c r="G125" s="22">
        <v>6342.1</v>
      </c>
      <c r="H125" s="23">
        <v>2</v>
      </c>
      <c r="I125" s="22">
        <v>51000</v>
      </c>
      <c r="J125" s="22">
        <v>2800</v>
      </c>
      <c r="K125" s="23">
        <v>2</v>
      </c>
    </row>
    <row r="126" spans="1:11" ht="15" customHeight="1" x14ac:dyDescent="0.2">
      <c r="A126" s="20" t="s">
        <v>286</v>
      </c>
      <c r="B126" s="21">
        <v>4462</v>
      </c>
      <c r="C126" s="22">
        <v>378858099</v>
      </c>
      <c r="D126" s="22">
        <v>35423226</v>
      </c>
      <c r="E126" s="21">
        <v>10091</v>
      </c>
      <c r="F126" s="22">
        <v>84907.69</v>
      </c>
      <c r="G126" s="22">
        <v>7938.87</v>
      </c>
      <c r="H126" s="23">
        <v>2.2599999999999998</v>
      </c>
      <c r="I126" s="22">
        <v>72000</v>
      </c>
      <c r="J126" s="22">
        <v>4000</v>
      </c>
      <c r="K126" s="23">
        <v>2</v>
      </c>
    </row>
    <row r="127" spans="1:11" ht="15" customHeight="1" x14ac:dyDescent="0.2">
      <c r="A127" s="20" t="s">
        <v>287</v>
      </c>
      <c r="B127" s="21">
        <v>49444</v>
      </c>
      <c r="C127" s="22">
        <v>2682054608</v>
      </c>
      <c r="D127" s="22">
        <v>200129326</v>
      </c>
      <c r="E127" s="21">
        <v>97342</v>
      </c>
      <c r="F127" s="22">
        <v>54244.29</v>
      </c>
      <c r="G127" s="22">
        <v>4047.6</v>
      </c>
      <c r="H127" s="23">
        <v>1.97</v>
      </c>
      <c r="I127" s="22">
        <v>43000</v>
      </c>
      <c r="J127" s="22">
        <v>1900</v>
      </c>
      <c r="K127" s="23">
        <v>2</v>
      </c>
    </row>
    <row r="128" spans="1:11" ht="15" customHeight="1" x14ac:dyDescent="0.2">
      <c r="A128" s="20" t="s">
        <v>288</v>
      </c>
      <c r="B128" s="21">
        <v>1796</v>
      </c>
      <c r="C128" s="22">
        <v>147920819</v>
      </c>
      <c r="D128" s="22">
        <v>14663021</v>
      </c>
      <c r="E128" s="21">
        <v>3867</v>
      </c>
      <c r="F128" s="22">
        <v>82361.259999999995</v>
      </c>
      <c r="G128" s="22">
        <v>8164.27</v>
      </c>
      <c r="H128" s="23">
        <v>2.15</v>
      </c>
      <c r="I128" s="22">
        <v>62000</v>
      </c>
      <c r="J128" s="22">
        <v>3400</v>
      </c>
      <c r="K128" s="23">
        <v>2</v>
      </c>
    </row>
    <row r="129" spans="1:11" ht="15" customHeight="1" x14ac:dyDescent="0.2">
      <c r="A129" s="20" t="s">
        <v>289</v>
      </c>
      <c r="B129" s="21">
        <v>4715</v>
      </c>
      <c r="C129" s="22">
        <v>373117570</v>
      </c>
      <c r="D129" s="22">
        <v>36470523</v>
      </c>
      <c r="E129" s="21">
        <v>10165</v>
      </c>
      <c r="F129" s="22">
        <v>79134.16</v>
      </c>
      <c r="G129" s="22">
        <v>7735</v>
      </c>
      <c r="H129" s="23">
        <v>2.16</v>
      </c>
      <c r="I129" s="22">
        <v>59000</v>
      </c>
      <c r="J129" s="22">
        <v>3200</v>
      </c>
      <c r="K129" s="23">
        <v>2</v>
      </c>
    </row>
    <row r="130" spans="1:11" ht="12.95" customHeight="1" x14ac:dyDescent="0.2">
      <c r="F130" s="56"/>
    </row>
    <row r="131" spans="1:11" ht="15" customHeight="1" x14ac:dyDescent="0.2">
      <c r="A131" s="57" t="s">
        <v>66</v>
      </c>
      <c r="B131" s="58"/>
      <c r="C131" s="58"/>
      <c r="D131" s="58"/>
      <c r="E131" s="58"/>
      <c r="F131" s="58"/>
      <c r="G131" s="58"/>
      <c r="H131" s="58"/>
      <c r="I131" s="58"/>
      <c r="J131" s="58"/>
      <c r="K131" s="58"/>
    </row>
    <row r="132" spans="1:11" ht="15" customHeight="1" x14ac:dyDescent="0.2">
      <c r="A132" s="57" t="s">
        <v>97</v>
      </c>
      <c r="B132" s="58"/>
      <c r="C132" s="58"/>
      <c r="D132" s="58"/>
      <c r="E132" s="58"/>
      <c r="F132" s="58"/>
      <c r="G132" s="58"/>
      <c r="H132" s="58"/>
      <c r="I132" s="58"/>
      <c r="J132" s="58"/>
      <c r="K132" s="58"/>
    </row>
    <row r="133" spans="1:11" ht="15" customHeight="1" x14ac:dyDescent="0.2">
      <c r="A133" s="57" t="s">
        <v>290</v>
      </c>
      <c r="B133" s="58"/>
      <c r="C133" s="58"/>
      <c r="D133" s="58"/>
      <c r="E133" s="58"/>
      <c r="F133" s="58"/>
      <c r="G133" s="58"/>
      <c r="H133" s="58"/>
      <c r="I133" s="58"/>
      <c r="J133" s="58"/>
      <c r="K133" s="58"/>
    </row>
  </sheetData>
  <mergeCells count="10">
    <mergeCell ref="A1:K1"/>
    <mergeCell ref="A2:K2"/>
    <mergeCell ref="A3:K3"/>
    <mergeCell ref="A4:K4"/>
    <mergeCell ref="A5:K5"/>
    <mergeCell ref="A6:K6"/>
    <mergeCell ref="A7:K7"/>
    <mergeCell ref="A131:K131"/>
    <mergeCell ref="A132:K132"/>
    <mergeCell ref="A133:K133"/>
  </mergeCells>
  <hyperlinks>
    <hyperlink ref="A1" location="'CONTENTS'!A1" display="#'CONTENTS'!A1"/>
  </hyperlinks>
  <printOptions horizontalCentered="1"/>
  <pageMargins left="0.5" right="0.5" top="0.5" bottom="0.5" header="0" footer="0"/>
  <pageSetup fitToHeight="10" orientation="landscape"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33"/>
  <sheetViews>
    <sheetView zoomScaleNormal="100" workbookViewId="0">
      <pane ySplit="9" topLeftCell="A10" activePane="bottomLeft" state="frozen"/>
      <selection pane="bottomLeft" sqref="A1:O1"/>
    </sheetView>
  </sheetViews>
  <sheetFormatPr defaultColWidth="12" defaultRowHeight="12.95" customHeight="1" x14ac:dyDescent="0.2"/>
  <cols>
    <col min="1" max="1" width="30.6640625" bestFit="1" customWidth="1"/>
    <col min="2" max="15" width="19.6640625" bestFit="1" customWidth="1"/>
  </cols>
  <sheetData>
    <row r="1" spans="1:15" ht="17.100000000000001" customHeight="1" x14ac:dyDescent="0.25">
      <c r="A1" s="65" t="s">
        <v>67</v>
      </c>
      <c r="B1" s="58"/>
      <c r="C1" s="58"/>
      <c r="D1" s="58"/>
      <c r="E1" s="58"/>
      <c r="F1" s="58"/>
      <c r="G1" s="58"/>
      <c r="H1" s="58"/>
      <c r="I1" s="58"/>
      <c r="J1" s="58"/>
      <c r="K1" s="58"/>
      <c r="L1" s="58"/>
      <c r="M1" s="58"/>
      <c r="N1" s="58"/>
      <c r="O1" s="58"/>
    </row>
    <row r="2" spans="1:15" ht="17.100000000000001" customHeight="1" x14ac:dyDescent="0.3">
      <c r="A2" s="60" t="s">
        <v>1</v>
      </c>
      <c r="B2" s="58"/>
      <c r="C2" s="58"/>
      <c r="D2" s="58"/>
      <c r="E2" s="58"/>
      <c r="F2" s="58"/>
      <c r="G2" s="58"/>
      <c r="H2" s="58"/>
      <c r="I2" s="58"/>
      <c r="J2" s="58"/>
      <c r="K2" s="58"/>
      <c r="L2" s="58"/>
      <c r="M2" s="58"/>
      <c r="N2" s="58"/>
      <c r="O2" s="58"/>
    </row>
    <row r="3" spans="1:15" ht="17.100000000000001" customHeight="1" x14ac:dyDescent="0.3">
      <c r="A3" s="59" t="s">
        <v>70</v>
      </c>
      <c r="B3" s="58"/>
      <c r="C3" s="58"/>
      <c r="D3" s="58"/>
      <c r="E3" s="58"/>
      <c r="F3" s="58"/>
      <c r="G3" s="58"/>
      <c r="H3" s="58"/>
      <c r="I3" s="58"/>
      <c r="J3" s="58"/>
      <c r="K3" s="58"/>
      <c r="L3" s="58"/>
      <c r="M3" s="58"/>
      <c r="N3" s="58"/>
      <c r="O3" s="58"/>
    </row>
    <row r="4" spans="1:15" ht="17.100000000000001" customHeight="1" x14ac:dyDescent="0.3">
      <c r="A4" s="60" t="s">
        <v>1</v>
      </c>
      <c r="B4" s="58"/>
      <c r="C4" s="58"/>
      <c r="D4" s="58"/>
      <c r="E4" s="58"/>
      <c r="F4" s="58"/>
      <c r="G4" s="58"/>
      <c r="H4" s="58"/>
      <c r="I4" s="58"/>
      <c r="J4" s="58"/>
      <c r="K4" s="58"/>
      <c r="L4" s="58"/>
      <c r="M4" s="58"/>
      <c r="N4" s="58"/>
      <c r="O4" s="58"/>
    </row>
    <row r="5" spans="1:15" ht="17.100000000000001" customHeight="1" x14ac:dyDescent="0.3">
      <c r="A5" s="66" t="s">
        <v>25</v>
      </c>
      <c r="B5" s="58"/>
      <c r="C5" s="58"/>
      <c r="D5" s="58"/>
      <c r="E5" s="58"/>
      <c r="F5" s="58"/>
      <c r="G5" s="58"/>
      <c r="H5" s="58"/>
      <c r="I5" s="58"/>
      <c r="J5" s="58"/>
      <c r="K5" s="58"/>
      <c r="L5" s="58"/>
      <c r="M5" s="58"/>
      <c r="N5" s="58"/>
      <c r="O5" s="58"/>
    </row>
    <row r="6" spans="1:15" ht="17.100000000000001" customHeight="1" x14ac:dyDescent="0.3">
      <c r="A6" s="60" t="s">
        <v>1</v>
      </c>
      <c r="B6" s="58"/>
      <c r="C6" s="58"/>
      <c r="D6" s="58"/>
      <c r="E6" s="58"/>
      <c r="F6" s="58"/>
      <c r="G6" s="58"/>
      <c r="H6" s="58"/>
      <c r="I6" s="58"/>
      <c r="J6" s="58"/>
      <c r="K6" s="58"/>
      <c r="L6" s="58"/>
      <c r="M6" s="58"/>
      <c r="N6" s="58"/>
      <c r="O6" s="58"/>
    </row>
    <row r="7" spans="1:15" ht="17.100000000000001" customHeight="1" x14ac:dyDescent="0.25">
      <c r="A7" s="71" t="s">
        <v>168</v>
      </c>
      <c r="B7" s="58"/>
      <c r="C7" s="58"/>
      <c r="D7" s="58"/>
      <c r="E7" s="58"/>
      <c r="F7" s="58"/>
      <c r="G7" s="58"/>
      <c r="H7" s="58"/>
      <c r="I7" s="58"/>
      <c r="J7" s="58"/>
      <c r="K7" s="58"/>
      <c r="L7" s="58"/>
      <c r="M7" s="58"/>
      <c r="N7" s="58"/>
      <c r="O7" s="58"/>
    </row>
    <row r="8" spans="1:15" ht="12.95" customHeight="1" x14ac:dyDescent="0.2">
      <c r="E8" s="53"/>
    </row>
    <row r="9" spans="1:15" ht="45" customHeight="1" x14ac:dyDescent="0.2">
      <c r="A9" s="9" t="s">
        <v>291</v>
      </c>
      <c r="B9" s="9" t="s">
        <v>72</v>
      </c>
      <c r="C9" s="9" t="s">
        <v>292</v>
      </c>
      <c r="D9" s="9" t="s">
        <v>73</v>
      </c>
      <c r="E9" s="9" t="s">
        <v>293</v>
      </c>
      <c r="F9" s="9" t="s">
        <v>74</v>
      </c>
      <c r="G9" s="9" t="s">
        <v>294</v>
      </c>
      <c r="H9" s="9" t="s">
        <v>75</v>
      </c>
      <c r="I9" s="9" t="s">
        <v>295</v>
      </c>
      <c r="J9" s="9" t="s">
        <v>76</v>
      </c>
      <c r="K9" s="9" t="s">
        <v>296</v>
      </c>
      <c r="L9" s="9" t="s">
        <v>77</v>
      </c>
      <c r="M9" s="9" t="s">
        <v>297</v>
      </c>
      <c r="N9" s="9" t="s">
        <v>78</v>
      </c>
      <c r="O9" s="9" t="s">
        <v>298</v>
      </c>
    </row>
    <row r="10" spans="1:15" ht="15" customHeight="1" x14ac:dyDescent="0.2">
      <c r="A10" s="4" t="s">
        <v>299</v>
      </c>
      <c r="B10" s="11">
        <v>3418</v>
      </c>
      <c r="C10" s="11">
        <v>74</v>
      </c>
      <c r="D10" s="12">
        <v>518044367</v>
      </c>
      <c r="E10" s="11">
        <v>51</v>
      </c>
      <c r="F10" s="12">
        <v>86549033</v>
      </c>
      <c r="G10" s="11">
        <v>39</v>
      </c>
      <c r="H10" s="11">
        <v>7325</v>
      </c>
      <c r="I10" s="11">
        <v>74</v>
      </c>
      <c r="J10" s="12">
        <v>151563.59479227601</v>
      </c>
      <c r="K10" s="11">
        <v>3</v>
      </c>
      <c r="L10" s="12">
        <v>25321.542715037998</v>
      </c>
      <c r="M10" s="11">
        <v>3</v>
      </c>
      <c r="N10" s="13">
        <v>2.1430661205383301</v>
      </c>
      <c r="O10" s="11">
        <v>60</v>
      </c>
    </row>
    <row r="11" spans="1:15" ht="15" customHeight="1" x14ac:dyDescent="0.2">
      <c r="A11" s="4" t="s">
        <v>300</v>
      </c>
      <c r="B11" s="11">
        <v>15682</v>
      </c>
      <c r="C11" s="11">
        <v>26</v>
      </c>
      <c r="D11" s="12">
        <v>1212957609</v>
      </c>
      <c r="E11" s="11">
        <v>25</v>
      </c>
      <c r="F11" s="12">
        <v>121339105</v>
      </c>
      <c r="G11" s="11">
        <v>24</v>
      </c>
      <c r="H11" s="11">
        <v>32960</v>
      </c>
      <c r="I11" s="11">
        <v>24</v>
      </c>
      <c r="J11" s="12">
        <v>77347.124665221301</v>
      </c>
      <c r="K11" s="11">
        <v>62</v>
      </c>
      <c r="L11" s="12">
        <v>7737.4764060706602</v>
      </c>
      <c r="M11" s="11">
        <v>61</v>
      </c>
      <c r="N11" s="13">
        <v>2.10177273306976</v>
      </c>
      <c r="O11" s="11">
        <v>70</v>
      </c>
    </row>
    <row r="12" spans="1:15" ht="15" customHeight="1" x14ac:dyDescent="0.2">
      <c r="A12" s="4" t="s">
        <v>301</v>
      </c>
      <c r="B12" s="11">
        <v>1792</v>
      </c>
      <c r="C12" s="11">
        <v>99.5</v>
      </c>
      <c r="D12" s="12">
        <v>107051756</v>
      </c>
      <c r="E12" s="11">
        <v>104</v>
      </c>
      <c r="F12" s="12">
        <v>8722141</v>
      </c>
      <c r="G12" s="11">
        <v>106</v>
      </c>
      <c r="H12" s="11">
        <v>3801</v>
      </c>
      <c r="I12" s="11">
        <v>103</v>
      </c>
      <c r="J12" s="12">
        <v>59738.703125</v>
      </c>
      <c r="K12" s="11">
        <v>107</v>
      </c>
      <c r="L12" s="12">
        <v>4867.2661830357201</v>
      </c>
      <c r="M12" s="11">
        <v>104</v>
      </c>
      <c r="N12" s="13">
        <v>2.12109375</v>
      </c>
      <c r="O12" s="11">
        <v>65</v>
      </c>
    </row>
    <row r="13" spans="1:15" ht="15" customHeight="1" x14ac:dyDescent="0.2">
      <c r="A13" s="4" t="s">
        <v>302</v>
      </c>
      <c r="B13" s="11">
        <v>1636</v>
      </c>
      <c r="C13" s="11">
        <v>106</v>
      </c>
      <c r="D13" s="12">
        <v>99392696</v>
      </c>
      <c r="E13" s="11">
        <v>109</v>
      </c>
      <c r="F13" s="12">
        <v>7297316</v>
      </c>
      <c r="G13" s="11">
        <v>113</v>
      </c>
      <c r="H13" s="11">
        <v>3976</v>
      </c>
      <c r="I13" s="11">
        <v>100</v>
      </c>
      <c r="J13" s="12">
        <v>60753.481662591701</v>
      </c>
      <c r="K13" s="11">
        <v>103</v>
      </c>
      <c r="L13" s="12">
        <v>4460.4621026894902</v>
      </c>
      <c r="M13" s="11">
        <v>110</v>
      </c>
      <c r="N13" s="13">
        <v>2.4303178484107599</v>
      </c>
      <c r="O13" s="11">
        <v>10</v>
      </c>
    </row>
    <row r="14" spans="1:15" ht="15" customHeight="1" x14ac:dyDescent="0.2">
      <c r="A14" s="4" t="s">
        <v>303</v>
      </c>
      <c r="B14" s="11">
        <v>6947</v>
      </c>
      <c r="C14" s="11">
        <v>47</v>
      </c>
      <c r="D14" s="12">
        <v>738965927</v>
      </c>
      <c r="E14" s="11">
        <v>42</v>
      </c>
      <c r="F14" s="12">
        <v>92866993</v>
      </c>
      <c r="G14" s="11">
        <v>38</v>
      </c>
      <c r="H14" s="11">
        <v>15485</v>
      </c>
      <c r="I14" s="11">
        <v>46</v>
      </c>
      <c r="J14" s="12">
        <v>106371.948610911</v>
      </c>
      <c r="K14" s="11">
        <v>15</v>
      </c>
      <c r="L14" s="12">
        <v>13367.9275946452</v>
      </c>
      <c r="M14" s="11">
        <v>15</v>
      </c>
      <c r="N14" s="13">
        <v>2.22901972074277</v>
      </c>
      <c r="O14" s="11">
        <v>46</v>
      </c>
    </row>
    <row r="15" spans="1:15" ht="15" customHeight="1" x14ac:dyDescent="0.2">
      <c r="A15" s="4" t="s">
        <v>304</v>
      </c>
      <c r="B15" s="11">
        <v>19002</v>
      </c>
      <c r="C15" s="11">
        <v>17</v>
      </c>
      <c r="D15" s="12">
        <v>1757574137</v>
      </c>
      <c r="E15" s="11">
        <v>15</v>
      </c>
      <c r="F15" s="12">
        <v>219834930</v>
      </c>
      <c r="G15" s="11">
        <v>13</v>
      </c>
      <c r="H15" s="11">
        <v>38075</v>
      </c>
      <c r="I15" s="11">
        <v>22</v>
      </c>
      <c r="J15" s="12">
        <v>92494.165719398006</v>
      </c>
      <c r="K15" s="11">
        <v>31</v>
      </c>
      <c r="L15" s="12">
        <v>11569.0416798232</v>
      </c>
      <c r="M15" s="11">
        <v>23</v>
      </c>
      <c r="N15" s="13">
        <v>2.0037364487948599</v>
      </c>
      <c r="O15" s="11">
        <v>88</v>
      </c>
    </row>
    <row r="16" spans="1:15" ht="15" customHeight="1" x14ac:dyDescent="0.2">
      <c r="A16" s="4" t="s">
        <v>305</v>
      </c>
      <c r="B16" s="11">
        <v>9217</v>
      </c>
      <c r="C16" s="11">
        <v>40</v>
      </c>
      <c r="D16" s="12">
        <v>588747518</v>
      </c>
      <c r="E16" s="11">
        <v>48</v>
      </c>
      <c r="F16" s="12">
        <v>48922644</v>
      </c>
      <c r="G16" s="11">
        <v>55</v>
      </c>
      <c r="H16" s="11">
        <v>19084</v>
      </c>
      <c r="I16" s="11">
        <v>40</v>
      </c>
      <c r="J16" s="12">
        <v>63876.263209287201</v>
      </c>
      <c r="K16" s="11">
        <v>92</v>
      </c>
      <c r="L16" s="12">
        <v>5307.8706737550201</v>
      </c>
      <c r="M16" s="11">
        <v>94</v>
      </c>
      <c r="N16" s="13">
        <v>2.0705218617771499</v>
      </c>
      <c r="O16" s="11">
        <v>76</v>
      </c>
    </row>
    <row r="17" spans="1:15" ht="15" customHeight="1" x14ac:dyDescent="0.2">
      <c r="A17" s="4" t="s">
        <v>306</v>
      </c>
      <c r="B17" s="11">
        <v>19001</v>
      </c>
      <c r="C17" s="11">
        <v>18</v>
      </c>
      <c r="D17" s="12">
        <v>1153887551</v>
      </c>
      <c r="E17" s="11">
        <v>27</v>
      </c>
      <c r="F17" s="12">
        <v>98689906</v>
      </c>
      <c r="G17" s="11">
        <v>35</v>
      </c>
      <c r="H17" s="11">
        <v>38735</v>
      </c>
      <c r="I17" s="11">
        <v>20</v>
      </c>
      <c r="J17" s="12">
        <v>60727.727540655796</v>
      </c>
      <c r="K17" s="11">
        <v>104</v>
      </c>
      <c r="L17" s="12">
        <v>5193.9322140940003</v>
      </c>
      <c r="M17" s="11">
        <v>98</v>
      </c>
      <c r="N17" s="13">
        <v>2.0385769170043702</v>
      </c>
      <c r="O17" s="11">
        <v>83</v>
      </c>
    </row>
    <row r="18" spans="1:15" ht="15" customHeight="1" x14ac:dyDescent="0.2">
      <c r="A18" s="4" t="s">
        <v>307</v>
      </c>
      <c r="B18" s="11">
        <v>3631</v>
      </c>
      <c r="C18" s="11">
        <v>71</v>
      </c>
      <c r="D18" s="12">
        <v>351742372</v>
      </c>
      <c r="E18" s="11">
        <v>69</v>
      </c>
      <c r="F18" s="12">
        <v>41643036</v>
      </c>
      <c r="G18" s="11">
        <v>61</v>
      </c>
      <c r="H18" s="11">
        <v>8224</v>
      </c>
      <c r="I18" s="11">
        <v>68</v>
      </c>
      <c r="J18" s="12">
        <v>96872.038556871397</v>
      </c>
      <c r="K18" s="11">
        <v>21</v>
      </c>
      <c r="L18" s="12">
        <v>11468.751308179601</v>
      </c>
      <c r="M18" s="11">
        <v>24</v>
      </c>
      <c r="N18" s="13">
        <v>2.2649407876618</v>
      </c>
      <c r="O18" s="11">
        <v>37</v>
      </c>
    </row>
    <row r="19" spans="1:15" ht="15" customHeight="1" x14ac:dyDescent="0.2">
      <c r="A19" s="4" t="s">
        <v>308</v>
      </c>
      <c r="B19" s="11">
        <v>7111</v>
      </c>
      <c r="C19" s="11">
        <v>46</v>
      </c>
      <c r="D19" s="12">
        <v>648110941</v>
      </c>
      <c r="E19" s="11">
        <v>46</v>
      </c>
      <c r="F19" s="12">
        <v>72635466</v>
      </c>
      <c r="G19" s="11">
        <v>42</v>
      </c>
      <c r="H19" s="11">
        <v>14276</v>
      </c>
      <c r="I19" s="11">
        <v>48</v>
      </c>
      <c r="J19" s="12">
        <v>91142.025172268302</v>
      </c>
      <c r="K19" s="11">
        <v>35</v>
      </c>
      <c r="L19" s="12">
        <v>10214.5220081564</v>
      </c>
      <c r="M19" s="11">
        <v>32</v>
      </c>
      <c r="N19" s="13">
        <v>2.0075938686542001</v>
      </c>
      <c r="O19" s="11">
        <v>87</v>
      </c>
    </row>
    <row r="20" spans="1:15" ht="15" customHeight="1" x14ac:dyDescent="0.2">
      <c r="A20" s="4" t="s">
        <v>309</v>
      </c>
      <c r="B20" s="11">
        <v>14967</v>
      </c>
      <c r="C20" s="11">
        <v>27</v>
      </c>
      <c r="D20" s="12">
        <v>846985232</v>
      </c>
      <c r="E20" s="11">
        <v>37</v>
      </c>
      <c r="F20" s="12">
        <v>61872197</v>
      </c>
      <c r="G20" s="11">
        <v>44</v>
      </c>
      <c r="H20" s="11">
        <v>29613</v>
      </c>
      <c r="I20" s="11">
        <v>29</v>
      </c>
      <c r="J20" s="12">
        <v>56590.180530500402</v>
      </c>
      <c r="K20" s="11">
        <v>112</v>
      </c>
      <c r="L20" s="12">
        <v>4133.90773034008</v>
      </c>
      <c r="M20" s="11">
        <v>114</v>
      </c>
      <c r="N20" s="13">
        <v>1.9785528161956301</v>
      </c>
      <c r="O20" s="11">
        <v>96</v>
      </c>
    </row>
    <row r="21" spans="1:15" ht="15" customHeight="1" x14ac:dyDescent="0.2">
      <c r="A21" s="4" t="s">
        <v>310</v>
      </c>
      <c r="B21" s="11">
        <v>8794</v>
      </c>
      <c r="C21" s="11">
        <v>44</v>
      </c>
      <c r="D21" s="12">
        <v>669492321</v>
      </c>
      <c r="E21" s="11">
        <v>45</v>
      </c>
      <c r="F21" s="12">
        <v>57035308</v>
      </c>
      <c r="G21" s="11">
        <v>48</v>
      </c>
      <c r="H21" s="11">
        <v>19729</v>
      </c>
      <c r="I21" s="11">
        <v>39</v>
      </c>
      <c r="J21" s="12">
        <v>76130.580054582693</v>
      </c>
      <c r="K21" s="11">
        <v>65</v>
      </c>
      <c r="L21" s="12">
        <v>6485.7070730043197</v>
      </c>
      <c r="M21" s="11">
        <v>72</v>
      </c>
      <c r="N21" s="13">
        <v>2.2434614509893098</v>
      </c>
      <c r="O21" s="11">
        <v>44</v>
      </c>
    </row>
    <row r="22" spans="1:15" ht="15" customHeight="1" x14ac:dyDescent="0.2">
      <c r="A22" s="4" t="s">
        <v>311</v>
      </c>
      <c r="B22" s="11">
        <v>1592</v>
      </c>
      <c r="C22" s="11">
        <v>107</v>
      </c>
      <c r="D22" s="12">
        <v>151843275</v>
      </c>
      <c r="E22" s="11">
        <v>95</v>
      </c>
      <c r="F22" s="12">
        <v>19491272</v>
      </c>
      <c r="G22" s="11">
        <v>88</v>
      </c>
      <c r="H22" s="11">
        <v>3278</v>
      </c>
      <c r="I22" s="11">
        <v>108</v>
      </c>
      <c r="J22" s="12">
        <v>95378.941582914602</v>
      </c>
      <c r="K22" s="11">
        <v>26</v>
      </c>
      <c r="L22" s="12">
        <v>12243.2613065327</v>
      </c>
      <c r="M22" s="11">
        <v>20</v>
      </c>
      <c r="N22" s="13">
        <v>2.05904522613065</v>
      </c>
      <c r="O22" s="11">
        <v>79</v>
      </c>
    </row>
    <row r="23" spans="1:15" ht="15" customHeight="1" x14ac:dyDescent="0.2">
      <c r="A23" s="4" t="s">
        <v>312</v>
      </c>
      <c r="B23" s="11">
        <v>6490</v>
      </c>
      <c r="C23" s="11">
        <v>50</v>
      </c>
      <c r="D23" s="12">
        <v>753520830</v>
      </c>
      <c r="E23" s="11">
        <v>40</v>
      </c>
      <c r="F23" s="12">
        <v>109252142</v>
      </c>
      <c r="G23" s="11">
        <v>31</v>
      </c>
      <c r="H23" s="11">
        <v>12217</v>
      </c>
      <c r="I23" s="11">
        <v>55</v>
      </c>
      <c r="J23" s="12">
        <v>116104.90446841301</v>
      </c>
      <c r="K23" s="11">
        <v>11</v>
      </c>
      <c r="L23" s="12">
        <v>16833.9201848999</v>
      </c>
      <c r="M23" s="11">
        <v>11</v>
      </c>
      <c r="N23" s="13">
        <v>1.88243451463791</v>
      </c>
      <c r="O23" s="11">
        <v>107</v>
      </c>
    </row>
    <row r="24" spans="1:15" ht="15" customHeight="1" x14ac:dyDescent="0.2">
      <c r="A24" s="4" t="s">
        <v>313</v>
      </c>
      <c r="B24" s="11">
        <v>2011</v>
      </c>
      <c r="C24" s="11">
        <v>94</v>
      </c>
      <c r="D24" s="12">
        <v>141285553</v>
      </c>
      <c r="E24" s="11">
        <v>98</v>
      </c>
      <c r="F24" s="12">
        <v>11542290</v>
      </c>
      <c r="G24" s="11">
        <v>99</v>
      </c>
      <c r="H24" s="11">
        <v>4855</v>
      </c>
      <c r="I24" s="11">
        <v>92</v>
      </c>
      <c r="J24" s="12">
        <v>70256.366484336206</v>
      </c>
      <c r="K24" s="11">
        <v>76</v>
      </c>
      <c r="L24" s="12">
        <v>5739.5773247140696</v>
      </c>
      <c r="M24" s="11">
        <v>86</v>
      </c>
      <c r="N24" s="13">
        <v>2.4142217802088499</v>
      </c>
      <c r="O24" s="11">
        <v>11</v>
      </c>
    </row>
    <row r="25" spans="1:15" ht="15" customHeight="1" x14ac:dyDescent="0.2">
      <c r="A25" s="4" t="s">
        <v>314</v>
      </c>
      <c r="B25" s="11">
        <v>19545</v>
      </c>
      <c r="C25" s="11">
        <v>15</v>
      </c>
      <c r="D25" s="12">
        <v>2373413368</v>
      </c>
      <c r="E25" s="11">
        <v>12</v>
      </c>
      <c r="F25" s="12">
        <v>360592453</v>
      </c>
      <c r="G25" s="11">
        <v>6</v>
      </c>
      <c r="H25" s="11">
        <v>38335</v>
      </c>
      <c r="I25" s="11">
        <v>21</v>
      </c>
      <c r="J25" s="12">
        <v>121433.275415707</v>
      </c>
      <c r="K25" s="11">
        <v>9</v>
      </c>
      <c r="L25" s="12">
        <v>18449.3452545408</v>
      </c>
      <c r="M25" s="11">
        <v>8</v>
      </c>
      <c r="N25" s="13">
        <v>1.96137119467895</v>
      </c>
      <c r="O25" s="11">
        <v>101</v>
      </c>
    </row>
    <row r="26" spans="1:15" ht="15" customHeight="1" x14ac:dyDescent="0.2">
      <c r="A26" s="4" t="s">
        <v>315</v>
      </c>
      <c r="B26" s="11">
        <v>1269</v>
      </c>
      <c r="C26" s="11">
        <v>114</v>
      </c>
      <c r="D26" s="12">
        <v>79853196</v>
      </c>
      <c r="E26" s="11">
        <v>116</v>
      </c>
      <c r="F26" s="12">
        <v>7348585</v>
      </c>
      <c r="G26" s="11">
        <v>112</v>
      </c>
      <c r="H26" s="11">
        <v>2887</v>
      </c>
      <c r="I26" s="11">
        <v>113</v>
      </c>
      <c r="J26" s="12">
        <v>62926.080378250597</v>
      </c>
      <c r="K26" s="11">
        <v>95</v>
      </c>
      <c r="L26" s="12">
        <v>5790.8471237194599</v>
      </c>
      <c r="M26" s="11">
        <v>84</v>
      </c>
      <c r="N26" s="13">
        <v>2.2750197005516202</v>
      </c>
      <c r="O26" s="11">
        <v>34</v>
      </c>
    </row>
    <row r="27" spans="1:15" ht="15" customHeight="1" x14ac:dyDescent="0.2">
      <c r="A27" s="4" t="s">
        <v>316</v>
      </c>
      <c r="B27" s="11">
        <v>18124</v>
      </c>
      <c r="C27" s="11">
        <v>20</v>
      </c>
      <c r="D27" s="12">
        <v>1487551210</v>
      </c>
      <c r="E27" s="11">
        <v>18</v>
      </c>
      <c r="F27" s="12">
        <v>118227573</v>
      </c>
      <c r="G27" s="11">
        <v>28</v>
      </c>
      <c r="H27" s="11">
        <v>50100</v>
      </c>
      <c r="I27" s="11">
        <v>13</v>
      </c>
      <c r="J27" s="12">
        <v>82076.319245199702</v>
      </c>
      <c r="K27" s="11">
        <v>52</v>
      </c>
      <c r="L27" s="12">
        <v>6523.2604833370096</v>
      </c>
      <c r="M27" s="11">
        <v>71</v>
      </c>
      <c r="N27" s="13">
        <v>2.7642904436106801</v>
      </c>
      <c r="O27" s="11">
        <v>1</v>
      </c>
    </row>
    <row r="28" spans="1:15" ht="15" customHeight="1" x14ac:dyDescent="0.2">
      <c r="A28" s="4" t="s">
        <v>317</v>
      </c>
      <c r="B28" s="11">
        <v>1654</v>
      </c>
      <c r="C28" s="11">
        <v>104</v>
      </c>
      <c r="D28" s="12">
        <v>204072864</v>
      </c>
      <c r="E28" s="11">
        <v>87</v>
      </c>
      <c r="F28" s="12">
        <v>29148347</v>
      </c>
      <c r="G28" s="11">
        <v>79</v>
      </c>
      <c r="H28" s="11">
        <v>3259</v>
      </c>
      <c r="I28" s="11">
        <v>109</v>
      </c>
      <c r="J28" s="12">
        <v>123381.417170496</v>
      </c>
      <c r="K28" s="11">
        <v>8</v>
      </c>
      <c r="L28" s="12">
        <v>17622.942563482498</v>
      </c>
      <c r="M28" s="11">
        <v>10</v>
      </c>
      <c r="N28" s="13">
        <v>1.97037484885127</v>
      </c>
      <c r="O28" s="11">
        <v>97</v>
      </c>
    </row>
    <row r="29" spans="1:15" ht="15" customHeight="1" x14ac:dyDescent="0.2">
      <c r="A29" s="4" t="s">
        <v>318</v>
      </c>
      <c r="B29" s="11">
        <v>1530</v>
      </c>
      <c r="C29" s="11">
        <v>108</v>
      </c>
      <c r="D29" s="12">
        <v>155463182</v>
      </c>
      <c r="E29" s="11">
        <v>94</v>
      </c>
      <c r="F29" s="12">
        <v>17139402</v>
      </c>
      <c r="G29" s="11">
        <v>93</v>
      </c>
      <c r="H29" s="11">
        <v>3870</v>
      </c>
      <c r="I29" s="11">
        <v>101</v>
      </c>
      <c r="J29" s="12">
        <v>101609.92287581701</v>
      </c>
      <c r="K29" s="11">
        <v>18</v>
      </c>
      <c r="L29" s="12">
        <v>11202.2235294118</v>
      </c>
      <c r="M29" s="11">
        <v>26</v>
      </c>
      <c r="N29" s="13">
        <v>2.52941176470588</v>
      </c>
      <c r="O29" s="11">
        <v>6</v>
      </c>
    </row>
    <row r="30" spans="1:15" ht="15" customHeight="1" x14ac:dyDescent="0.2">
      <c r="A30" s="4" t="s">
        <v>319</v>
      </c>
      <c r="B30" s="11">
        <v>2171</v>
      </c>
      <c r="C30" s="11">
        <v>92</v>
      </c>
      <c r="D30" s="12">
        <v>139240513</v>
      </c>
      <c r="E30" s="11">
        <v>99</v>
      </c>
      <c r="F30" s="12">
        <v>9850454</v>
      </c>
      <c r="G30" s="11">
        <v>101</v>
      </c>
      <c r="H30" s="11">
        <v>5365</v>
      </c>
      <c r="I30" s="11">
        <v>85</v>
      </c>
      <c r="J30" s="12">
        <v>64136.578995854499</v>
      </c>
      <c r="K30" s="11">
        <v>91</v>
      </c>
      <c r="L30" s="12">
        <v>4537.2888070013796</v>
      </c>
      <c r="M30" s="11">
        <v>107</v>
      </c>
      <c r="N30" s="13">
        <v>2.47121142330723</v>
      </c>
      <c r="O30" s="11">
        <v>8</v>
      </c>
    </row>
    <row r="31" spans="1:15" ht="15" customHeight="1" x14ac:dyDescent="0.2">
      <c r="A31" s="4" t="s">
        <v>320</v>
      </c>
      <c r="B31" s="11">
        <v>1958</v>
      </c>
      <c r="C31" s="11">
        <v>97</v>
      </c>
      <c r="D31" s="12">
        <v>113920922</v>
      </c>
      <c r="E31" s="11">
        <v>102</v>
      </c>
      <c r="F31" s="12">
        <v>8805893</v>
      </c>
      <c r="G31" s="11">
        <v>105</v>
      </c>
      <c r="H31" s="11">
        <v>4417</v>
      </c>
      <c r="I31" s="11">
        <v>95</v>
      </c>
      <c r="J31" s="12">
        <v>58182.289070480103</v>
      </c>
      <c r="K31" s="11">
        <v>109</v>
      </c>
      <c r="L31" s="12">
        <v>4497.3917262512796</v>
      </c>
      <c r="M31" s="11">
        <v>109</v>
      </c>
      <c r="N31" s="13">
        <v>2.2558733401429998</v>
      </c>
      <c r="O31" s="11">
        <v>40</v>
      </c>
    </row>
    <row r="32" spans="1:15" ht="15" customHeight="1" x14ac:dyDescent="0.2">
      <c r="A32" s="4" t="s">
        <v>321</v>
      </c>
      <c r="B32" s="11">
        <v>1066</v>
      </c>
      <c r="C32" s="11">
        <v>119</v>
      </c>
      <c r="D32" s="12">
        <v>98827433</v>
      </c>
      <c r="E32" s="11">
        <v>110</v>
      </c>
      <c r="F32" s="12">
        <v>10262962</v>
      </c>
      <c r="G32" s="11">
        <v>100</v>
      </c>
      <c r="H32" s="11">
        <v>2424</v>
      </c>
      <c r="I32" s="11">
        <v>118</v>
      </c>
      <c r="J32" s="12">
        <v>92708.661350844297</v>
      </c>
      <c r="K32" s="11">
        <v>30</v>
      </c>
      <c r="L32" s="12">
        <v>9627.5440900562899</v>
      </c>
      <c r="M32" s="11">
        <v>39</v>
      </c>
      <c r="N32" s="13">
        <v>2.2739212007504701</v>
      </c>
      <c r="O32" s="11">
        <v>35</v>
      </c>
    </row>
    <row r="33" spans="1:15" ht="15" customHeight="1" x14ac:dyDescent="0.2">
      <c r="A33" s="4" t="s">
        <v>322</v>
      </c>
      <c r="B33" s="11">
        <v>1211</v>
      </c>
      <c r="C33" s="11">
        <v>115</v>
      </c>
      <c r="D33" s="12">
        <v>74483969</v>
      </c>
      <c r="E33" s="11">
        <v>119</v>
      </c>
      <c r="F33" s="12">
        <v>6636873</v>
      </c>
      <c r="G33" s="11">
        <v>116</v>
      </c>
      <c r="H33" s="11">
        <v>2590</v>
      </c>
      <c r="I33" s="11">
        <v>116</v>
      </c>
      <c r="J33" s="12">
        <v>61506.167630057796</v>
      </c>
      <c r="K33" s="11">
        <v>102</v>
      </c>
      <c r="L33" s="12">
        <v>5480.4896779521096</v>
      </c>
      <c r="M33" s="11">
        <v>91</v>
      </c>
      <c r="N33" s="13">
        <v>2.1387283236994201</v>
      </c>
      <c r="O33" s="11">
        <v>61</v>
      </c>
    </row>
    <row r="34" spans="1:15" ht="15" customHeight="1" x14ac:dyDescent="0.2">
      <c r="A34" s="4" t="s">
        <v>323</v>
      </c>
      <c r="B34" s="11">
        <v>9123</v>
      </c>
      <c r="C34" s="11">
        <v>41</v>
      </c>
      <c r="D34" s="12">
        <v>986223426</v>
      </c>
      <c r="E34" s="11">
        <v>34</v>
      </c>
      <c r="F34" s="12">
        <v>124482609</v>
      </c>
      <c r="G34" s="11">
        <v>23</v>
      </c>
      <c r="H34" s="11">
        <v>20151</v>
      </c>
      <c r="I34" s="11">
        <v>38</v>
      </c>
      <c r="J34" s="12">
        <v>108102.97336402501</v>
      </c>
      <c r="K34" s="11">
        <v>14</v>
      </c>
      <c r="L34" s="12">
        <v>13644.920420914201</v>
      </c>
      <c r="M34" s="11">
        <v>14</v>
      </c>
      <c r="N34" s="13">
        <v>2.2088128904965498</v>
      </c>
      <c r="O34" s="11">
        <v>49</v>
      </c>
    </row>
    <row r="35" spans="1:15" ht="15" customHeight="1" x14ac:dyDescent="0.2">
      <c r="A35" s="4" t="s">
        <v>324</v>
      </c>
      <c r="B35" s="11">
        <v>2536</v>
      </c>
      <c r="C35" s="11">
        <v>86</v>
      </c>
      <c r="D35" s="12">
        <v>250950682</v>
      </c>
      <c r="E35" s="11">
        <v>82</v>
      </c>
      <c r="F35" s="12">
        <v>27641108</v>
      </c>
      <c r="G35" s="11">
        <v>82</v>
      </c>
      <c r="H35" s="11">
        <v>5826</v>
      </c>
      <c r="I35" s="11">
        <v>83</v>
      </c>
      <c r="J35" s="12">
        <v>98955.316246056798</v>
      </c>
      <c r="K35" s="11">
        <v>20</v>
      </c>
      <c r="L35" s="12">
        <v>10899.490536277601</v>
      </c>
      <c r="M35" s="11">
        <v>28</v>
      </c>
      <c r="N35" s="13">
        <v>2.2973186119873801</v>
      </c>
      <c r="O35" s="11">
        <v>28</v>
      </c>
    </row>
    <row r="36" spans="1:15" ht="15" customHeight="1" x14ac:dyDescent="0.2">
      <c r="A36" s="4" t="s">
        <v>325</v>
      </c>
      <c r="B36" s="11">
        <v>1295</v>
      </c>
      <c r="C36" s="11">
        <v>113</v>
      </c>
      <c r="D36" s="12">
        <v>77526301</v>
      </c>
      <c r="E36" s="11">
        <v>117</v>
      </c>
      <c r="F36" s="12">
        <v>5841309</v>
      </c>
      <c r="G36" s="11">
        <v>118</v>
      </c>
      <c r="H36" s="11">
        <v>2792</v>
      </c>
      <c r="I36" s="11">
        <v>114</v>
      </c>
      <c r="J36" s="12">
        <v>59865.8694980695</v>
      </c>
      <c r="K36" s="11">
        <v>106</v>
      </c>
      <c r="L36" s="12">
        <v>4510.6633204633199</v>
      </c>
      <c r="M36" s="11">
        <v>108</v>
      </c>
      <c r="N36" s="13">
        <v>2.1559845559845598</v>
      </c>
      <c r="O36" s="11">
        <v>56</v>
      </c>
    </row>
    <row r="37" spans="1:15" ht="15" customHeight="1" x14ac:dyDescent="0.2">
      <c r="A37" s="4" t="s">
        <v>326</v>
      </c>
      <c r="B37" s="11">
        <v>2226</v>
      </c>
      <c r="C37" s="11">
        <v>90</v>
      </c>
      <c r="D37" s="12">
        <v>291172877</v>
      </c>
      <c r="E37" s="11">
        <v>77</v>
      </c>
      <c r="F37" s="12">
        <v>42234209</v>
      </c>
      <c r="G37" s="11">
        <v>59</v>
      </c>
      <c r="H37" s="11">
        <v>4808</v>
      </c>
      <c r="I37" s="11">
        <v>93</v>
      </c>
      <c r="J37" s="12">
        <v>130805.42542677499</v>
      </c>
      <c r="K37" s="11">
        <v>6</v>
      </c>
      <c r="L37" s="12">
        <v>18973.139712488799</v>
      </c>
      <c r="M37" s="11">
        <v>7</v>
      </c>
      <c r="N37" s="13">
        <v>2.1599281221922699</v>
      </c>
      <c r="O37" s="11">
        <v>53</v>
      </c>
    </row>
    <row r="38" spans="1:15" ht="15" customHeight="1" x14ac:dyDescent="0.2">
      <c r="A38" s="4" t="s">
        <v>327</v>
      </c>
      <c r="B38" s="11">
        <v>1729</v>
      </c>
      <c r="C38" s="11">
        <v>101</v>
      </c>
      <c r="D38" s="12">
        <v>118089094</v>
      </c>
      <c r="E38" s="11">
        <v>101</v>
      </c>
      <c r="F38" s="12">
        <v>8946606</v>
      </c>
      <c r="G38" s="11">
        <v>103</v>
      </c>
      <c r="H38" s="11">
        <v>4051</v>
      </c>
      <c r="I38" s="11">
        <v>97</v>
      </c>
      <c r="J38" s="12">
        <v>68299.071139386899</v>
      </c>
      <c r="K38" s="11">
        <v>81</v>
      </c>
      <c r="L38" s="12">
        <v>5174.4395604395604</v>
      </c>
      <c r="M38" s="11">
        <v>99</v>
      </c>
      <c r="N38" s="13">
        <v>2.3429728166570301</v>
      </c>
      <c r="O38" s="11">
        <v>19</v>
      </c>
    </row>
    <row r="39" spans="1:15" ht="15" customHeight="1" x14ac:dyDescent="0.2">
      <c r="A39" s="4" t="s">
        <v>328</v>
      </c>
      <c r="B39" s="11">
        <v>5985</v>
      </c>
      <c r="C39" s="11">
        <v>53</v>
      </c>
      <c r="D39" s="12">
        <v>465224854</v>
      </c>
      <c r="E39" s="11">
        <v>53</v>
      </c>
      <c r="F39" s="12">
        <v>41905667</v>
      </c>
      <c r="G39" s="11">
        <v>60</v>
      </c>
      <c r="H39" s="11">
        <v>13660</v>
      </c>
      <c r="I39" s="11">
        <v>51</v>
      </c>
      <c r="J39" s="12">
        <v>77731.805179615694</v>
      </c>
      <c r="K39" s="11">
        <v>61</v>
      </c>
      <c r="L39" s="12">
        <v>7001.7822890559801</v>
      </c>
      <c r="M39" s="11">
        <v>65</v>
      </c>
      <c r="N39" s="13">
        <v>2.2823725981620702</v>
      </c>
      <c r="O39" s="11">
        <v>32</v>
      </c>
    </row>
    <row r="40" spans="1:15" ht="15" customHeight="1" x14ac:dyDescent="0.2">
      <c r="A40" s="4" t="s">
        <v>329</v>
      </c>
      <c r="B40" s="11">
        <v>1976</v>
      </c>
      <c r="C40" s="11">
        <v>96</v>
      </c>
      <c r="D40" s="12">
        <v>146444405</v>
      </c>
      <c r="E40" s="11">
        <v>97</v>
      </c>
      <c r="F40" s="12">
        <v>12744620</v>
      </c>
      <c r="G40" s="11">
        <v>98</v>
      </c>
      <c r="H40" s="11">
        <v>4152</v>
      </c>
      <c r="I40" s="11">
        <v>96</v>
      </c>
      <c r="J40" s="12">
        <v>74111.540991902802</v>
      </c>
      <c r="K40" s="11">
        <v>69</v>
      </c>
      <c r="L40" s="12">
        <v>6449.7064777327896</v>
      </c>
      <c r="M40" s="11">
        <v>74</v>
      </c>
      <c r="N40" s="13">
        <v>2.10121457489879</v>
      </c>
      <c r="O40" s="11">
        <v>72</v>
      </c>
    </row>
    <row r="41" spans="1:15" ht="15" customHeight="1" x14ac:dyDescent="0.2">
      <c r="A41" s="4" t="s">
        <v>330</v>
      </c>
      <c r="B41" s="11">
        <v>10037</v>
      </c>
      <c r="C41" s="11">
        <v>37</v>
      </c>
      <c r="D41" s="12">
        <v>949633492</v>
      </c>
      <c r="E41" s="11">
        <v>36</v>
      </c>
      <c r="F41" s="12">
        <v>119640337</v>
      </c>
      <c r="G41" s="11">
        <v>27</v>
      </c>
      <c r="H41" s="11">
        <v>20944</v>
      </c>
      <c r="I41" s="11">
        <v>37</v>
      </c>
      <c r="J41" s="12">
        <v>94613.280063764105</v>
      </c>
      <c r="K41" s="11">
        <v>28</v>
      </c>
      <c r="L41" s="12">
        <v>11919.929959151101</v>
      </c>
      <c r="M41" s="11">
        <v>21</v>
      </c>
      <c r="N41" s="13">
        <v>2.0866792866394301</v>
      </c>
      <c r="O41" s="11">
        <v>74</v>
      </c>
    </row>
    <row r="42" spans="1:15" ht="15" customHeight="1" x14ac:dyDescent="0.2">
      <c r="A42" s="4" t="s">
        <v>331</v>
      </c>
      <c r="B42" s="11">
        <v>1645</v>
      </c>
      <c r="C42" s="11">
        <v>105</v>
      </c>
      <c r="D42" s="12">
        <v>101210616</v>
      </c>
      <c r="E42" s="11">
        <v>107</v>
      </c>
      <c r="F42" s="12">
        <v>9505036</v>
      </c>
      <c r="G42" s="11">
        <v>102</v>
      </c>
      <c r="H42" s="11">
        <v>3119</v>
      </c>
      <c r="I42" s="11">
        <v>110</v>
      </c>
      <c r="J42" s="12">
        <v>61526.210334346499</v>
      </c>
      <c r="K42" s="11">
        <v>101</v>
      </c>
      <c r="L42" s="12">
        <v>5778.1373860182402</v>
      </c>
      <c r="M42" s="11">
        <v>85</v>
      </c>
      <c r="N42" s="13">
        <v>1.8960486322188499</v>
      </c>
      <c r="O42" s="11">
        <v>105</v>
      </c>
    </row>
    <row r="43" spans="1:15" ht="15" customHeight="1" x14ac:dyDescent="0.2">
      <c r="A43" s="4" t="s">
        <v>332</v>
      </c>
      <c r="B43" s="11">
        <v>23112</v>
      </c>
      <c r="C43" s="11">
        <v>13</v>
      </c>
      <c r="D43" s="12">
        <v>2083575278</v>
      </c>
      <c r="E43" s="11">
        <v>14</v>
      </c>
      <c r="F43" s="12">
        <v>222806967</v>
      </c>
      <c r="G43" s="11">
        <v>12</v>
      </c>
      <c r="H43" s="11">
        <v>52266</v>
      </c>
      <c r="I43" s="11">
        <v>12</v>
      </c>
      <c r="J43" s="12">
        <v>90151.232173762604</v>
      </c>
      <c r="K43" s="11">
        <v>38</v>
      </c>
      <c r="L43" s="12">
        <v>9640.3152907580497</v>
      </c>
      <c r="M43" s="11">
        <v>37</v>
      </c>
      <c r="N43" s="13">
        <v>2.2614226375908602</v>
      </c>
      <c r="O43" s="11">
        <v>39</v>
      </c>
    </row>
    <row r="44" spans="1:15" ht="15" customHeight="1" x14ac:dyDescent="0.2">
      <c r="A44" s="4" t="s">
        <v>333</v>
      </c>
      <c r="B44" s="11">
        <v>6874</v>
      </c>
      <c r="C44" s="11">
        <v>48</v>
      </c>
      <c r="D44" s="12">
        <v>1051697939</v>
      </c>
      <c r="E44" s="11">
        <v>30</v>
      </c>
      <c r="F44" s="12">
        <v>185281362</v>
      </c>
      <c r="G44" s="11">
        <v>18</v>
      </c>
      <c r="H44" s="11">
        <v>15197</v>
      </c>
      <c r="I44" s="11">
        <v>47</v>
      </c>
      <c r="J44" s="12">
        <v>152996.49970904901</v>
      </c>
      <c r="K44" s="11">
        <v>2</v>
      </c>
      <c r="L44" s="12">
        <v>26953.9368635438</v>
      </c>
      <c r="M44" s="11">
        <v>2</v>
      </c>
      <c r="N44" s="13">
        <v>2.21079429735234</v>
      </c>
      <c r="O44" s="11">
        <v>48</v>
      </c>
    </row>
    <row r="45" spans="1:15" ht="15" customHeight="1" x14ac:dyDescent="0.2">
      <c r="A45" s="4" t="s">
        <v>334</v>
      </c>
      <c r="B45" s="11">
        <v>1348</v>
      </c>
      <c r="C45" s="11">
        <v>111</v>
      </c>
      <c r="D45" s="12">
        <v>76386655</v>
      </c>
      <c r="E45" s="11">
        <v>118</v>
      </c>
      <c r="F45" s="12">
        <v>3683930</v>
      </c>
      <c r="G45" s="11">
        <v>120</v>
      </c>
      <c r="H45" s="11">
        <v>3664</v>
      </c>
      <c r="I45" s="11">
        <v>105</v>
      </c>
      <c r="J45" s="12">
        <v>56666.658011869396</v>
      </c>
      <c r="K45" s="11">
        <v>111</v>
      </c>
      <c r="L45" s="12">
        <v>2732.88575667656</v>
      </c>
      <c r="M45" s="11">
        <v>120</v>
      </c>
      <c r="N45" s="13">
        <v>2.7181008902077202</v>
      </c>
      <c r="O45" s="11">
        <v>2</v>
      </c>
    </row>
    <row r="46" spans="1:15" ht="15" customHeight="1" x14ac:dyDescent="0.2">
      <c r="A46" s="4" t="s">
        <v>335</v>
      </c>
      <c r="B46" s="11">
        <v>6793</v>
      </c>
      <c r="C46" s="11">
        <v>49</v>
      </c>
      <c r="D46" s="12">
        <v>984727579</v>
      </c>
      <c r="E46" s="11">
        <v>35</v>
      </c>
      <c r="F46" s="12">
        <v>168077560</v>
      </c>
      <c r="G46" s="11">
        <v>19</v>
      </c>
      <c r="H46" s="11">
        <v>12722</v>
      </c>
      <c r="I46" s="11">
        <v>54</v>
      </c>
      <c r="J46" s="12">
        <v>144962.104960989</v>
      </c>
      <c r="K46" s="11">
        <v>4</v>
      </c>
      <c r="L46" s="12">
        <v>24742.758722214101</v>
      </c>
      <c r="M46" s="11">
        <v>4</v>
      </c>
      <c r="N46" s="13">
        <v>1.8728102458413101</v>
      </c>
      <c r="O46" s="11">
        <v>108</v>
      </c>
    </row>
    <row r="47" spans="1:15" ht="15" customHeight="1" x14ac:dyDescent="0.2">
      <c r="A47" s="4" t="s">
        <v>336</v>
      </c>
      <c r="B47" s="11">
        <v>4232</v>
      </c>
      <c r="C47" s="11">
        <v>66</v>
      </c>
      <c r="D47" s="12">
        <v>358292019</v>
      </c>
      <c r="E47" s="11">
        <v>68</v>
      </c>
      <c r="F47" s="12">
        <v>34704191</v>
      </c>
      <c r="G47" s="11">
        <v>68</v>
      </c>
      <c r="H47" s="11">
        <v>9139</v>
      </c>
      <c r="I47" s="11">
        <v>66</v>
      </c>
      <c r="J47" s="12">
        <v>84662.575378071793</v>
      </c>
      <c r="K47" s="11">
        <v>48</v>
      </c>
      <c r="L47" s="12">
        <v>8200.4232041587893</v>
      </c>
      <c r="M47" s="11">
        <v>53</v>
      </c>
      <c r="N47" s="13">
        <v>2.15949905482042</v>
      </c>
      <c r="O47" s="11">
        <v>54</v>
      </c>
    </row>
    <row r="48" spans="1:15" ht="15" customHeight="1" x14ac:dyDescent="0.2">
      <c r="A48" s="4" t="s">
        <v>337</v>
      </c>
      <c r="B48" s="11">
        <v>1084</v>
      </c>
      <c r="C48" s="11">
        <v>117</v>
      </c>
      <c r="D48" s="12">
        <v>136135768</v>
      </c>
      <c r="E48" s="11">
        <v>100</v>
      </c>
      <c r="F48" s="12">
        <v>19417373</v>
      </c>
      <c r="G48" s="11">
        <v>89</v>
      </c>
      <c r="H48" s="11">
        <v>2181</v>
      </c>
      <c r="I48" s="11">
        <v>120</v>
      </c>
      <c r="J48" s="12">
        <v>125586.50184501801</v>
      </c>
      <c r="K48" s="11">
        <v>7</v>
      </c>
      <c r="L48" s="12">
        <v>17912.705719557202</v>
      </c>
      <c r="M48" s="11">
        <v>9</v>
      </c>
      <c r="N48" s="13">
        <v>2.0119926199261999</v>
      </c>
      <c r="O48" s="11">
        <v>86</v>
      </c>
    </row>
    <row r="49" spans="1:15" ht="15" customHeight="1" x14ac:dyDescent="0.2">
      <c r="A49" s="4" t="s">
        <v>338</v>
      </c>
      <c r="B49" s="11">
        <v>9079</v>
      </c>
      <c r="C49" s="11">
        <v>43</v>
      </c>
      <c r="D49" s="12">
        <v>630077919</v>
      </c>
      <c r="E49" s="11">
        <v>47</v>
      </c>
      <c r="F49" s="12">
        <v>60398301</v>
      </c>
      <c r="G49" s="11">
        <v>45</v>
      </c>
      <c r="H49" s="11">
        <v>18698</v>
      </c>
      <c r="I49" s="11">
        <v>41</v>
      </c>
      <c r="J49" s="12">
        <v>69399.484414583101</v>
      </c>
      <c r="K49" s="11">
        <v>78</v>
      </c>
      <c r="L49" s="12">
        <v>6652.5279215772698</v>
      </c>
      <c r="M49" s="11">
        <v>68</v>
      </c>
      <c r="N49" s="13">
        <v>2.0594779160700498</v>
      </c>
      <c r="O49" s="11">
        <v>78</v>
      </c>
    </row>
    <row r="50" spans="1:15" ht="15" customHeight="1" x14ac:dyDescent="0.2">
      <c r="A50" s="4" t="s">
        <v>339</v>
      </c>
      <c r="B50" s="11">
        <v>2178</v>
      </c>
      <c r="C50" s="11">
        <v>91</v>
      </c>
      <c r="D50" s="12">
        <v>184572655</v>
      </c>
      <c r="E50" s="11">
        <v>90</v>
      </c>
      <c r="F50" s="12">
        <v>17981387</v>
      </c>
      <c r="G50" s="11">
        <v>90</v>
      </c>
      <c r="H50" s="11">
        <v>5012</v>
      </c>
      <c r="I50" s="11">
        <v>89</v>
      </c>
      <c r="J50" s="12">
        <v>84744.102387511506</v>
      </c>
      <c r="K50" s="11">
        <v>47</v>
      </c>
      <c r="L50" s="12">
        <v>8255.9168962350795</v>
      </c>
      <c r="M50" s="11">
        <v>51</v>
      </c>
      <c r="N50" s="13">
        <v>2.3011937557392099</v>
      </c>
      <c r="O50" s="11">
        <v>27</v>
      </c>
    </row>
    <row r="51" spans="1:15" ht="15" customHeight="1" x14ac:dyDescent="0.2">
      <c r="A51" s="4" t="s">
        <v>340</v>
      </c>
      <c r="B51" s="11">
        <v>4341</v>
      </c>
      <c r="C51" s="11">
        <v>64</v>
      </c>
      <c r="D51" s="12">
        <v>289871779</v>
      </c>
      <c r="E51" s="11">
        <v>78</v>
      </c>
      <c r="F51" s="12">
        <v>21464961</v>
      </c>
      <c r="G51" s="11">
        <v>86</v>
      </c>
      <c r="H51" s="11">
        <v>10396</v>
      </c>
      <c r="I51" s="11">
        <v>59</v>
      </c>
      <c r="J51" s="12">
        <v>66775.346463948401</v>
      </c>
      <c r="K51" s="11">
        <v>82</v>
      </c>
      <c r="L51" s="12">
        <v>4944.7042156185198</v>
      </c>
      <c r="M51" s="11">
        <v>103</v>
      </c>
      <c r="N51" s="13">
        <v>2.3948398986408699</v>
      </c>
      <c r="O51" s="11">
        <v>12</v>
      </c>
    </row>
    <row r="52" spans="1:15" ht="15" customHeight="1" x14ac:dyDescent="0.2">
      <c r="A52" s="4" t="s">
        <v>341</v>
      </c>
      <c r="B52" s="11">
        <v>4080</v>
      </c>
      <c r="C52" s="11">
        <v>68</v>
      </c>
      <c r="D52" s="12">
        <v>372771944</v>
      </c>
      <c r="E52" s="11">
        <v>65</v>
      </c>
      <c r="F52" s="12">
        <v>44214646</v>
      </c>
      <c r="G52" s="11">
        <v>58</v>
      </c>
      <c r="H52" s="11">
        <v>7881</v>
      </c>
      <c r="I52" s="11">
        <v>72</v>
      </c>
      <c r="J52" s="12">
        <v>91365.672549019597</v>
      </c>
      <c r="K52" s="11">
        <v>33</v>
      </c>
      <c r="L52" s="12">
        <v>10836.923039215701</v>
      </c>
      <c r="M52" s="11">
        <v>29</v>
      </c>
      <c r="N52" s="13">
        <v>1.93161764705882</v>
      </c>
      <c r="O52" s="11">
        <v>103</v>
      </c>
    </row>
    <row r="53" spans="1:15" ht="15" customHeight="1" x14ac:dyDescent="0.2">
      <c r="A53" s="4" t="s">
        <v>342</v>
      </c>
      <c r="B53" s="11">
        <v>2750</v>
      </c>
      <c r="C53" s="11">
        <v>80</v>
      </c>
      <c r="D53" s="12">
        <v>326431373</v>
      </c>
      <c r="E53" s="11">
        <v>72</v>
      </c>
      <c r="F53" s="12">
        <v>53075667</v>
      </c>
      <c r="G53" s="11">
        <v>51</v>
      </c>
      <c r="H53" s="11">
        <v>5048</v>
      </c>
      <c r="I53" s="11">
        <v>88</v>
      </c>
      <c r="J53" s="12">
        <v>118702.317454545</v>
      </c>
      <c r="K53" s="11">
        <v>10</v>
      </c>
      <c r="L53" s="12">
        <v>19300.242545454501</v>
      </c>
      <c r="M53" s="11">
        <v>6</v>
      </c>
      <c r="N53" s="13">
        <v>1.83563636363636</v>
      </c>
      <c r="O53" s="11">
        <v>112</v>
      </c>
    </row>
    <row r="54" spans="1:15" ht="15" customHeight="1" x14ac:dyDescent="0.2">
      <c r="A54" s="4" t="s">
        <v>343</v>
      </c>
      <c r="B54" s="11">
        <v>2573</v>
      </c>
      <c r="C54" s="11">
        <v>85</v>
      </c>
      <c r="D54" s="12">
        <v>177822655</v>
      </c>
      <c r="E54" s="11">
        <v>92</v>
      </c>
      <c r="F54" s="12">
        <v>17681353</v>
      </c>
      <c r="G54" s="11">
        <v>91</v>
      </c>
      <c r="H54" s="11">
        <v>4931</v>
      </c>
      <c r="I54" s="11">
        <v>91</v>
      </c>
      <c r="J54" s="12">
        <v>69111.0202098718</v>
      </c>
      <c r="K54" s="11">
        <v>79</v>
      </c>
      <c r="L54" s="12">
        <v>6871.8822386319498</v>
      </c>
      <c r="M54" s="11">
        <v>66</v>
      </c>
      <c r="N54" s="13">
        <v>1.9164399533618299</v>
      </c>
      <c r="O54" s="11">
        <v>104</v>
      </c>
    </row>
    <row r="55" spans="1:15" ht="15" customHeight="1" x14ac:dyDescent="0.2">
      <c r="A55" s="4" t="s">
        <v>344</v>
      </c>
      <c r="B55" s="11">
        <v>12926</v>
      </c>
      <c r="C55" s="11">
        <v>34</v>
      </c>
      <c r="D55" s="12">
        <v>1456930002</v>
      </c>
      <c r="E55" s="11">
        <v>20</v>
      </c>
      <c r="F55" s="12">
        <v>191748798</v>
      </c>
      <c r="G55" s="11">
        <v>17</v>
      </c>
      <c r="H55" s="11">
        <v>29749</v>
      </c>
      <c r="I55" s="11">
        <v>28</v>
      </c>
      <c r="J55" s="12">
        <v>112713.13646913201</v>
      </c>
      <c r="K55" s="11">
        <v>13</v>
      </c>
      <c r="L55" s="12">
        <v>14834.349218629101</v>
      </c>
      <c r="M55" s="11">
        <v>12</v>
      </c>
      <c r="N55" s="13">
        <v>2.3014853783072899</v>
      </c>
      <c r="O55" s="11">
        <v>26</v>
      </c>
    </row>
    <row r="56" spans="1:15" ht="15" customHeight="1" x14ac:dyDescent="0.2">
      <c r="A56" s="4" t="s">
        <v>345</v>
      </c>
      <c r="B56" s="11">
        <v>8533</v>
      </c>
      <c r="C56" s="11">
        <v>45</v>
      </c>
      <c r="D56" s="12">
        <v>451520411</v>
      </c>
      <c r="E56" s="11">
        <v>54</v>
      </c>
      <c r="F56" s="12">
        <v>30888379</v>
      </c>
      <c r="G56" s="11">
        <v>75</v>
      </c>
      <c r="H56" s="11">
        <v>17082</v>
      </c>
      <c r="I56" s="11">
        <v>44</v>
      </c>
      <c r="J56" s="12">
        <v>52914.615141216498</v>
      </c>
      <c r="K56" s="11">
        <v>120</v>
      </c>
      <c r="L56" s="12">
        <v>3619.87331536388</v>
      </c>
      <c r="M56" s="11">
        <v>119</v>
      </c>
      <c r="N56" s="13">
        <v>2.0018750732450501</v>
      </c>
      <c r="O56" s="11">
        <v>90</v>
      </c>
    </row>
    <row r="57" spans="1:15" ht="15" customHeight="1" x14ac:dyDescent="0.2">
      <c r="A57" s="4" t="s">
        <v>346</v>
      </c>
      <c r="B57" s="11">
        <v>1792</v>
      </c>
      <c r="C57" s="11">
        <v>99.5</v>
      </c>
      <c r="D57" s="12">
        <v>100867218</v>
      </c>
      <c r="E57" s="11">
        <v>108</v>
      </c>
      <c r="F57" s="12">
        <v>7972573</v>
      </c>
      <c r="G57" s="11">
        <v>108</v>
      </c>
      <c r="H57" s="11">
        <v>3681</v>
      </c>
      <c r="I57" s="11">
        <v>104</v>
      </c>
      <c r="J57" s="12">
        <v>56287.510044642899</v>
      </c>
      <c r="K57" s="11">
        <v>113</v>
      </c>
      <c r="L57" s="12">
        <v>4448.98046875</v>
      </c>
      <c r="M57" s="11">
        <v>111</v>
      </c>
      <c r="N57" s="13">
        <v>2.05412946428571</v>
      </c>
      <c r="O57" s="11">
        <v>80</v>
      </c>
    </row>
    <row r="58" spans="1:15" ht="15" customHeight="1" x14ac:dyDescent="0.2">
      <c r="A58" s="4" t="s">
        <v>347</v>
      </c>
      <c r="B58" s="11">
        <v>34493</v>
      </c>
      <c r="C58" s="11">
        <v>9</v>
      </c>
      <c r="D58" s="12">
        <v>2766868257</v>
      </c>
      <c r="E58" s="11">
        <v>8</v>
      </c>
      <c r="F58" s="12">
        <v>281074569</v>
      </c>
      <c r="G58" s="11">
        <v>10</v>
      </c>
      <c r="H58" s="11">
        <v>72408</v>
      </c>
      <c r="I58" s="11">
        <v>9</v>
      </c>
      <c r="J58" s="12">
        <v>80215.355492418807</v>
      </c>
      <c r="K58" s="11">
        <v>57</v>
      </c>
      <c r="L58" s="12">
        <v>8148.7423245296204</v>
      </c>
      <c r="M58" s="11">
        <v>57</v>
      </c>
      <c r="N58" s="13">
        <v>2.09920853506509</v>
      </c>
      <c r="O58" s="11">
        <v>73</v>
      </c>
    </row>
    <row r="59" spans="1:15" ht="15" customHeight="1" x14ac:dyDescent="0.2">
      <c r="A59" s="4" t="s">
        <v>348</v>
      </c>
      <c r="B59" s="11">
        <v>29795</v>
      </c>
      <c r="C59" s="11">
        <v>11</v>
      </c>
      <c r="D59" s="12">
        <v>2874315652</v>
      </c>
      <c r="E59" s="11">
        <v>7</v>
      </c>
      <c r="F59" s="12">
        <v>325148026</v>
      </c>
      <c r="G59" s="11">
        <v>9</v>
      </c>
      <c r="H59" s="11">
        <v>70835</v>
      </c>
      <c r="I59" s="11">
        <v>10</v>
      </c>
      <c r="J59" s="12">
        <v>96469.731565698894</v>
      </c>
      <c r="K59" s="11">
        <v>23</v>
      </c>
      <c r="L59" s="12">
        <v>10912.838597080001</v>
      </c>
      <c r="M59" s="11">
        <v>27</v>
      </c>
      <c r="N59" s="13">
        <v>2.37741231750294</v>
      </c>
      <c r="O59" s="11">
        <v>14</v>
      </c>
    </row>
    <row r="60" spans="1:15" ht="15" customHeight="1" x14ac:dyDescent="0.2">
      <c r="A60" s="4" t="s">
        <v>349</v>
      </c>
      <c r="B60" s="11">
        <v>4417</v>
      </c>
      <c r="C60" s="11">
        <v>63</v>
      </c>
      <c r="D60" s="12">
        <v>425633363</v>
      </c>
      <c r="E60" s="11">
        <v>57</v>
      </c>
      <c r="F60" s="12">
        <v>51868812</v>
      </c>
      <c r="G60" s="11">
        <v>53</v>
      </c>
      <c r="H60" s="11">
        <v>9578</v>
      </c>
      <c r="I60" s="11">
        <v>65</v>
      </c>
      <c r="J60" s="12">
        <v>96362.545392800603</v>
      </c>
      <c r="K60" s="11">
        <v>24</v>
      </c>
      <c r="L60" s="12">
        <v>11742.995698437901</v>
      </c>
      <c r="M60" s="11">
        <v>22</v>
      </c>
      <c r="N60" s="13">
        <v>2.1684401177269601</v>
      </c>
      <c r="O60" s="11">
        <v>52</v>
      </c>
    </row>
    <row r="61" spans="1:15" ht="15" customHeight="1" x14ac:dyDescent="0.2">
      <c r="A61" s="4" t="s">
        <v>350</v>
      </c>
      <c r="B61" s="11">
        <v>22664</v>
      </c>
      <c r="C61" s="11">
        <v>14</v>
      </c>
      <c r="D61" s="12">
        <v>1224063916</v>
      </c>
      <c r="E61" s="11">
        <v>22</v>
      </c>
      <c r="F61" s="12">
        <v>98734406</v>
      </c>
      <c r="G61" s="11">
        <v>34</v>
      </c>
      <c r="H61" s="11">
        <v>41245</v>
      </c>
      <c r="I61" s="11">
        <v>17</v>
      </c>
      <c r="J61" s="12">
        <v>54009.173843981698</v>
      </c>
      <c r="K61" s="11">
        <v>119</v>
      </c>
      <c r="L61" s="12">
        <v>4356.4421990822502</v>
      </c>
      <c r="M61" s="11">
        <v>113</v>
      </c>
      <c r="N61" s="13">
        <v>1.81984645252383</v>
      </c>
      <c r="O61" s="11">
        <v>113</v>
      </c>
    </row>
    <row r="62" spans="1:15" ht="15" customHeight="1" x14ac:dyDescent="0.2">
      <c r="A62" s="4" t="s">
        <v>351</v>
      </c>
      <c r="B62" s="11">
        <v>13775</v>
      </c>
      <c r="C62" s="11">
        <v>31</v>
      </c>
      <c r="D62" s="12">
        <v>770175937</v>
      </c>
      <c r="E62" s="11">
        <v>39</v>
      </c>
      <c r="F62" s="12">
        <v>55844841</v>
      </c>
      <c r="G62" s="11">
        <v>49</v>
      </c>
      <c r="H62" s="11">
        <v>27569</v>
      </c>
      <c r="I62" s="11">
        <v>32</v>
      </c>
      <c r="J62" s="12">
        <v>55911.138802177898</v>
      </c>
      <c r="K62" s="11">
        <v>114</v>
      </c>
      <c r="L62" s="12">
        <v>4054.0719419237798</v>
      </c>
      <c r="M62" s="11">
        <v>115</v>
      </c>
      <c r="N62" s="13">
        <v>2.0013793103448299</v>
      </c>
      <c r="O62" s="11">
        <v>91</v>
      </c>
    </row>
    <row r="63" spans="1:15" ht="15" customHeight="1" x14ac:dyDescent="0.2">
      <c r="A63" s="4" t="s">
        <v>352</v>
      </c>
      <c r="B63" s="11">
        <v>1470</v>
      </c>
      <c r="C63" s="11">
        <v>109</v>
      </c>
      <c r="D63" s="12">
        <v>87165288</v>
      </c>
      <c r="E63" s="11">
        <v>112</v>
      </c>
      <c r="F63" s="12">
        <v>6488903</v>
      </c>
      <c r="G63" s="11">
        <v>117</v>
      </c>
      <c r="H63" s="11">
        <v>3354</v>
      </c>
      <c r="I63" s="11">
        <v>107</v>
      </c>
      <c r="J63" s="12">
        <v>59296.114285714299</v>
      </c>
      <c r="K63" s="11">
        <v>108</v>
      </c>
      <c r="L63" s="12">
        <v>4414.2197278911599</v>
      </c>
      <c r="M63" s="11">
        <v>112</v>
      </c>
      <c r="N63" s="13">
        <v>2.2816326530612199</v>
      </c>
      <c r="O63" s="11">
        <v>33</v>
      </c>
    </row>
    <row r="64" spans="1:15" ht="15" customHeight="1" x14ac:dyDescent="0.2">
      <c r="A64" s="4" t="s">
        <v>353</v>
      </c>
      <c r="B64" s="11">
        <v>4895</v>
      </c>
      <c r="C64" s="11">
        <v>58</v>
      </c>
      <c r="D64" s="12">
        <v>556837279</v>
      </c>
      <c r="E64" s="11">
        <v>49</v>
      </c>
      <c r="F64" s="12">
        <v>71971207</v>
      </c>
      <c r="G64" s="11">
        <v>43</v>
      </c>
      <c r="H64" s="11">
        <v>11624</v>
      </c>
      <c r="I64" s="11">
        <v>57</v>
      </c>
      <c r="J64" s="12">
        <v>113756.338917263</v>
      </c>
      <c r="K64" s="11">
        <v>12</v>
      </c>
      <c r="L64" s="12">
        <v>14703.004494381999</v>
      </c>
      <c r="M64" s="11">
        <v>13</v>
      </c>
      <c r="N64" s="13">
        <v>2.3746680286006101</v>
      </c>
      <c r="O64" s="11">
        <v>15</v>
      </c>
    </row>
    <row r="65" spans="1:15" ht="15" customHeight="1" x14ac:dyDescent="0.2">
      <c r="A65" s="4" t="s">
        <v>354</v>
      </c>
      <c r="B65" s="11">
        <v>17294</v>
      </c>
      <c r="C65" s="11">
        <v>23</v>
      </c>
      <c r="D65" s="12">
        <v>1048573122</v>
      </c>
      <c r="E65" s="11">
        <v>31</v>
      </c>
      <c r="F65" s="12">
        <v>100948180</v>
      </c>
      <c r="G65" s="11">
        <v>33</v>
      </c>
      <c r="H65" s="11">
        <v>29208</v>
      </c>
      <c r="I65" s="11">
        <v>30</v>
      </c>
      <c r="J65" s="12">
        <v>60632.191627153901</v>
      </c>
      <c r="K65" s="11">
        <v>105</v>
      </c>
      <c r="L65" s="12">
        <v>5837.17936856713</v>
      </c>
      <c r="M65" s="11">
        <v>83</v>
      </c>
      <c r="N65" s="13">
        <v>1.68890944836359</v>
      </c>
      <c r="O65" s="11">
        <v>115</v>
      </c>
    </row>
    <row r="66" spans="1:15" ht="15" customHeight="1" x14ac:dyDescent="0.2">
      <c r="A66" s="4" t="s">
        <v>355</v>
      </c>
      <c r="B66" s="11">
        <v>2595</v>
      </c>
      <c r="C66" s="11">
        <v>84</v>
      </c>
      <c r="D66" s="12">
        <v>372557941</v>
      </c>
      <c r="E66" s="11">
        <v>66</v>
      </c>
      <c r="F66" s="12">
        <v>58120374</v>
      </c>
      <c r="G66" s="11">
        <v>47</v>
      </c>
      <c r="H66" s="11">
        <v>5309</v>
      </c>
      <c r="I66" s="11">
        <v>87</v>
      </c>
      <c r="J66" s="12">
        <v>143567.60732177299</v>
      </c>
      <c r="K66" s="11">
        <v>5</v>
      </c>
      <c r="L66" s="12">
        <v>22397.061271676299</v>
      </c>
      <c r="M66" s="11">
        <v>5</v>
      </c>
      <c r="N66" s="13">
        <v>2.0458574181117499</v>
      </c>
      <c r="O66" s="11">
        <v>82</v>
      </c>
    </row>
    <row r="67" spans="1:15" ht="15" customHeight="1" x14ac:dyDescent="0.2">
      <c r="A67" s="4" t="s">
        <v>356</v>
      </c>
      <c r="B67" s="11">
        <v>4809</v>
      </c>
      <c r="C67" s="11">
        <v>60</v>
      </c>
      <c r="D67" s="12">
        <v>397403374</v>
      </c>
      <c r="E67" s="11">
        <v>59</v>
      </c>
      <c r="F67" s="12">
        <v>48904666</v>
      </c>
      <c r="G67" s="11">
        <v>56</v>
      </c>
      <c r="H67" s="11">
        <v>8046</v>
      </c>
      <c r="I67" s="11">
        <v>70</v>
      </c>
      <c r="J67" s="12">
        <v>82637.424412559805</v>
      </c>
      <c r="K67" s="11">
        <v>50</v>
      </c>
      <c r="L67" s="12">
        <v>10169.404449989601</v>
      </c>
      <c r="M67" s="11">
        <v>34</v>
      </c>
      <c r="N67" s="13">
        <v>1.6731129132875899</v>
      </c>
      <c r="O67" s="11">
        <v>116</v>
      </c>
    </row>
    <row r="68" spans="1:15" ht="15" customHeight="1" x14ac:dyDescent="0.2">
      <c r="A68" s="4" t="s">
        <v>357</v>
      </c>
      <c r="B68" s="11">
        <v>4817</v>
      </c>
      <c r="C68" s="11">
        <v>59</v>
      </c>
      <c r="D68" s="12">
        <v>316366886</v>
      </c>
      <c r="E68" s="11">
        <v>74</v>
      </c>
      <c r="F68" s="12">
        <v>31825085</v>
      </c>
      <c r="G68" s="11">
        <v>71</v>
      </c>
      <c r="H68" s="11">
        <v>7995</v>
      </c>
      <c r="I68" s="11">
        <v>71</v>
      </c>
      <c r="J68" s="12">
        <v>65677.161303715999</v>
      </c>
      <c r="K68" s="11">
        <v>85</v>
      </c>
      <c r="L68" s="12">
        <v>6606.8268631928604</v>
      </c>
      <c r="M68" s="11">
        <v>70</v>
      </c>
      <c r="N68" s="13">
        <v>1.6597467303300799</v>
      </c>
      <c r="O68" s="11">
        <v>117</v>
      </c>
    </row>
    <row r="69" spans="1:15" ht="15" customHeight="1" x14ac:dyDescent="0.2">
      <c r="A69" s="4" t="s">
        <v>358</v>
      </c>
      <c r="B69" s="11">
        <v>1009</v>
      </c>
      <c r="C69" s="11">
        <v>120</v>
      </c>
      <c r="D69" s="12">
        <v>81728839</v>
      </c>
      <c r="E69" s="11">
        <v>115</v>
      </c>
      <c r="F69" s="12">
        <v>7870713</v>
      </c>
      <c r="G69" s="11">
        <v>109</v>
      </c>
      <c r="H69" s="11">
        <v>2480</v>
      </c>
      <c r="I69" s="11">
        <v>117</v>
      </c>
      <c r="J69" s="12">
        <v>80999.840436075305</v>
      </c>
      <c r="K69" s="11">
        <v>55</v>
      </c>
      <c r="L69" s="12">
        <v>7800.5084241823597</v>
      </c>
      <c r="M69" s="11">
        <v>60</v>
      </c>
      <c r="N69" s="13">
        <v>2.4578790882061501</v>
      </c>
      <c r="O69" s="11">
        <v>9</v>
      </c>
    </row>
    <row r="70" spans="1:15" ht="15" customHeight="1" x14ac:dyDescent="0.2">
      <c r="A70" s="4" t="s">
        <v>359</v>
      </c>
      <c r="B70" s="11">
        <v>1337</v>
      </c>
      <c r="C70" s="11">
        <v>112</v>
      </c>
      <c r="D70" s="12">
        <v>87003897</v>
      </c>
      <c r="E70" s="11">
        <v>113</v>
      </c>
      <c r="F70" s="12">
        <v>7272034</v>
      </c>
      <c r="G70" s="11">
        <v>115</v>
      </c>
      <c r="H70" s="11">
        <v>2938</v>
      </c>
      <c r="I70" s="11">
        <v>112</v>
      </c>
      <c r="J70" s="12">
        <v>65073.969334330599</v>
      </c>
      <c r="K70" s="11">
        <v>88</v>
      </c>
      <c r="L70" s="12">
        <v>5439.0680628272303</v>
      </c>
      <c r="M70" s="11">
        <v>93</v>
      </c>
      <c r="N70" s="13">
        <v>2.19745699326851</v>
      </c>
      <c r="O70" s="11">
        <v>51</v>
      </c>
    </row>
    <row r="71" spans="1:15" ht="15" customHeight="1" x14ac:dyDescent="0.2">
      <c r="A71" s="4" t="s">
        <v>360</v>
      </c>
      <c r="B71" s="11">
        <v>3874</v>
      </c>
      <c r="C71" s="11">
        <v>70</v>
      </c>
      <c r="D71" s="12">
        <v>395038951</v>
      </c>
      <c r="E71" s="11">
        <v>60</v>
      </c>
      <c r="F71" s="12">
        <v>47644990</v>
      </c>
      <c r="G71" s="11">
        <v>57</v>
      </c>
      <c r="H71" s="11">
        <v>8857</v>
      </c>
      <c r="I71" s="11">
        <v>67</v>
      </c>
      <c r="J71" s="12">
        <v>101971.851058338</v>
      </c>
      <c r="K71" s="11">
        <v>17</v>
      </c>
      <c r="L71" s="12">
        <v>12298.655136809501</v>
      </c>
      <c r="M71" s="11">
        <v>18</v>
      </c>
      <c r="N71" s="13">
        <v>2.2862674238513199</v>
      </c>
      <c r="O71" s="11">
        <v>31</v>
      </c>
    </row>
    <row r="72" spans="1:15" ht="15" customHeight="1" x14ac:dyDescent="0.2">
      <c r="A72" s="4" t="s">
        <v>361</v>
      </c>
      <c r="B72" s="11">
        <v>1682</v>
      </c>
      <c r="C72" s="11">
        <v>103</v>
      </c>
      <c r="D72" s="12">
        <v>105531623</v>
      </c>
      <c r="E72" s="11">
        <v>105</v>
      </c>
      <c r="F72" s="12">
        <v>8494404</v>
      </c>
      <c r="G72" s="11">
        <v>107</v>
      </c>
      <c r="H72" s="11">
        <v>4016</v>
      </c>
      <c r="I72" s="11">
        <v>98</v>
      </c>
      <c r="J72" s="12">
        <v>62741.749702734902</v>
      </c>
      <c r="K72" s="11">
        <v>97</v>
      </c>
      <c r="L72" s="12">
        <v>5050.1807372175999</v>
      </c>
      <c r="M72" s="11">
        <v>102</v>
      </c>
      <c r="N72" s="13">
        <v>2.3876337693222398</v>
      </c>
      <c r="O72" s="11">
        <v>13</v>
      </c>
    </row>
    <row r="73" spans="1:15" ht="15" customHeight="1" x14ac:dyDescent="0.2">
      <c r="A73" s="4" t="s">
        <v>362</v>
      </c>
      <c r="B73" s="11">
        <v>16360</v>
      </c>
      <c r="C73" s="11">
        <v>25</v>
      </c>
      <c r="D73" s="12">
        <v>1220192686</v>
      </c>
      <c r="E73" s="11">
        <v>23</v>
      </c>
      <c r="F73" s="12">
        <v>134742058</v>
      </c>
      <c r="G73" s="11">
        <v>21</v>
      </c>
      <c r="H73" s="11">
        <v>28468</v>
      </c>
      <c r="I73" s="11">
        <v>31</v>
      </c>
      <c r="J73" s="12">
        <v>74583.905012224903</v>
      </c>
      <c r="K73" s="11">
        <v>67</v>
      </c>
      <c r="L73" s="12">
        <v>8236.0671149144291</v>
      </c>
      <c r="M73" s="11">
        <v>52</v>
      </c>
      <c r="N73" s="13">
        <v>1.7400977995110001</v>
      </c>
      <c r="O73" s="11">
        <v>114</v>
      </c>
    </row>
    <row r="74" spans="1:15" ht="15" customHeight="1" x14ac:dyDescent="0.2">
      <c r="A74" s="4" t="s">
        <v>363</v>
      </c>
      <c r="B74" s="11">
        <v>2891</v>
      </c>
      <c r="C74" s="11">
        <v>79</v>
      </c>
      <c r="D74" s="12">
        <v>203503587</v>
      </c>
      <c r="E74" s="11">
        <v>88</v>
      </c>
      <c r="F74" s="12">
        <v>16879151</v>
      </c>
      <c r="G74" s="11">
        <v>94</v>
      </c>
      <c r="H74" s="11">
        <v>6702</v>
      </c>
      <c r="I74" s="11">
        <v>77</v>
      </c>
      <c r="J74" s="12">
        <v>70392.108958837794</v>
      </c>
      <c r="K74" s="11">
        <v>75</v>
      </c>
      <c r="L74" s="12">
        <v>5838.5164303009296</v>
      </c>
      <c r="M74" s="11">
        <v>82</v>
      </c>
      <c r="N74" s="13">
        <v>2.31822898650986</v>
      </c>
      <c r="O74" s="11">
        <v>24</v>
      </c>
    </row>
    <row r="75" spans="1:15" ht="15" customHeight="1" x14ac:dyDescent="0.2">
      <c r="A75" s="4" t="s">
        <v>364</v>
      </c>
      <c r="B75" s="11">
        <v>2482</v>
      </c>
      <c r="C75" s="11">
        <v>87</v>
      </c>
      <c r="D75" s="12">
        <v>201820655</v>
      </c>
      <c r="E75" s="11">
        <v>89</v>
      </c>
      <c r="F75" s="12">
        <v>16801102</v>
      </c>
      <c r="G75" s="11">
        <v>95</v>
      </c>
      <c r="H75" s="11">
        <v>6412</v>
      </c>
      <c r="I75" s="11">
        <v>79</v>
      </c>
      <c r="J75" s="12">
        <v>81313.720789685802</v>
      </c>
      <c r="K75" s="11">
        <v>54</v>
      </c>
      <c r="L75" s="12">
        <v>6769.1788879935602</v>
      </c>
      <c r="M75" s="11">
        <v>67</v>
      </c>
      <c r="N75" s="13">
        <v>2.5834004834810602</v>
      </c>
      <c r="O75" s="11">
        <v>4</v>
      </c>
    </row>
    <row r="76" spans="1:15" ht="15" customHeight="1" x14ac:dyDescent="0.2">
      <c r="A76" s="4" t="s">
        <v>365</v>
      </c>
      <c r="B76" s="11">
        <v>3505</v>
      </c>
      <c r="C76" s="11">
        <v>73</v>
      </c>
      <c r="D76" s="12">
        <v>295086298</v>
      </c>
      <c r="E76" s="11">
        <v>76</v>
      </c>
      <c r="F76" s="12">
        <v>31024067</v>
      </c>
      <c r="G76" s="11">
        <v>74</v>
      </c>
      <c r="H76" s="11">
        <v>7439</v>
      </c>
      <c r="I76" s="11">
        <v>73</v>
      </c>
      <c r="J76" s="12">
        <v>84190.099286733195</v>
      </c>
      <c r="K76" s="11">
        <v>49</v>
      </c>
      <c r="L76" s="12">
        <v>8851.3743223965794</v>
      </c>
      <c r="M76" s="11">
        <v>46</v>
      </c>
      <c r="N76" s="13">
        <v>2.1223965763195398</v>
      </c>
      <c r="O76" s="11">
        <v>63</v>
      </c>
    </row>
    <row r="77" spans="1:15" ht="15" customHeight="1" x14ac:dyDescent="0.2">
      <c r="A77" s="4" t="s">
        <v>366</v>
      </c>
      <c r="B77" s="11">
        <v>6157</v>
      </c>
      <c r="C77" s="11">
        <v>52</v>
      </c>
      <c r="D77" s="12">
        <v>533133913</v>
      </c>
      <c r="E77" s="11">
        <v>50</v>
      </c>
      <c r="F77" s="12">
        <v>54708026</v>
      </c>
      <c r="G77" s="11">
        <v>50</v>
      </c>
      <c r="H77" s="11">
        <v>13296</v>
      </c>
      <c r="I77" s="11">
        <v>52</v>
      </c>
      <c r="J77" s="12">
        <v>86589.883547182093</v>
      </c>
      <c r="K77" s="11">
        <v>44</v>
      </c>
      <c r="L77" s="12">
        <v>8885.5004060419105</v>
      </c>
      <c r="M77" s="11">
        <v>44</v>
      </c>
      <c r="N77" s="13">
        <v>2.1594932597044001</v>
      </c>
      <c r="O77" s="11">
        <v>55</v>
      </c>
    </row>
    <row r="78" spans="1:15" ht="15" customHeight="1" x14ac:dyDescent="0.2">
      <c r="A78" s="4" t="s">
        <v>367</v>
      </c>
      <c r="B78" s="11">
        <v>9234</v>
      </c>
      <c r="C78" s="11">
        <v>39</v>
      </c>
      <c r="D78" s="12">
        <v>836620717</v>
      </c>
      <c r="E78" s="11">
        <v>38</v>
      </c>
      <c r="F78" s="12">
        <v>103449000</v>
      </c>
      <c r="G78" s="11">
        <v>32</v>
      </c>
      <c r="H78" s="11">
        <v>18306</v>
      </c>
      <c r="I78" s="11">
        <v>43</v>
      </c>
      <c r="J78" s="12">
        <v>90602.200238250007</v>
      </c>
      <c r="K78" s="11">
        <v>37</v>
      </c>
      <c r="L78" s="12">
        <v>11203.053931124099</v>
      </c>
      <c r="M78" s="11">
        <v>25</v>
      </c>
      <c r="N78" s="13">
        <v>1.98245614035088</v>
      </c>
      <c r="O78" s="11">
        <v>95</v>
      </c>
    </row>
    <row r="79" spans="1:15" ht="15" customHeight="1" x14ac:dyDescent="0.2">
      <c r="A79" s="4" t="s">
        <v>368</v>
      </c>
      <c r="B79" s="11">
        <v>57906</v>
      </c>
      <c r="C79" s="11">
        <v>2</v>
      </c>
      <c r="D79" s="12">
        <v>3785019711</v>
      </c>
      <c r="E79" s="11">
        <v>3</v>
      </c>
      <c r="F79" s="12">
        <v>375412316</v>
      </c>
      <c r="G79" s="11">
        <v>5</v>
      </c>
      <c r="H79" s="11">
        <v>107235</v>
      </c>
      <c r="I79" s="11">
        <v>2</v>
      </c>
      <c r="J79" s="12">
        <v>65364.896746451202</v>
      </c>
      <c r="K79" s="11">
        <v>87</v>
      </c>
      <c r="L79" s="12">
        <v>6483.1332849791097</v>
      </c>
      <c r="M79" s="11">
        <v>73</v>
      </c>
      <c r="N79" s="13">
        <v>1.85188063413118</v>
      </c>
      <c r="O79" s="11">
        <v>111</v>
      </c>
    </row>
    <row r="80" spans="1:15" ht="15" customHeight="1" x14ac:dyDescent="0.2">
      <c r="A80" s="4" t="s">
        <v>369</v>
      </c>
      <c r="B80" s="11">
        <v>39486</v>
      </c>
      <c r="C80" s="11">
        <v>8</v>
      </c>
      <c r="D80" s="12">
        <v>2500053871</v>
      </c>
      <c r="E80" s="11">
        <v>11</v>
      </c>
      <c r="F80" s="12">
        <v>235724102</v>
      </c>
      <c r="G80" s="11">
        <v>11</v>
      </c>
      <c r="H80" s="11">
        <v>77172</v>
      </c>
      <c r="I80" s="11">
        <v>7</v>
      </c>
      <c r="J80" s="12">
        <v>63314.943802866903</v>
      </c>
      <c r="K80" s="11">
        <v>93</v>
      </c>
      <c r="L80" s="12">
        <v>5969.8146684901003</v>
      </c>
      <c r="M80" s="11">
        <v>81</v>
      </c>
      <c r="N80" s="13">
        <v>1.9544142227625001</v>
      </c>
      <c r="O80" s="11">
        <v>102</v>
      </c>
    </row>
    <row r="81" spans="1:15" ht="15" customHeight="1" x14ac:dyDescent="0.2">
      <c r="A81" s="4" t="s">
        <v>370</v>
      </c>
      <c r="B81" s="11">
        <v>14199</v>
      </c>
      <c r="C81" s="11">
        <v>29</v>
      </c>
      <c r="D81" s="12">
        <v>2560487496</v>
      </c>
      <c r="E81" s="11">
        <v>10</v>
      </c>
      <c r="F81" s="12">
        <v>526336246</v>
      </c>
      <c r="G81" s="11">
        <v>3</v>
      </c>
      <c r="H81" s="11">
        <v>23416</v>
      </c>
      <c r="I81" s="11">
        <v>35</v>
      </c>
      <c r="J81" s="12">
        <v>180328.72005070801</v>
      </c>
      <c r="K81" s="11">
        <v>1</v>
      </c>
      <c r="L81" s="12">
        <v>37068.5432776956</v>
      </c>
      <c r="M81" s="11">
        <v>1</v>
      </c>
      <c r="N81" s="13">
        <v>1.64913022043806</v>
      </c>
      <c r="O81" s="11">
        <v>119</v>
      </c>
    </row>
    <row r="82" spans="1:15" ht="15" customHeight="1" x14ac:dyDescent="0.2">
      <c r="A82" s="4" t="s">
        <v>371</v>
      </c>
      <c r="B82" s="11">
        <v>1424</v>
      </c>
      <c r="C82" s="11">
        <v>110</v>
      </c>
      <c r="D82" s="12">
        <v>89772554</v>
      </c>
      <c r="E82" s="11">
        <v>111</v>
      </c>
      <c r="F82" s="12">
        <v>8824658</v>
      </c>
      <c r="G82" s="11">
        <v>104</v>
      </c>
      <c r="H82" s="11">
        <v>2971</v>
      </c>
      <c r="I82" s="11">
        <v>111</v>
      </c>
      <c r="J82" s="12">
        <v>63042.523876404499</v>
      </c>
      <c r="K82" s="11">
        <v>94</v>
      </c>
      <c r="L82" s="12">
        <v>6197.0912921348299</v>
      </c>
      <c r="M82" s="11">
        <v>79</v>
      </c>
      <c r="N82" s="13">
        <v>2.0863764044943802</v>
      </c>
      <c r="O82" s="11">
        <v>75</v>
      </c>
    </row>
    <row r="83" spans="1:15" ht="15" customHeight="1" x14ac:dyDescent="0.2">
      <c r="A83" s="4" t="s">
        <v>372</v>
      </c>
      <c r="B83" s="11">
        <v>10238</v>
      </c>
      <c r="C83" s="11">
        <v>36</v>
      </c>
      <c r="D83" s="12">
        <v>672952771</v>
      </c>
      <c r="E83" s="11">
        <v>44</v>
      </c>
      <c r="F83" s="12">
        <v>52416096</v>
      </c>
      <c r="G83" s="11">
        <v>52</v>
      </c>
      <c r="H83" s="11">
        <v>23044</v>
      </c>
      <c r="I83" s="11">
        <v>36</v>
      </c>
      <c r="J83" s="12">
        <v>65730.882105880097</v>
      </c>
      <c r="K83" s="11">
        <v>84</v>
      </c>
      <c r="L83" s="12">
        <v>5119.75932799375</v>
      </c>
      <c r="M83" s="11">
        <v>100</v>
      </c>
      <c r="N83" s="13">
        <v>2.2508302402813101</v>
      </c>
      <c r="O83" s="11">
        <v>42</v>
      </c>
    </row>
    <row r="84" spans="1:15" ht="15" customHeight="1" x14ac:dyDescent="0.2">
      <c r="A84" s="4" t="s">
        <v>373</v>
      </c>
      <c r="B84" s="11">
        <v>2025</v>
      </c>
      <c r="C84" s="11">
        <v>93</v>
      </c>
      <c r="D84" s="12">
        <v>175899637</v>
      </c>
      <c r="E84" s="11">
        <v>93</v>
      </c>
      <c r="F84" s="12">
        <v>17340510</v>
      </c>
      <c r="G84" s="11">
        <v>92</v>
      </c>
      <c r="H84" s="11">
        <v>4646</v>
      </c>
      <c r="I84" s="11">
        <v>94</v>
      </c>
      <c r="J84" s="12">
        <v>86864.018271604902</v>
      </c>
      <c r="K84" s="11">
        <v>43</v>
      </c>
      <c r="L84" s="12">
        <v>8563.2148148148208</v>
      </c>
      <c r="M84" s="11">
        <v>49</v>
      </c>
      <c r="N84" s="13">
        <v>2.29432098765432</v>
      </c>
      <c r="O84" s="11">
        <v>29</v>
      </c>
    </row>
    <row r="85" spans="1:15" ht="15" customHeight="1" x14ac:dyDescent="0.2">
      <c r="A85" s="4" t="s">
        <v>374</v>
      </c>
      <c r="B85" s="11">
        <v>2650</v>
      </c>
      <c r="C85" s="11">
        <v>83</v>
      </c>
      <c r="D85" s="12">
        <v>243867364</v>
      </c>
      <c r="E85" s="11">
        <v>83</v>
      </c>
      <c r="F85" s="12">
        <v>24130569</v>
      </c>
      <c r="G85" s="11">
        <v>83</v>
      </c>
      <c r="H85" s="11">
        <v>6150</v>
      </c>
      <c r="I85" s="11">
        <v>81</v>
      </c>
      <c r="J85" s="12">
        <v>92025.420377358503</v>
      </c>
      <c r="K85" s="11">
        <v>32</v>
      </c>
      <c r="L85" s="12">
        <v>9105.8750943396208</v>
      </c>
      <c r="M85" s="11">
        <v>43</v>
      </c>
      <c r="N85" s="13">
        <v>2.32075471698113</v>
      </c>
      <c r="O85" s="11">
        <v>23</v>
      </c>
    </row>
    <row r="86" spans="1:15" ht="15" customHeight="1" x14ac:dyDescent="0.2">
      <c r="A86" s="4" t="s">
        <v>375</v>
      </c>
      <c r="B86" s="11">
        <v>14880</v>
      </c>
      <c r="C86" s="11">
        <v>28</v>
      </c>
      <c r="D86" s="12">
        <v>1148517447</v>
      </c>
      <c r="E86" s="11">
        <v>28</v>
      </c>
      <c r="F86" s="12">
        <v>119748759</v>
      </c>
      <c r="G86" s="11">
        <v>26</v>
      </c>
      <c r="H86" s="11">
        <v>31454</v>
      </c>
      <c r="I86" s="11">
        <v>27</v>
      </c>
      <c r="J86" s="12">
        <v>77185.3122983871</v>
      </c>
      <c r="K86" s="11">
        <v>63</v>
      </c>
      <c r="L86" s="12">
        <v>8047.6316532258097</v>
      </c>
      <c r="M86" s="11">
        <v>58</v>
      </c>
      <c r="N86" s="13">
        <v>2.1138440860215102</v>
      </c>
      <c r="O86" s="11">
        <v>68</v>
      </c>
    </row>
    <row r="87" spans="1:15" ht="15" customHeight="1" x14ac:dyDescent="0.2">
      <c r="A87" s="4" t="s">
        <v>376</v>
      </c>
      <c r="B87" s="11">
        <v>3242</v>
      </c>
      <c r="C87" s="11">
        <v>77</v>
      </c>
      <c r="D87" s="12">
        <v>328655071</v>
      </c>
      <c r="E87" s="11">
        <v>71</v>
      </c>
      <c r="F87" s="12">
        <v>39892240</v>
      </c>
      <c r="G87" s="11">
        <v>64</v>
      </c>
      <c r="H87" s="11">
        <v>7221</v>
      </c>
      <c r="I87" s="11">
        <v>75</v>
      </c>
      <c r="J87" s="12">
        <v>101374.173658236</v>
      </c>
      <c r="K87" s="11">
        <v>19</v>
      </c>
      <c r="L87" s="12">
        <v>12304.824182603301</v>
      </c>
      <c r="M87" s="11">
        <v>17</v>
      </c>
      <c r="N87" s="13">
        <v>2.2273288093769299</v>
      </c>
      <c r="O87" s="11">
        <v>47</v>
      </c>
    </row>
    <row r="88" spans="1:15" ht="15" customHeight="1" x14ac:dyDescent="0.2">
      <c r="A88" s="4" t="s">
        <v>377</v>
      </c>
      <c r="B88" s="11">
        <v>5423</v>
      </c>
      <c r="C88" s="11">
        <v>57</v>
      </c>
      <c r="D88" s="12">
        <v>336839044</v>
      </c>
      <c r="E88" s="11">
        <v>70</v>
      </c>
      <c r="F88" s="12">
        <v>29743801</v>
      </c>
      <c r="G88" s="11">
        <v>78</v>
      </c>
      <c r="H88" s="11">
        <v>10986</v>
      </c>
      <c r="I88" s="11">
        <v>58</v>
      </c>
      <c r="J88" s="12">
        <v>62113.045177945802</v>
      </c>
      <c r="K88" s="11">
        <v>99</v>
      </c>
      <c r="L88" s="12">
        <v>5484.7503226996096</v>
      </c>
      <c r="M88" s="11">
        <v>90</v>
      </c>
      <c r="N88" s="13">
        <v>2.0258159690208402</v>
      </c>
      <c r="O88" s="11">
        <v>85</v>
      </c>
    </row>
    <row r="89" spans="1:15" ht="15" customHeight="1" x14ac:dyDescent="0.2">
      <c r="A89" s="4" t="s">
        <v>378</v>
      </c>
      <c r="B89" s="11">
        <v>3582</v>
      </c>
      <c r="C89" s="11">
        <v>72</v>
      </c>
      <c r="D89" s="12">
        <v>322897978</v>
      </c>
      <c r="E89" s="11">
        <v>73</v>
      </c>
      <c r="F89" s="12">
        <v>34370055</v>
      </c>
      <c r="G89" s="11">
        <v>70</v>
      </c>
      <c r="H89" s="11">
        <v>8076</v>
      </c>
      <c r="I89" s="11">
        <v>69</v>
      </c>
      <c r="J89" s="12">
        <v>90144.605806811902</v>
      </c>
      <c r="K89" s="11">
        <v>39</v>
      </c>
      <c r="L89" s="12">
        <v>9595.2135678392006</v>
      </c>
      <c r="M89" s="11">
        <v>40</v>
      </c>
      <c r="N89" s="13">
        <v>2.2546063651591299</v>
      </c>
      <c r="O89" s="11">
        <v>41</v>
      </c>
    </row>
    <row r="90" spans="1:15" ht="15" customHeight="1" x14ac:dyDescent="0.2">
      <c r="A90" s="4" t="s">
        <v>379</v>
      </c>
      <c r="B90" s="11">
        <v>40088</v>
      </c>
      <c r="C90" s="11">
        <v>7</v>
      </c>
      <c r="D90" s="12">
        <v>2296017187</v>
      </c>
      <c r="E90" s="11">
        <v>13</v>
      </c>
      <c r="F90" s="12">
        <v>208548308</v>
      </c>
      <c r="G90" s="11">
        <v>14</v>
      </c>
      <c r="H90" s="11">
        <v>74641</v>
      </c>
      <c r="I90" s="11">
        <v>8</v>
      </c>
      <c r="J90" s="12">
        <v>57274.425937936598</v>
      </c>
      <c r="K90" s="11">
        <v>110</v>
      </c>
      <c r="L90" s="12">
        <v>5202.2627220115801</v>
      </c>
      <c r="M90" s="11">
        <v>97</v>
      </c>
      <c r="N90" s="13">
        <v>1.8619287567351801</v>
      </c>
      <c r="O90" s="11">
        <v>109</v>
      </c>
    </row>
    <row r="91" spans="1:15" ht="15" customHeight="1" x14ac:dyDescent="0.2">
      <c r="A91" s="4" t="s">
        <v>380</v>
      </c>
      <c r="B91" s="11">
        <v>3256</v>
      </c>
      <c r="C91" s="11">
        <v>76</v>
      </c>
      <c r="D91" s="12">
        <v>215759459</v>
      </c>
      <c r="E91" s="11">
        <v>84</v>
      </c>
      <c r="F91" s="12">
        <v>19527928</v>
      </c>
      <c r="G91" s="11">
        <v>87</v>
      </c>
      <c r="H91" s="11">
        <v>7181</v>
      </c>
      <c r="I91" s="11">
        <v>76</v>
      </c>
      <c r="J91" s="12">
        <v>66265.190110565105</v>
      </c>
      <c r="K91" s="11">
        <v>83</v>
      </c>
      <c r="L91" s="12">
        <v>5997.5208845208799</v>
      </c>
      <c r="M91" s="11">
        <v>80</v>
      </c>
      <c r="N91" s="13">
        <v>2.2054668304668299</v>
      </c>
      <c r="O91" s="11">
        <v>50</v>
      </c>
    </row>
    <row r="92" spans="1:15" ht="15" customHeight="1" x14ac:dyDescent="0.2">
      <c r="A92" s="4" t="s">
        <v>381</v>
      </c>
      <c r="B92" s="11">
        <v>1165</v>
      </c>
      <c r="C92" s="11">
        <v>116</v>
      </c>
      <c r="D92" s="12">
        <v>85434631</v>
      </c>
      <c r="E92" s="11">
        <v>114</v>
      </c>
      <c r="F92" s="12">
        <v>7290531</v>
      </c>
      <c r="G92" s="11">
        <v>114</v>
      </c>
      <c r="H92" s="11">
        <v>2711</v>
      </c>
      <c r="I92" s="11">
        <v>115</v>
      </c>
      <c r="J92" s="12">
        <v>73334.447210300394</v>
      </c>
      <c r="K92" s="11">
        <v>71</v>
      </c>
      <c r="L92" s="12">
        <v>6257.9665236051496</v>
      </c>
      <c r="M92" s="11">
        <v>77</v>
      </c>
      <c r="N92" s="13">
        <v>2.3270386266094398</v>
      </c>
      <c r="O92" s="11">
        <v>22</v>
      </c>
    </row>
    <row r="93" spans="1:15" ht="15" customHeight="1" x14ac:dyDescent="0.2">
      <c r="A93" s="4" t="s">
        <v>382</v>
      </c>
      <c r="B93" s="11">
        <v>2720</v>
      </c>
      <c r="C93" s="11">
        <v>81</v>
      </c>
      <c r="D93" s="12">
        <v>178080057</v>
      </c>
      <c r="E93" s="11">
        <v>91</v>
      </c>
      <c r="F93" s="12">
        <v>14802687</v>
      </c>
      <c r="G93" s="11">
        <v>96</v>
      </c>
      <c r="H93" s="11">
        <v>5429</v>
      </c>
      <c r="I93" s="11">
        <v>84</v>
      </c>
      <c r="J93" s="12">
        <v>65470.609191176503</v>
      </c>
      <c r="K93" s="11">
        <v>86</v>
      </c>
      <c r="L93" s="12">
        <v>5442.1643382352904</v>
      </c>
      <c r="M93" s="11">
        <v>92</v>
      </c>
      <c r="N93" s="13">
        <v>1.99595588235294</v>
      </c>
      <c r="O93" s="11">
        <v>94</v>
      </c>
    </row>
    <row r="94" spans="1:15" ht="15" customHeight="1" x14ac:dyDescent="0.2">
      <c r="A94" s="4" t="s">
        <v>383</v>
      </c>
      <c r="B94" s="11">
        <v>19046</v>
      </c>
      <c r="C94" s="11">
        <v>16</v>
      </c>
      <c r="D94" s="12">
        <v>1726795959</v>
      </c>
      <c r="E94" s="11">
        <v>16</v>
      </c>
      <c r="F94" s="12">
        <v>194159063</v>
      </c>
      <c r="G94" s="11">
        <v>16</v>
      </c>
      <c r="H94" s="11">
        <v>40394</v>
      </c>
      <c r="I94" s="11">
        <v>18</v>
      </c>
      <c r="J94" s="12">
        <v>90664.494329517998</v>
      </c>
      <c r="K94" s="11">
        <v>36</v>
      </c>
      <c r="L94" s="12">
        <v>10194.2173159719</v>
      </c>
      <c r="M94" s="11">
        <v>33</v>
      </c>
      <c r="N94" s="13">
        <v>2.1208652735482501</v>
      </c>
      <c r="O94" s="11">
        <v>66</v>
      </c>
    </row>
    <row r="95" spans="1:15" ht="15" customHeight="1" x14ac:dyDescent="0.2">
      <c r="A95" s="4" t="s">
        <v>384</v>
      </c>
      <c r="B95" s="11">
        <v>4329</v>
      </c>
      <c r="C95" s="11">
        <v>65</v>
      </c>
      <c r="D95" s="12">
        <v>311049810</v>
      </c>
      <c r="E95" s="11">
        <v>75</v>
      </c>
      <c r="F95" s="12">
        <v>30380314</v>
      </c>
      <c r="G95" s="11">
        <v>76</v>
      </c>
      <c r="H95" s="11">
        <v>10133</v>
      </c>
      <c r="I95" s="11">
        <v>61</v>
      </c>
      <c r="J95" s="12">
        <v>71852.577962577998</v>
      </c>
      <c r="K95" s="11">
        <v>73</v>
      </c>
      <c r="L95" s="12">
        <v>7017.8595518595503</v>
      </c>
      <c r="M95" s="11">
        <v>64</v>
      </c>
      <c r="N95" s="13">
        <v>2.3407253407253399</v>
      </c>
      <c r="O95" s="11">
        <v>20</v>
      </c>
    </row>
    <row r="96" spans="1:15" ht="15" customHeight="1" x14ac:dyDescent="0.2">
      <c r="A96" s="4" t="s">
        <v>385</v>
      </c>
      <c r="B96" s="11">
        <v>17554</v>
      </c>
      <c r="C96" s="11">
        <v>22</v>
      </c>
      <c r="D96" s="12">
        <v>1095540759</v>
      </c>
      <c r="E96" s="11">
        <v>29</v>
      </c>
      <c r="F96" s="12">
        <v>84457394</v>
      </c>
      <c r="G96" s="11">
        <v>40</v>
      </c>
      <c r="H96" s="11">
        <v>35108</v>
      </c>
      <c r="I96" s="11">
        <v>23</v>
      </c>
      <c r="J96" s="12">
        <v>62409.7504272531</v>
      </c>
      <c r="K96" s="11">
        <v>98</v>
      </c>
      <c r="L96" s="12">
        <v>4811.2905320724603</v>
      </c>
      <c r="M96" s="11">
        <v>105</v>
      </c>
      <c r="N96" s="13">
        <v>2</v>
      </c>
      <c r="O96" s="11">
        <v>92</v>
      </c>
    </row>
    <row r="97" spans="1:15" ht="15" customHeight="1" x14ac:dyDescent="0.2">
      <c r="A97" s="4" t="s">
        <v>386</v>
      </c>
      <c r="B97" s="11">
        <v>41460</v>
      </c>
      <c r="C97" s="11">
        <v>6</v>
      </c>
      <c r="D97" s="12">
        <v>3113394444</v>
      </c>
      <c r="E97" s="11">
        <v>6</v>
      </c>
      <c r="F97" s="12">
        <v>337966810</v>
      </c>
      <c r="G97" s="11">
        <v>7</v>
      </c>
      <c r="H97" s="11">
        <v>81684</v>
      </c>
      <c r="I97" s="11">
        <v>6</v>
      </c>
      <c r="J97" s="12">
        <v>75093.932561505106</v>
      </c>
      <c r="K97" s="11">
        <v>66</v>
      </c>
      <c r="L97" s="12">
        <v>8151.6355523396096</v>
      </c>
      <c r="M97" s="11">
        <v>55</v>
      </c>
      <c r="N97" s="13">
        <v>1.9701881331403801</v>
      </c>
      <c r="O97" s="11">
        <v>98</v>
      </c>
    </row>
    <row r="98" spans="1:15" ht="15" customHeight="1" x14ac:dyDescent="0.2">
      <c r="A98" s="4" t="s">
        <v>387</v>
      </c>
      <c r="B98" s="11">
        <v>4084</v>
      </c>
      <c r="C98" s="11">
        <v>67</v>
      </c>
      <c r="D98" s="12">
        <v>378712426</v>
      </c>
      <c r="E98" s="11">
        <v>63</v>
      </c>
      <c r="F98" s="12">
        <v>40449729</v>
      </c>
      <c r="G98" s="11">
        <v>63</v>
      </c>
      <c r="H98" s="11">
        <v>9588</v>
      </c>
      <c r="I98" s="11">
        <v>64</v>
      </c>
      <c r="J98" s="12">
        <v>92730.760528893195</v>
      </c>
      <c r="K98" s="11">
        <v>29</v>
      </c>
      <c r="L98" s="12">
        <v>9904.4390303623895</v>
      </c>
      <c r="M98" s="11">
        <v>36</v>
      </c>
      <c r="N98" s="13">
        <v>2.3476983349657199</v>
      </c>
      <c r="O98" s="11">
        <v>17</v>
      </c>
    </row>
    <row r="99" spans="1:15" ht="15" customHeight="1" x14ac:dyDescent="0.2">
      <c r="A99" s="4" t="s">
        <v>388</v>
      </c>
      <c r="B99" s="11">
        <v>1083</v>
      </c>
      <c r="C99" s="11">
        <v>118</v>
      </c>
      <c r="D99" s="12">
        <v>59952021</v>
      </c>
      <c r="E99" s="11">
        <v>120</v>
      </c>
      <c r="F99" s="12">
        <v>4351715</v>
      </c>
      <c r="G99" s="11">
        <v>119</v>
      </c>
      <c r="H99" s="11">
        <v>2288</v>
      </c>
      <c r="I99" s="11">
        <v>119</v>
      </c>
      <c r="J99" s="12">
        <v>55357.360110803304</v>
      </c>
      <c r="K99" s="11">
        <v>115</v>
      </c>
      <c r="L99" s="12">
        <v>4018.2040627885499</v>
      </c>
      <c r="M99" s="11">
        <v>117</v>
      </c>
      <c r="N99" s="13">
        <v>2.1126500461680502</v>
      </c>
      <c r="O99" s="11">
        <v>69</v>
      </c>
    </row>
    <row r="100" spans="1:15" ht="15" customHeight="1" x14ac:dyDescent="0.2">
      <c r="A100" s="4" t="s">
        <v>389</v>
      </c>
      <c r="B100" s="11">
        <v>158971</v>
      </c>
      <c r="C100" s="11">
        <v>1</v>
      </c>
      <c r="D100" s="12">
        <v>12865303599</v>
      </c>
      <c r="E100" s="11">
        <v>1</v>
      </c>
      <c r="F100" s="12">
        <v>1695593676</v>
      </c>
      <c r="G100" s="11">
        <v>1</v>
      </c>
      <c r="H100" s="11">
        <v>263195</v>
      </c>
      <c r="I100" s="11">
        <v>1</v>
      </c>
      <c r="J100" s="12">
        <v>80928.619679060997</v>
      </c>
      <c r="K100" s="11">
        <v>56</v>
      </c>
      <c r="L100" s="12">
        <v>10666.056551194901</v>
      </c>
      <c r="M100" s="11">
        <v>30</v>
      </c>
      <c r="N100" s="13">
        <v>1.65561643318593</v>
      </c>
      <c r="O100" s="11">
        <v>118</v>
      </c>
    </row>
    <row r="101" spans="1:15" ht="15" customHeight="1" x14ac:dyDescent="0.2">
      <c r="A101" s="4" t="s">
        <v>390</v>
      </c>
      <c r="B101" s="11">
        <v>46136</v>
      </c>
      <c r="C101" s="11">
        <v>5</v>
      </c>
      <c r="D101" s="12">
        <v>4380778692</v>
      </c>
      <c r="E101" s="11">
        <v>2</v>
      </c>
      <c r="F101" s="12">
        <v>566154733</v>
      </c>
      <c r="G101" s="11">
        <v>2</v>
      </c>
      <c r="H101" s="11">
        <v>87360</v>
      </c>
      <c r="I101" s="11">
        <v>5</v>
      </c>
      <c r="J101" s="12">
        <v>94953.587046991495</v>
      </c>
      <c r="K101" s="11">
        <v>27</v>
      </c>
      <c r="L101" s="12">
        <v>12271.430834922799</v>
      </c>
      <c r="M101" s="11">
        <v>19</v>
      </c>
      <c r="N101" s="13">
        <v>1.89353216577077</v>
      </c>
      <c r="O101" s="11">
        <v>106</v>
      </c>
    </row>
    <row r="102" spans="1:15" ht="15" customHeight="1" x14ac:dyDescent="0.2">
      <c r="A102" s="4" t="s">
        <v>391</v>
      </c>
      <c r="B102" s="11">
        <v>2939</v>
      </c>
      <c r="C102" s="11">
        <v>78</v>
      </c>
      <c r="D102" s="12">
        <v>253192769</v>
      </c>
      <c r="E102" s="11">
        <v>81</v>
      </c>
      <c r="F102" s="12">
        <v>29823010</v>
      </c>
      <c r="G102" s="11">
        <v>77</v>
      </c>
      <c r="H102" s="11">
        <v>6312</v>
      </c>
      <c r="I102" s="11">
        <v>80</v>
      </c>
      <c r="J102" s="12">
        <v>86149.291936032707</v>
      </c>
      <c r="K102" s="11">
        <v>45</v>
      </c>
      <c r="L102" s="12">
        <v>10147.332425995201</v>
      </c>
      <c r="M102" s="11">
        <v>35</v>
      </c>
      <c r="N102" s="13">
        <v>2.1476692752636999</v>
      </c>
      <c r="O102" s="11">
        <v>59</v>
      </c>
    </row>
    <row r="103" spans="1:15" ht="15" customHeight="1" x14ac:dyDescent="0.2">
      <c r="A103" s="4" t="s">
        <v>392</v>
      </c>
      <c r="B103" s="11">
        <v>6216</v>
      </c>
      <c r="C103" s="11">
        <v>51</v>
      </c>
      <c r="D103" s="12">
        <v>439958229</v>
      </c>
      <c r="E103" s="11">
        <v>55</v>
      </c>
      <c r="F103" s="12">
        <v>31546228</v>
      </c>
      <c r="G103" s="11">
        <v>72</v>
      </c>
      <c r="H103" s="11">
        <v>15944</v>
      </c>
      <c r="I103" s="11">
        <v>45</v>
      </c>
      <c r="J103" s="12">
        <v>70778.350868725902</v>
      </c>
      <c r="K103" s="11">
        <v>74</v>
      </c>
      <c r="L103" s="12">
        <v>5075.0045045044999</v>
      </c>
      <c r="M103" s="11">
        <v>101</v>
      </c>
      <c r="N103" s="13">
        <v>2.56499356499357</v>
      </c>
      <c r="O103" s="11">
        <v>5</v>
      </c>
    </row>
    <row r="104" spans="1:15" ht="15" customHeight="1" x14ac:dyDescent="0.2">
      <c r="A104" s="4" t="s">
        <v>393</v>
      </c>
      <c r="B104" s="11">
        <v>16367</v>
      </c>
      <c r="C104" s="11">
        <v>24</v>
      </c>
      <c r="D104" s="12">
        <v>1571856717</v>
      </c>
      <c r="E104" s="11">
        <v>17</v>
      </c>
      <c r="F104" s="12">
        <v>157711558</v>
      </c>
      <c r="G104" s="11">
        <v>20</v>
      </c>
      <c r="H104" s="11">
        <v>42404</v>
      </c>
      <c r="I104" s="11">
        <v>15</v>
      </c>
      <c r="J104" s="12">
        <v>96038.169304087496</v>
      </c>
      <c r="K104" s="11">
        <v>25</v>
      </c>
      <c r="L104" s="12">
        <v>9635.9478218366203</v>
      </c>
      <c r="M104" s="11">
        <v>38</v>
      </c>
      <c r="N104" s="13">
        <v>2.5908229974949601</v>
      </c>
      <c r="O104" s="11">
        <v>3</v>
      </c>
    </row>
    <row r="105" spans="1:15" ht="15" customHeight="1" x14ac:dyDescent="0.2">
      <c r="A105" s="4" t="s">
        <v>394</v>
      </c>
      <c r="B105" s="11">
        <v>5884</v>
      </c>
      <c r="C105" s="11">
        <v>54</v>
      </c>
      <c r="D105" s="12">
        <v>434036106</v>
      </c>
      <c r="E105" s="11">
        <v>56</v>
      </c>
      <c r="F105" s="12">
        <v>36620338</v>
      </c>
      <c r="G105" s="11">
        <v>65</v>
      </c>
      <c r="H105" s="11">
        <v>13948</v>
      </c>
      <c r="I105" s="11">
        <v>50</v>
      </c>
      <c r="J105" s="12">
        <v>73765.483684568302</v>
      </c>
      <c r="K105" s="11">
        <v>70</v>
      </c>
      <c r="L105" s="12">
        <v>6223.7148198504401</v>
      </c>
      <c r="M105" s="11">
        <v>78</v>
      </c>
      <c r="N105" s="13">
        <v>2.37049626104691</v>
      </c>
      <c r="O105" s="11">
        <v>16</v>
      </c>
    </row>
    <row r="106" spans="1:15" ht="15" customHeight="1" x14ac:dyDescent="0.2">
      <c r="A106" s="4" t="s">
        <v>395</v>
      </c>
      <c r="B106" s="11">
        <v>33948</v>
      </c>
      <c r="C106" s="11">
        <v>10</v>
      </c>
      <c r="D106" s="12">
        <v>3521303307</v>
      </c>
      <c r="E106" s="11">
        <v>5</v>
      </c>
      <c r="F106" s="12">
        <v>445383008</v>
      </c>
      <c r="G106" s="11">
        <v>4</v>
      </c>
      <c r="H106" s="11">
        <v>70024</v>
      </c>
      <c r="I106" s="11">
        <v>11</v>
      </c>
      <c r="J106" s="12">
        <v>103726.384676564</v>
      </c>
      <c r="K106" s="11">
        <v>16</v>
      </c>
      <c r="L106" s="12">
        <v>13119.5654530458</v>
      </c>
      <c r="M106" s="11">
        <v>16</v>
      </c>
      <c r="N106" s="13">
        <v>2.06268410510192</v>
      </c>
      <c r="O106" s="11">
        <v>77</v>
      </c>
    </row>
    <row r="107" spans="1:15" ht="15" customHeight="1" x14ac:dyDescent="0.2">
      <c r="A107" s="4" t="s">
        <v>396</v>
      </c>
      <c r="B107" s="11">
        <v>3353</v>
      </c>
      <c r="C107" s="11">
        <v>75</v>
      </c>
      <c r="D107" s="12">
        <v>264225033</v>
      </c>
      <c r="E107" s="11">
        <v>79</v>
      </c>
      <c r="F107" s="12">
        <v>28935670</v>
      </c>
      <c r="G107" s="11">
        <v>80</v>
      </c>
      <c r="H107" s="11">
        <v>6583</v>
      </c>
      <c r="I107" s="11">
        <v>78</v>
      </c>
      <c r="J107" s="12">
        <v>78802.574709215594</v>
      </c>
      <c r="K107" s="11">
        <v>60</v>
      </c>
      <c r="L107" s="12">
        <v>8629.7852669251406</v>
      </c>
      <c r="M107" s="11">
        <v>48</v>
      </c>
      <c r="N107" s="13">
        <v>1.9633164330450299</v>
      </c>
      <c r="O107" s="11">
        <v>100</v>
      </c>
    </row>
    <row r="108" spans="1:15" ht="15" customHeight="1" x14ac:dyDescent="0.2">
      <c r="A108" s="4" t="s">
        <v>397</v>
      </c>
      <c r="B108" s="11">
        <v>9277</v>
      </c>
      <c r="C108" s="11">
        <v>38</v>
      </c>
      <c r="D108" s="12">
        <v>508093651</v>
      </c>
      <c r="E108" s="11">
        <v>52</v>
      </c>
      <c r="F108" s="12">
        <v>49056135</v>
      </c>
      <c r="G108" s="11">
        <v>54</v>
      </c>
      <c r="H108" s="11">
        <v>14253</v>
      </c>
      <c r="I108" s="11">
        <v>49</v>
      </c>
      <c r="J108" s="12">
        <v>54769.176565700101</v>
      </c>
      <c r="K108" s="11">
        <v>116</v>
      </c>
      <c r="L108" s="12">
        <v>5287.9309043871899</v>
      </c>
      <c r="M108" s="11">
        <v>95</v>
      </c>
      <c r="N108" s="13">
        <v>1.5363802953540999</v>
      </c>
      <c r="O108" s="11">
        <v>120</v>
      </c>
    </row>
    <row r="109" spans="1:15" ht="15" customHeight="1" x14ac:dyDescent="0.2">
      <c r="A109" s="4" t="s">
        <v>398</v>
      </c>
      <c r="B109" s="11">
        <v>2691</v>
      </c>
      <c r="C109" s="11">
        <v>82</v>
      </c>
      <c r="D109" s="12">
        <v>260199403</v>
      </c>
      <c r="E109" s="11">
        <v>80</v>
      </c>
      <c r="F109" s="12">
        <v>27700122</v>
      </c>
      <c r="G109" s="11">
        <v>81</v>
      </c>
      <c r="H109" s="11">
        <v>6045</v>
      </c>
      <c r="I109" s="11">
        <v>82</v>
      </c>
      <c r="J109" s="12">
        <v>96692.457450761794</v>
      </c>
      <c r="K109" s="11">
        <v>22</v>
      </c>
      <c r="L109" s="12">
        <v>10293.6164994426</v>
      </c>
      <c r="M109" s="11">
        <v>31</v>
      </c>
      <c r="N109" s="13">
        <v>2.2463768115942</v>
      </c>
      <c r="O109" s="11">
        <v>43</v>
      </c>
    </row>
    <row r="110" spans="1:15" ht="15" customHeight="1" x14ac:dyDescent="0.2">
      <c r="A110" s="4" t="s">
        <v>399</v>
      </c>
      <c r="B110" s="11">
        <v>18025</v>
      </c>
      <c r="C110" s="11">
        <v>21</v>
      </c>
      <c r="D110" s="12">
        <v>1340761791</v>
      </c>
      <c r="E110" s="11">
        <v>21</v>
      </c>
      <c r="F110" s="12">
        <v>116155496</v>
      </c>
      <c r="G110" s="11">
        <v>29</v>
      </c>
      <c r="H110" s="11">
        <v>42263</v>
      </c>
      <c r="I110" s="11">
        <v>16</v>
      </c>
      <c r="J110" s="12">
        <v>74383.455811373104</v>
      </c>
      <c r="K110" s="11">
        <v>68</v>
      </c>
      <c r="L110" s="12">
        <v>6444.13292649099</v>
      </c>
      <c r="M110" s="11">
        <v>75</v>
      </c>
      <c r="N110" s="13">
        <v>2.3446879334258002</v>
      </c>
      <c r="O110" s="11">
        <v>18</v>
      </c>
    </row>
    <row r="111" spans="1:15" ht="15" customHeight="1" x14ac:dyDescent="0.2">
      <c r="A111" s="4" t="s">
        <v>400</v>
      </c>
      <c r="B111" s="11">
        <v>14053</v>
      </c>
      <c r="C111" s="11">
        <v>30</v>
      </c>
      <c r="D111" s="12">
        <v>1020243170</v>
      </c>
      <c r="E111" s="11">
        <v>33</v>
      </c>
      <c r="F111" s="12">
        <v>93391432</v>
      </c>
      <c r="G111" s="11">
        <v>37</v>
      </c>
      <c r="H111" s="11">
        <v>31910</v>
      </c>
      <c r="I111" s="11">
        <v>26</v>
      </c>
      <c r="J111" s="12">
        <v>72599.670532982302</v>
      </c>
      <c r="K111" s="11">
        <v>72</v>
      </c>
      <c r="L111" s="12">
        <v>6645.6580089660602</v>
      </c>
      <c r="M111" s="11">
        <v>69</v>
      </c>
      <c r="N111" s="13">
        <v>2.27068953248417</v>
      </c>
      <c r="O111" s="11">
        <v>36</v>
      </c>
    </row>
    <row r="112" spans="1:15" ht="15" customHeight="1" x14ac:dyDescent="0.2">
      <c r="A112" s="4" t="s">
        <v>401</v>
      </c>
      <c r="B112" s="11">
        <v>4002</v>
      </c>
      <c r="C112" s="11">
        <v>69</v>
      </c>
      <c r="D112" s="12">
        <v>365281670</v>
      </c>
      <c r="E112" s="11">
        <v>67</v>
      </c>
      <c r="F112" s="12">
        <v>34565688</v>
      </c>
      <c r="G112" s="11">
        <v>69</v>
      </c>
      <c r="H112" s="11">
        <v>9956</v>
      </c>
      <c r="I112" s="11">
        <v>63</v>
      </c>
      <c r="J112" s="12">
        <v>91274.780109945001</v>
      </c>
      <c r="K112" s="11">
        <v>34</v>
      </c>
      <c r="L112" s="12">
        <v>8637.1034482758605</v>
      </c>
      <c r="M112" s="11">
        <v>47</v>
      </c>
      <c r="N112" s="13">
        <v>2.4877561219390301</v>
      </c>
      <c r="O112" s="11">
        <v>7</v>
      </c>
    </row>
    <row r="113" spans="1:15" ht="15" customHeight="1" x14ac:dyDescent="0.2">
      <c r="A113" s="4" t="s">
        <v>402</v>
      </c>
      <c r="B113" s="11">
        <v>2006</v>
      </c>
      <c r="C113" s="11">
        <v>95</v>
      </c>
      <c r="D113" s="12">
        <v>108473267</v>
      </c>
      <c r="E113" s="11">
        <v>103</v>
      </c>
      <c r="F113" s="12">
        <v>7475822</v>
      </c>
      <c r="G113" s="11">
        <v>111</v>
      </c>
      <c r="H113" s="11">
        <v>4006</v>
      </c>
      <c r="I113" s="11">
        <v>99</v>
      </c>
      <c r="J113" s="12">
        <v>54074.410269192398</v>
      </c>
      <c r="K113" s="11">
        <v>118</v>
      </c>
      <c r="L113" s="12">
        <v>3726.7308075772698</v>
      </c>
      <c r="M113" s="11">
        <v>118</v>
      </c>
      <c r="N113" s="13">
        <v>1.9970089730807601</v>
      </c>
      <c r="O113" s="11">
        <v>93</v>
      </c>
    </row>
    <row r="114" spans="1:15" ht="15" customHeight="1" x14ac:dyDescent="0.2">
      <c r="A114" s="4" t="s">
        <v>403</v>
      </c>
      <c r="B114" s="11">
        <v>13652</v>
      </c>
      <c r="C114" s="11">
        <v>32</v>
      </c>
      <c r="D114" s="12">
        <v>1216952058</v>
      </c>
      <c r="E114" s="11">
        <v>24</v>
      </c>
      <c r="F114" s="12">
        <v>120909500</v>
      </c>
      <c r="G114" s="11">
        <v>25</v>
      </c>
      <c r="H114" s="11">
        <v>31947</v>
      </c>
      <c r="I114" s="11">
        <v>25</v>
      </c>
      <c r="J114" s="12">
        <v>89140.935980076203</v>
      </c>
      <c r="K114" s="11">
        <v>41</v>
      </c>
      <c r="L114" s="12">
        <v>8856.5411661295093</v>
      </c>
      <c r="M114" s="11">
        <v>45</v>
      </c>
      <c r="N114" s="13">
        <v>2.3400966891297998</v>
      </c>
      <c r="O114" s="11">
        <v>21</v>
      </c>
    </row>
    <row r="115" spans="1:15" ht="15" customHeight="1" x14ac:dyDescent="0.2">
      <c r="A115" s="4" t="s">
        <v>404</v>
      </c>
      <c r="B115" s="11">
        <v>23476</v>
      </c>
      <c r="C115" s="11">
        <v>12</v>
      </c>
      <c r="D115" s="12">
        <v>1476470618</v>
      </c>
      <c r="E115" s="11">
        <v>19</v>
      </c>
      <c r="F115" s="12">
        <v>129971581</v>
      </c>
      <c r="G115" s="11">
        <v>22</v>
      </c>
      <c r="H115" s="11">
        <v>43701</v>
      </c>
      <c r="I115" s="11">
        <v>14</v>
      </c>
      <c r="J115" s="12">
        <v>62892.767848014999</v>
      </c>
      <c r="K115" s="11">
        <v>96</v>
      </c>
      <c r="L115" s="12">
        <v>5536.3597290850203</v>
      </c>
      <c r="M115" s="11">
        <v>87</v>
      </c>
      <c r="N115" s="13">
        <v>1.86151814619186</v>
      </c>
      <c r="O115" s="11">
        <v>110</v>
      </c>
    </row>
    <row r="116" spans="1:15" ht="15" customHeight="1" x14ac:dyDescent="0.2">
      <c r="A116" s="4" t="s">
        <v>405</v>
      </c>
      <c r="B116" s="11">
        <v>18337</v>
      </c>
      <c r="C116" s="11">
        <v>19</v>
      </c>
      <c r="D116" s="12">
        <v>1191660176</v>
      </c>
      <c r="E116" s="11">
        <v>26</v>
      </c>
      <c r="F116" s="12">
        <v>95653846</v>
      </c>
      <c r="G116" s="11">
        <v>36</v>
      </c>
      <c r="H116" s="11">
        <v>38917</v>
      </c>
      <c r="I116" s="11">
        <v>19</v>
      </c>
      <c r="J116" s="12">
        <v>64986.648633909601</v>
      </c>
      <c r="K116" s="11">
        <v>89</v>
      </c>
      <c r="L116" s="12">
        <v>5216.4392212466601</v>
      </c>
      <c r="M116" s="11">
        <v>96</v>
      </c>
      <c r="N116" s="13">
        <v>2.1223209903473901</v>
      </c>
      <c r="O116" s="11">
        <v>64</v>
      </c>
    </row>
    <row r="117" spans="1:15" ht="15" customHeight="1" x14ac:dyDescent="0.2">
      <c r="A117" s="4" t="s">
        <v>406</v>
      </c>
      <c r="B117" s="11">
        <v>5680</v>
      </c>
      <c r="C117" s="11">
        <v>55</v>
      </c>
      <c r="D117" s="12">
        <v>390328925</v>
      </c>
      <c r="E117" s="11">
        <v>61</v>
      </c>
      <c r="F117" s="12">
        <v>31248946</v>
      </c>
      <c r="G117" s="11">
        <v>73</v>
      </c>
      <c r="H117" s="11">
        <v>12997</v>
      </c>
      <c r="I117" s="11">
        <v>53</v>
      </c>
      <c r="J117" s="12">
        <v>68719.881161971804</v>
      </c>
      <c r="K117" s="11">
        <v>80</v>
      </c>
      <c r="L117" s="12">
        <v>5501.5749999999998</v>
      </c>
      <c r="M117" s="11">
        <v>88</v>
      </c>
      <c r="N117" s="13">
        <v>2.2882042253521102</v>
      </c>
      <c r="O117" s="11">
        <v>30</v>
      </c>
    </row>
    <row r="118" spans="1:15" ht="15" customHeight="1" x14ac:dyDescent="0.2">
      <c r="A118" s="4" t="s">
        <v>407</v>
      </c>
      <c r="B118" s="11">
        <v>10802</v>
      </c>
      <c r="C118" s="11">
        <v>35</v>
      </c>
      <c r="D118" s="12">
        <v>700086258</v>
      </c>
      <c r="E118" s="11">
        <v>43</v>
      </c>
      <c r="F118" s="12">
        <v>59349848</v>
      </c>
      <c r="G118" s="11">
        <v>46</v>
      </c>
      <c r="H118" s="11">
        <v>24203</v>
      </c>
      <c r="I118" s="11">
        <v>34</v>
      </c>
      <c r="J118" s="12">
        <v>64810.799666728402</v>
      </c>
      <c r="K118" s="11">
        <v>90</v>
      </c>
      <c r="L118" s="12">
        <v>5494.3388261433101</v>
      </c>
      <c r="M118" s="11">
        <v>89</v>
      </c>
      <c r="N118" s="13">
        <v>2.2406035919274201</v>
      </c>
      <c r="O118" s="11">
        <v>45</v>
      </c>
    </row>
    <row r="119" spans="1:15" ht="15" customHeight="1" x14ac:dyDescent="0.2">
      <c r="A119" s="4" t="s">
        <v>408</v>
      </c>
      <c r="B119" s="11">
        <v>5566</v>
      </c>
      <c r="C119" s="11">
        <v>56</v>
      </c>
      <c r="D119" s="12">
        <v>423977993</v>
      </c>
      <c r="E119" s="11">
        <v>58</v>
      </c>
      <c r="F119" s="12">
        <v>40597610</v>
      </c>
      <c r="G119" s="11">
        <v>62</v>
      </c>
      <c r="H119" s="11">
        <v>11845</v>
      </c>
      <c r="I119" s="11">
        <v>56</v>
      </c>
      <c r="J119" s="12">
        <v>76172.833812432596</v>
      </c>
      <c r="K119" s="11">
        <v>64</v>
      </c>
      <c r="L119" s="12">
        <v>7293.85734818541</v>
      </c>
      <c r="M119" s="11">
        <v>63</v>
      </c>
      <c r="N119" s="13">
        <v>2.12809917355372</v>
      </c>
      <c r="O119" s="11">
        <v>62</v>
      </c>
    </row>
    <row r="120" spans="1:15" ht="15" customHeight="1" x14ac:dyDescent="0.2">
      <c r="A120" s="4" t="s">
        <v>409</v>
      </c>
      <c r="B120" s="11">
        <v>12943</v>
      </c>
      <c r="C120" s="11">
        <v>33</v>
      </c>
      <c r="D120" s="12">
        <v>1024521609</v>
      </c>
      <c r="E120" s="11">
        <v>32</v>
      </c>
      <c r="F120" s="12">
        <v>109869325</v>
      </c>
      <c r="G120" s="11">
        <v>30</v>
      </c>
      <c r="H120" s="11">
        <v>26532</v>
      </c>
      <c r="I120" s="11">
        <v>33</v>
      </c>
      <c r="J120" s="12">
        <v>79156.425017383895</v>
      </c>
      <c r="K120" s="11">
        <v>58</v>
      </c>
      <c r="L120" s="12">
        <v>8488.70625048289</v>
      </c>
      <c r="M120" s="11">
        <v>50</v>
      </c>
      <c r="N120" s="13">
        <v>2.0499111488835702</v>
      </c>
      <c r="O120" s="11">
        <v>81</v>
      </c>
    </row>
    <row r="121" spans="1:15" ht="15" customHeight="1" x14ac:dyDescent="0.2">
      <c r="A121" s="4" t="s">
        <v>410</v>
      </c>
      <c r="B121" s="11">
        <v>1695</v>
      </c>
      <c r="C121" s="11">
        <v>102</v>
      </c>
      <c r="D121" s="12">
        <v>105051469</v>
      </c>
      <c r="E121" s="11">
        <v>106</v>
      </c>
      <c r="F121" s="12">
        <v>7742732</v>
      </c>
      <c r="G121" s="11">
        <v>110</v>
      </c>
      <c r="H121" s="11">
        <v>3562</v>
      </c>
      <c r="I121" s="11">
        <v>106</v>
      </c>
      <c r="J121" s="12">
        <v>61977.267846607698</v>
      </c>
      <c r="K121" s="11">
        <v>100</v>
      </c>
      <c r="L121" s="12">
        <v>4567.9834808259602</v>
      </c>
      <c r="M121" s="11">
        <v>106</v>
      </c>
      <c r="N121" s="13">
        <v>2.1014749262536898</v>
      </c>
      <c r="O121" s="11">
        <v>71</v>
      </c>
    </row>
    <row r="122" spans="1:15" ht="15" customHeight="1" x14ac:dyDescent="0.2">
      <c r="A122" s="4" t="s">
        <v>411</v>
      </c>
      <c r="B122" s="11">
        <v>2312</v>
      </c>
      <c r="C122" s="11">
        <v>89</v>
      </c>
      <c r="D122" s="12">
        <v>206763564</v>
      </c>
      <c r="E122" s="11">
        <v>85</v>
      </c>
      <c r="F122" s="12">
        <v>21987501</v>
      </c>
      <c r="G122" s="11">
        <v>84</v>
      </c>
      <c r="H122" s="11">
        <v>5335</v>
      </c>
      <c r="I122" s="11">
        <v>86</v>
      </c>
      <c r="J122" s="12">
        <v>89430.607266435996</v>
      </c>
      <c r="K122" s="11">
        <v>40</v>
      </c>
      <c r="L122" s="12">
        <v>9510.1647923875407</v>
      </c>
      <c r="M122" s="11">
        <v>41</v>
      </c>
      <c r="N122" s="13">
        <v>2.3075259515570901</v>
      </c>
      <c r="O122" s="11">
        <v>25</v>
      </c>
    </row>
    <row r="123" spans="1:15" ht="15" customHeight="1" x14ac:dyDescent="0.2">
      <c r="A123" s="4" t="s">
        <v>412</v>
      </c>
      <c r="B123" s="11">
        <v>2336</v>
      </c>
      <c r="C123" s="11">
        <v>88</v>
      </c>
      <c r="D123" s="12">
        <v>205122459</v>
      </c>
      <c r="E123" s="11">
        <v>86</v>
      </c>
      <c r="F123" s="12">
        <v>21673336</v>
      </c>
      <c r="G123" s="11">
        <v>85</v>
      </c>
      <c r="H123" s="11">
        <v>4953</v>
      </c>
      <c r="I123" s="11">
        <v>90</v>
      </c>
      <c r="J123" s="12">
        <v>87809.271832191793</v>
      </c>
      <c r="K123" s="11">
        <v>42</v>
      </c>
      <c r="L123" s="12">
        <v>9277.9691780821904</v>
      </c>
      <c r="M123" s="11">
        <v>42</v>
      </c>
      <c r="N123" s="13">
        <v>2.1202910958904102</v>
      </c>
      <c r="O123" s="11">
        <v>67</v>
      </c>
    </row>
    <row r="124" spans="1:15" ht="15" customHeight="1" x14ac:dyDescent="0.2">
      <c r="A124" s="4" t="s">
        <v>413</v>
      </c>
      <c r="B124" s="11">
        <v>9101</v>
      </c>
      <c r="C124" s="11">
        <v>42</v>
      </c>
      <c r="D124" s="12">
        <v>744778135</v>
      </c>
      <c r="E124" s="11">
        <v>41</v>
      </c>
      <c r="F124" s="12">
        <v>74174969</v>
      </c>
      <c r="G124" s="11">
        <v>41</v>
      </c>
      <c r="H124" s="11">
        <v>18507</v>
      </c>
      <c r="I124" s="11">
        <v>42</v>
      </c>
      <c r="J124" s="12">
        <v>81834.758268322199</v>
      </c>
      <c r="K124" s="11">
        <v>53</v>
      </c>
      <c r="L124" s="12">
        <v>8150.1998681463601</v>
      </c>
      <c r="M124" s="11">
        <v>56</v>
      </c>
      <c r="N124" s="13">
        <v>2.0335128007911201</v>
      </c>
      <c r="O124" s="11">
        <v>84</v>
      </c>
    </row>
    <row r="125" spans="1:15" ht="15" customHeight="1" x14ac:dyDescent="0.2">
      <c r="A125" s="4" t="s">
        <v>414</v>
      </c>
      <c r="B125" s="11">
        <v>51854</v>
      </c>
      <c r="C125" s="11">
        <v>3</v>
      </c>
      <c r="D125" s="12">
        <v>3605850085</v>
      </c>
      <c r="E125" s="11">
        <v>4</v>
      </c>
      <c r="F125" s="12">
        <v>328863468</v>
      </c>
      <c r="G125" s="11">
        <v>8</v>
      </c>
      <c r="H125" s="11">
        <v>103889</v>
      </c>
      <c r="I125" s="11">
        <v>3</v>
      </c>
      <c r="J125" s="12">
        <v>69538.513615150194</v>
      </c>
      <c r="K125" s="11">
        <v>77</v>
      </c>
      <c r="L125" s="12">
        <v>6342.1041385428298</v>
      </c>
      <c r="M125" s="11">
        <v>76</v>
      </c>
      <c r="N125" s="13">
        <v>2.0034905696764</v>
      </c>
      <c r="O125" s="11">
        <v>89</v>
      </c>
    </row>
    <row r="126" spans="1:15" ht="15" customHeight="1" x14ac:dyDescent="0.2">
      <c r="A126" s="4" t="s">
        <v>415</v>
      </c>
      <c r="B126" s="11">
        <v>4462</v>
      </c>
      <c r="C126" s="11">
        <v>62</v>
      </c>
      <c r="D126" s="12">
        <v>378858099</v>
      </c>
      <c r="E126" s="11">
        <v>62</v>
      </c>
      <c r="F126" s="12">
        <v>35423226</v>
      </c>
      <c r="G126" s="11">
        <v>67</v>
      </c>
      <c r="H126" s="11">
        <v>10091</v>
      </c>
      <c r="I126" s="11">
        <v>62</v>
      </c>
      <c r="J126" s="12">
        <v>84907.686911698795</v>
      </c>
      <c r="K126" s="11">
        <v>46</v>
      </c>
      <c r="L126" s="12">
        <v>7938.86732406992</v>
      </c>
      <c r="M126" s="11">
        <v>59</v>
      </c>
      <c r="N126" s="13">
        <v>2.2615419094576401</v>
      </c>
      <c r="O126" s="11">
        <v>38</v>
      </c>
    </row>
    <row r="127" spans="1:15" ht="15" customHeight="1" x14ac:dyDescent="0.2">
      <c r="A127" s="4" t="s">
        <v>416</v>
      </c>
      <c r="B127" s="11">
        <v>49444</v>
      </c>
      <c r="C127" s="11">
        <v>4</v>
      </c>
      <c r="D127" s="12">
        <v>2682054608</v>
      </c>
      <c r="E127" s="11">
        <v>9</v>
      </c>
      <c r="F127" s="12">
        <v>200129326</v>
      </c>
      <c r="G127" s="11">
        <v>15</v>
      </c>
      <c r="H127" s="11">
        <v>97342</v>
      </c>
      <c r="I127" s="11">
        <v>4</v>
      </c>
      <c r="J127" s="12">
        <v>54244.288649785602</v>
      </c>
      <c r="K127" s="11">
        <v>117</v>
      </c>
      <c r="L127" s="12">
        <v>4047.5957851306498</v>
      </c>
      <c r="M127" s="11">
        <v>116</v>
      </c>
      <c r="N127" s="13">
        <v>1.9687323032117101</v>
      </c>
      <c r="O127" s="11">
        <v>99</v>
      </c>
    </row>
    <row r="128" spans="1:15" ht="15" customHeight="1" x14ac:dyDescent="0.2">
      <c r="A128" s="4" t="s">
        <v>417</v>
      </c>
      <c r="B128" s="11">
        <v>1796</v>
      </c>
      <c r="C128" s="11">
        <v>98</v>
      </c>
      <c r="D128" s="12">
        <v>147920819</v>
      </c>
      <c r="E128" s="11">
        <v>96</v>
      </c>
      <c r="F128" s="12">
        <v>14663021</v>
      </c>
      <c r="G128" s="11">
        <v>97</v>
      </c>
      <c r="H128" s="11">
        <v>3867</v>
      </c>
      <c r="I128" s="11">
        <v>102</v>
      </c>
      <c r="J128" s="12">
        <v>82361.257795100202</v>
      </c>
      <c r="K128" s="11">
        <v>51</v>
      </c>
      <c r="L128" s="12">
        <v>8164.2655902004499</v>
      </c>
      <c r="M128" s="11">
        <v>54</v>
      </c>
      <c r="N128" s="13">
        <v>2.1531180400890899</v>
      </c>
      <c r="O128" s="11">
        <v>58</v>
      </c>
    </row>
    <row r="129" spans="1:15" ht="15" customHeight="1" x14ac:dyDescent="0.2">
      <c r="A129" s="4" t="s">
        <v>418</v>
      </c>
      <c r="B129" s="11">
        <v>4715</v>
      </c>
      <c r="C129" s="11">
        <v>61</v>
      </c>
      <c r="D129" s="12">
        <v>373117570</v>
      </c>
      <c r="E129" s="11">
        <v>64</v>
      </c>
      <c r="F129" s="12">
        <v>36470523</v>
      </c>
      <c r="G129" s="11">
        <v>66</v>
      </c>
      <c r="H129" s="11">
        <v>10165</v>
      </c>
      <c r="I129" s="11">
        <v>60</v>
      </c>
      <c r="J129" s="12">
        <v>79134.161187698803</v>
      </c>
      <c r="K129" s="11">
        <v>59</v>
      </c>
      <c r="L129" s="12">
        <v>7734.9995758218502</v>
      </c>
      <c r="M129" s="11">
        <v>62</v>
      </c>
      <c r="N129" s="13">
        <v>2.1558854718982001</v>
      </c>
      <c r="O129" s="11">
        <v>57</v>
      </c>
    </row>
    <row r="131" spans="1:15" ht="15" customHeight="1" x14ac:dyDescent="0.2">
      <c r="A131" s="57" t="s">
        <v>66</v>
      </c>
      <c r="B131" s="58"/>
      <c r="C131" s="58"/>
      <c r="D131" s="58"/>
      <c r="E131" s="58"/>
      <c r="F131" s="58"/>
      <c r="G131" s="58"/>
      <c r="H131" s="58"/>
      <c r="I131" s="58"/>
      <c r="J131" s="58"/>
      <c r="K131" s="58"/>
      <c r="L131" s="58"/>
      <c r="M131" s="58"/>
      <c r="N131" s="58"/>
      <c r="O131" s="58"/>
    </row>
    <row r="132" spans="1:15" ht="15" customHeight="1" x14ac:dyDescent="0.2">
      <c r="A132" s="57" t="s">
        <v>97</v>
      </c>
      <c r="B132" s="58"/>
      <c r="C132" s="58"/>
      <c r="D132" s="58"/>
      <c r="E132" s="58"/>
      <c r="F132" s="58"/>
      <c r="G132" s="58"/>
      <c r="H132" s="58"/>
      <c r="I132" s="58"/>
      <c r="J132" s="58"/>
      <c r="K132" s="58"/>
      <c r="L132" s="58"/>
      <c r="M132" s="58"/>
      <c r="N132" s="58"/>
      <c r="O132" s="58"/>
    </row>
    <row r="133" spans="1:15" ht="15" customHeight="1" x14ac:dyDescent="0.2">
      <c r="A133" s="57" t="s">
        <v>290</v>
      </c>
      <c r="B133" s="58"/>
      <c r="C133" s="58"/>
      <c r="D133" s="58"/>
      <c r="E133" s="58"/>
      <c r="F133" s="58"/>
      <c r="G133" s="58"/>
      <c r="H133" s="58"/>
      <c r="I133" s="58"/>
      <c r="J133" s="58"/>
      <c r="K133" s="58"/>
      <c r="L133" s="58"/>
      <c r="M133" s="58"/>
      <c r="N133" s="58"/>
      <c r="O133" s="58"/>
    </row>
  </sheetData>
  <mergeCells count="10">
    <mergeCell ref="A1:O1"/>
    <mergeCell ref="A2:O2"/>
    <mergeCell ref="A3:O3"/>
    <mergeCell ref="A4:O4"/>
    <mergeCell ref="A5:O5"/>
    <mergeCell ref="A6:O6"/>
    <mergeCell ref="A7:O7"/>
    <mergeCell ref="A131:O131"/>
    <mergeCell ref="A132:O132"/>
    <mergeCell ref="A133:O133"/>
  </mergeCells>
  <hyperlinks>
    <hyperlink ref="A1" location="'CONTENTS'!A1" display="#'CONTENTS'!A1"/>
  </hyperlinks>
  <printOptions horizontalCentered="1"/>
  <pageMargins left="0.5" right="0.5" top="0.5" bottom="0.5" header="0" footer="0"/>
  <pageSetup fitToHeight="10" orientation="landscape"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39"/>
  <sheetViews>
    <sheetView zoomScaleNormal="100" workbookViewId="0">
      <pane ySplit="9" topLeftCell="A10" activePane="bottomLeft" state="frozen"/>
      <selection pane="bottomLeft" sqref="A1:K1"/>
    </sheetView>
  </sheetViews>
  <sheetFormatPr defaultColWidth="12" defaultRowHeight="12.95" customHeight="1" x14ac:dyDescent="0.2"/>
  <cols>
    <col min="1" max="8" width="19.6640625" bestFit="1" customWidth="1"/>
    <col min="9" max="9" width="21.6640625" bestFit="1" customWidth="1"/>
    <col min="10" max="11" width="19.6640625" bestFit="1" customWidth="1"/>
  </cols>
  <sheetData>
    <row r="1" spans="1:11" ht="17.100000000000001" customHeight="1" x14ac:dyDescent="0.25">
      <c r="A1" s="65" t="s">
        <v>67</v>
      </c>
      <c r="B1" s="58"/>
      <c r="C1" s="58"/>
      <c r="D1" s="58"/>
      <c r="E1" s="58"/>
      <c r="F1" s="58"/>
      <c r="G1" s="58"/>
      <c r="H1" s="58"/>
      <c r="I1" s="58"/>
      <c r="J1" s="58"/>
      <c r="K1" s="58"/>
    </row>
    <row r="2" spans="1:11" ht="17.100000000000001" customHeight="1" x14ac:dyDescent="0.3">
      <c r="A2" s="60" t="s">
        <v>1</v>
      </c>
      <c r="B2" s="58"/>
      <c r="C2" s="58"/>
      <c r="D2" s="58"/>
      <c r="E2" s="58"/>
      <c r="F2" s="58"/>
      <c r="G2" s="58"/>
      <c r="H2" s="58"/>
      <c r="I2" s="58"/>
      <c r="J2" s="58"/>
      <c r="K2" s="58"/>
    </row>
    <row r="3" spans="1:11" ht="17.100000000000001" customHeight="1" x14ac:dyDescent="0.3">
      <c r="A3" s="59" t="s">
        <v>70</v>
      </c>
      <c r="B3" s="58"/>
      <c r="C3" s="58"/>
      <c r="D3" s="58"/>
      <c r="E3" s="58"/>
      <c r="F3" s="58"/>
      <c r="G3" s="58"/>
      <c r="H3" s="58"/>
      <c r="I3" s="58"/>
      <c r="J3" s="58"/>
      <c r="K3" s="58"/>
    </row>
    <row r="4" spans="1:11" ht="17.100000000000001" customHeight="1" x14ac:dyDescent="0.3">
      <c r="A4" s="60" t="s">
        <v>1</v>
      </c>
      <c r="B4" s="58"/>
      <c r="C4" s="58"/>
      <c r="D4" s="58"/>
      <c r="E4" s="58"/>
      <c r="F4" s="58"/>
      <c r="G4" s="58"/>
      <c r="H4" s="58"/>
      <c r="I4" s="58"/>
      <c r="J4" s="58"/>
      <c r="K4" s="58"/>
    </row>
    <row r="5" spans="1:11" ht="17.100000000000001" customHeight="1" x14ac:dyDescent="0.3">
      <c r="A5" s="66" t="s">
        <v>27</v>
      </c>
      <c r="B5" s="58"/>
      <c r="C5" s="58"/>
      <c r="D5" s="58"/>
      <c r="E5" s="58"/>
      <c r="F5" s="58"/>
      <c r="G5" s="58"/>
      <c r="H5" s="58"/>
      <c r="I5" s="58"/>
      <c r="J5" s="58"/>
      <c r="K5" s="58"/>
    </row>
    <row r="6" spans="1:11" ht="17.100000000000001" customHeight="1" x14ac:dyDescent="0.3">
      <c r="A6" s="60" t="s">
        <v>1</v>
      </c>
      <c r="B6" s="58"/>
      <c r="C6" s="58"/>
      <c r="D6" s="58"/>
      <c r="E6" s="58"/>
      <c r="F6" s="58"/>
      <c r="G6" s="58"/>
      <c r="H6" s="58"/>
      <c r="I6" s="58"/>
      <c r="J6" s="58"/>
      <c r="K6" s="58"/>
    </row>
    <row r="7" spans="1:11" ht="17.100000000000001" customHeight="1" x14ac:dyDescent="0.25">
      <c r="A7" s="71" t="s">
        <v>419</v>
      </c>
      <c r="B7" s="58"/>
      <c r="C7" s="58"/>
      <c r="D7" s="58"/>
      <c r="E7" s="58"/>
      <c r="F7" s="58"/>
      <c r="G7" s="58"/>
      <c r="H7" s="58"/>
      <c r="I7" s="58"/>
      <c r="J7" s="58"/>
      <c r="K7" s="58"/>
    </row>
    <row r="8" spans="1:11" ht="12.95" customHeight="1" x14ac:dyDescent="0.2">
      <c r="F8" s="56"/>
    </row>
    <row r="9" spans="1:11" ht="45" customHeight="1" x14ac:dyDescent="0.2">
      <c r="A9" s="18" t="s">
        <v>420</v>
      </c>
      <c r="B9" s="9" t="s">
        <v>72</v>
      </c>
      <c r="C9" s="9" t="s">
        <v>73</v>
      </c>
      <c r="D9" s="9" t="s">
        <v>74</v>
      </c>
      <c r="E9" s="9" t="s">
        <v>75</v>
      </c>
      <c r="F9" s="9" t="s">
        <v>76</v>
      </c>
      <c r="G9" s="9" t="s">
        <v>77</v>
      </c>
      <c r="H9" s="9" t="s">
        <v>78</v>
      </c>
      <c r="I9" s="9" t="s">
        <v>99</v>
      </c>
      <c r="J9" s="9" t="s">
        <v>100</v>
      </c>
      <c r="K9" s="9" t="s">
        <v>101</v>
      </c>
    </row>
    <row r="10" spans="1:11" ht="15" customHeight="1" x14ac:dyDescent="0.2">
      <c r="A10" s="20">
        <v>84003</v>
      </c>
      <c r="B10" s="21">
        <v>22555</v>
      </c>
      <c r="C10" s="22">
        <v>2264571182</v>
      </c>
      <c r="D10" s="22">
        <v>306611143</v>
      </c>
      <c r="E10" s="21">
        <v>48155</v>
      </c>
      <c r="F10" s="22">
        <v>100402.18</v>
      </c>
      <c r="G10" s="22">
        <v>13593.93</v>
      </c>
      <c r="H10" s="23">
        <v>2.14</v>
      </c>
      <c r="I10" s="22">
        <v>55000</v>
      </c>
      <c r="J10" s="22">
        <v>2800</v>
      </c>
      <c r="K10" s="23">
        <v>2</v>
      </c>
    </row>
    <row r="11" spans="1:11" ht="15" customHeight="1" x14ac:dyDescent="0.2">
      <c r="A11" s="20">
        <v>84004</v>
      </c>
      <c r="B11" s="21">
        <v>3419</v>
      </c>
      <c r="C11" s="22">
        <v>518044451</v>
      </c>
      <c r="D11" s="22">
        <v>86549033</v>
      </c>
      <c r="E11" s="21">
        <v>7326</v>
      </c>
      <c r="F11" s="22">
        <v>151519.29</v>
      </c>
      <c r="G11" s="22">
        <v>25314.14</v>
      </c>
      <c r="H11" s="23">
        <v>2.14</v>
      </c>
      <c r="I11" s="22">
        <v>61000</v>
      </c>
      <c r="J11" s="22">
        <v>3400</v>
      </c>
      <c r="K11" s="23">
        <v>2</v>
      </c>
    </row>
    <row r="12" spans="1:11" ht="15" customHeight="1" x14ac:dyDescent="0.2">
      <c r="A12" s="20">
        <v>84005</v>
      </c>
      <c r="B12" s="21">
        <v>17966</v>
      </c>
      <c r="C12" s="22">
        <v>1474230591</v>
      </c>
      <c r="D12" s="22">
        <v>117106722</v>
      </c>
      <c r="E12" s="21">
        <v>49720</v>
      </c>
      <c r="F12" s="22">
        <v>82056.7</v>
      </c>
      <c r="G12" s="22">
        <v>6518.24</v>
      </c>
      <c r="H12" s="23">
        <v>2.77</v>
      </c>
      <c r="I12" s="22">
        <v>71000</v>
      </c>
      <c r="J12" s="22">
        <v>2800</v>
      </c>
      <c r="K12" s="23">
        <v>2</v>
      </c>
    </row>
    <row r="13" spans="1:11" ht="15" customHeight="1" x14ac:dyDescent="0.2">
      <c r="A13" s="20">
        <v>84009</v>
      </c>
      <c r="B13" s="21">
        <v>17366</v>
      </c>
      <c r="C13" s="22">
        <v>1731507102</v>
      </c>
      <c r="D13" s="22">
        <v>204527618</v>
      </c>
      <c r="E13" s="21">
        <v>37125</v>
      </c>
      <c r="F13" s="22">
        <v>99706.73</v>
      </c>
      <c r="G13" s="22">
        <v>11777.47</v>
      </c>
      <c r="H13" s="23">
        <v>2.14</v>
      </c>
      <c r="I13" s="22">
        <v>75000</v>
      </c>
      <c r="J13" s="22">
        <v>4800</v>
      </c>
      <c r="K13" s="23">
        <v>2</v>
      </c>
    </row>
    <row r="14" spans="1:11" ht="15" customHeight="1" x14ac:dyDescent="0.2">
      <c r="A14" s="20">
        <v>84010</v>
      </c>
      <c r="B14" s="21">
        <v>19172</v>
      </c>
      <c r="C14" s="22">
        <v>1760866440</v>
      </c>
      <c r="D14" s="22">
        <v>219961785</v>
      </c>
      <c r="E14" s="21">
        <v>38406</v>
      </c>
      <c r="F14" s="22">
        <v>91845.74</v>
      </c>
      <c r="G14" s="22">
        <v>11473.07</v>
      </c>
      <c r="H14" s="23">
        <v>2</v>
      </c>
      <c r="I14" s="22">
        <v>58000</v>
      </c>
      <c r="J14" s="22">
        <v>3300</v>
      </c>
      <c r="K14" s="23">
        <v>2</v>
      </c>
    </row>
    <row r="15" spans="1:11" ht="15" customHeight="1" x14ac:dyDescent="0.2">
      <c r="A15" s="20">
        <v>84014</v>
      </c>
      <c r="B15" s="21">
        <v>7114</v>
      </c>
      <c r="C15" s="22">
        <v>648255048</v>
      </c>
      <c r="D15" s="22">
        <v>72638586</v>
      </c>
      <c r="E15" s="21">
        <v>14284</v>
      </c>
      <c r="F15" s="22">
        <v>91123.85</v>
      </c>
      <c r="G15" s="22">
        <v>10210.65</v>
      </c>
      <c r="H15" s="23">
        <v>2.0099999999999998</v>
      </c>
      <c r="I15" s="22">
        <v>65000</v>
      </c>
      <c r="J15" s="22">
        <v>3900</v>
      </c>
      <c r="K15" s="23">
        <v>2</v>
      </c>
    </row>
    <row r="16" spans="1:11" ht="15" customHeight="1" x14ac:dyDescent="0.2">
      <c r="A16" s="20">
        <v>84015</v>
      </c>
      <c r="B16" s="21">
        <v>30014</v>
      </c>
      <c r="C16" s="22">
        <v>1990709462</v>
      </c>
      <c r="D16" s="22">
        <v>160456725</v>
      </c>
      <c r="E16" s="21">
        <v>63107</v>
      </c>
      <c r="F16" s="22">
        <v>66326.03</v>
      </c>
      <c r="G16" s="22">
        <v>5346.06</v>
      </c>
      <c r="H16" s="23">
        <v>2.1</v>
      </c>
      <c r="I16" s="22">
        <v>53000</v>
      </c>
      <c r="J16" s="22">
        <v>2600</v>
      </c>
      <c r="K16" s="23">
        <v>2</v>
      </c>
    </row>
    <row r="17" spans="1:11" ht="15" customHeight="1" x14ac:dyDescent="0.2">
      <c r="A17" s="20">
        <v>84017</v>
      </c>
      <c r="B17" s="21">
        <v>1861</v>
      </c>
      <c r="C17" s="22">
        <v>186272674</v>
      </c>
      <c r="D17" s="22">
        <v>24367162</v>
      </c>
      <c r="E17" s="21">
        <v>3806</v>
      </c>
      <c r="F17" s="22">
        <v>100092.79</v>
      </c>
      <c r="G17" s="22">
        <v>13093.59</v>
      </c>
      <c r="H17" s="23">
        <v>2.0499999999999998</v>
      </c>
      <c r="I17" s="22">
        <v>64000</v>
      </c>
      <c r="J17" s="22">
        <v>4100</v>
      </c>
      <c r="K17" s="23">
        <v>2</v>
      </c>
    </row>
    <row r="18" spans="1:11" ht="15" customHeight="1" x14ac:dyDescent="0.2">
      <c r="A18" s="20">
        <v>84020</v>
      </c>
      <c r="B18" s="21">
        <v>19550</v>
      </c>
      <c r="C18" s="22">
        <v>2373645018</v>
      </c>
      <c r="D18" s="22">
        <v>360618609</v>
      </c>
      <c r="E18" s="21">
        <v>38341</v>
      </c>
      <c r="F18" s="22">
        <v>121414.07</v>
      </c>
      <c r="G18" s="22">
        <v>18445.96</v>
      </c>
      <c r="H18" s="23">
        <v>1.96</v>
      </c>
      <c r="I18" s="22">
        <v>63000</v>
      </c>
      <c r="J18" s="22">
        <v>4300</v>
      </c>
      <c r="K18" s="23">
        <v>1</v>
      </c>
    </row>
    <row r="19" spans="1:11" ht="15" customHeight="1" x14ac:dyDescent="0.2">
      <c r="A19" s="20">
        <v>84021</v>
      </c>
      <c r="B19" s="21">
        <v>1277</v>
      </c>
      <c r="C19" s="22">
        <v>81221780</v>
      </c>
      <c r="D19" s="22">
        <v>7546246</v>
      </c>
      <c r="E19" s="21">
        <v>2910</v>
      </c>
      <c r="F19" s="22">
        <v>63603.59</v>
      </c>
      <c r="G19" s="22">
        <v>5909.35</v>
      </c>
      <c r="H19" s="23">
        <v>2.2799999999999998</v>
      </c>
      <c r="I19" s="22">
        <v>45000</v>
      </c>
      <c r="J19" s="22">
        <v>1400</v>
      </c>
      <c r="K19" s="23">
        <v>2</v>
      </c>
    </row>
    <row r="20" spans="1:11" ht="15" customHeight="1" x14ac:dyDescent="0.2">
      <c r="A20" s="20">
        <v>84025</v>
      </c>
      <c r="B20" s="21">
        <v>9125</v>
      </c>
      <c r="C20" s="22">
        <v>986277710</v>
      </c>
      <c r="D20" s="22">
        <v>124485685</v>
      </c>
      <c r="E20" s="21">
        <v>20153</v>
      </c>
      <c r="F20" s="22">
        <v>108085.23</v>
      </c>
      <c r="G20" s="22">
        <v>13642.27</v>
      </c>
      <c r="H20" s="23">
        <v>2.21</v>
      </c>
      <c r="I20" s="22">
        <v>73000</v>
      </c>
      <c r="J20" s="22">
        <v>4400</v>
      </c>
      <c r="K20" s="23">
        <v>2</v>
      </c>
    </row>
    <row r="21" spans="1:11" ht="15" customHeight="1" x14ac:dyDescent="0.2">
      <c r="A21" s="20">
        <v>84029</v>
      </c>
      <c r="B21" s="21">
        <v>5998</v>
      </c>
      <c r="C21" s="22">
        <v>466025094</v>
      </c>
      <c r="D21" s="22">
        <v>41950888</v>
      </c>
      <c r="E21" s="21">
        <v>13691</v>
      </c>
      <c r="F21" s="22">
        <v>77696.75</v>
      </c>
      <c r="G21" s="22">
        <v>6994.15</v>
      </c>
      <c r="H21" s="23">
        <v>2.2799999999999998</v>
      </c>
      <c r="I21" s="22">
        <v>62000</v>
      </c>
      <c r="J21" s="22">
        <v>3200</v>
      </c>
      <c r="K21" s="23">
        <v>2</v>
      </c>
    </row>
    <row r="22" spans="1:11" ht="15" customHeight="1" x14ac:dyDescent="0.2">
      <c r="A22" s="20">
        <v>84032</v>
      </c>
      <c r="B22" s="21">
        <v>10067</v>
      </c>
      <c r="C22" s="22">
        <v>953972830</v>
      </c>
      <c r="D22" s="22">
        <v>120408088</v>
      </c>
      <c r="E22" s="21">
        <v>21020</v>
      </c>
      <c r="F22" s="22">
        <v>94762.38</v>
      </c>
      <c r="G22" s="22">
        <v>11960.67</v>
      </c>
      <c r="H22" s="23">
        <v>2.09</v>
      </c>
      <c r="I22" s="22">
        <v>55000</v>
      </c>
      <c r="J22" s="22">
        <v>2900</v>
      </c>
      <c r="K22" s="23">
        <v>2</v>
      </c>
    </row>
    <row r="23" spans="1:11" ht="15" customHeight="1" x14ac:dyDescent="0.2">
      <c r="A23" s="20">
        <v>84036</v>
      </c>
      <c r="B23" s="21">
        <v>3442</v>
      </c>
      <c r="C23" s="22">
        <v>434264717</v>
      </c>
      <c r="D23" s="22">
        <v>71780444</v>
      </c>
      <c r="E23" s="21">
        <v>6450</v>
      </c>
      <c r="F23" s="22">
        <v>126166.39</v>
      </c>
      <c r="G23" s="22">
        <v>20854.28</v>
      </c>
      <c r="H23" s="23">
        <v>1.87</v>
      </c>
      <c r="I23" s="22">
        <v>64000</v>
      </c>
      <c r="J23" s="22">
        <v>4000</v>
      </c>
      <c r="K23" s="23">
        <v>2</v>
      </c>
    </row>
    <row r="24" spans="1:11" ht="15" customHeight="1" x14ac:dyDescent="0.2">
      <c r="A24" s="20">
        <v>84037</v>
      </c>
      <c r="B24" s="21">
        <v>15153</v>
      </c>
      <c r="C24" s="22">
        <v>1748256309</v>
      </c>
      <c r="D24" s="22">
        <v>234004147</v>
      </c>
      <c r="E24" s="21">
        <v>34560</v>
      </c>
      <c r="F24" s="22">
        <v>115373.61</v>
      </c>
      <c r="G24" s="22">
        <v>15442.76</v>
      </c>
      <c r="H24" s="23">
        <v>2.2799999999999998</v>
      </c>
      <c r="I24" s="22">
        <v>69000</v>
      </c>
      <c r="J24" s="22">
        <v>3900</v>
      </c>
      <c r="K24" s="23">
        <v>2</v>
      </c>
    </row>
    <row r="25" spans="1:11" ht="15" customHeight="1" x14ac:dyDescent="0.2">
      <c r="A25" s="20">
        <v>84040</v>
      </c>
      <c r="B25" s="21">
        <v>11548</v>
      </c>
      <c r="C25" s="22">
        <v>1105215850</v>
      </c>
      <c r="D25" s="22">
        <v>126931137</v>
      </c>
      <c r="E25" s="21">
        <v>24017</v>
      </c>
      <c r="F25" s="22">
        <v>95706.26</v>
      </c>
      <c r="G25" s="22">
        <v>10991.61</v>
      </c>
      <c r="H25" s="23">
        <v>2.08</v>
      </c>
      <c r="I25" s="22">
        <v>70000</v>
      </c>
      <c r="J25" s="22">
        <v>4100</v>
      </c>
      <c r="K25" s="23">
        <v>2</v>
      </c>
    </row>
    <row r="26" spans="1:11" ht="15" customHeight="1" x14ac:dyDescent="0.2">
      <c r="A26" s="20">
        <v>84041</v>
      </c>
      <c r="B26" s="21">
        <v>22946</v>
      </c>
      <c r="C26" s="22">
        <v>1662086935</v>
      </c>
      <c r="D26" s="22">
        <v>154198267</v>
      </c>
      <c r="E26" s="21">
        <v>48390</v>
      </c>
      <c r="F26" s="22">
        <v>72434.710000000006</v>
      </c>
      <c r="G26" s="22">
        <v>6720.05</v>
      </c>
      <c r="H26" s="23">
        <v>2.11</v>
      </c>
      <c r="I26" s="22">
        <v>52000</v>
      </c>
      <c r="J26" s="22">
        <v>2600</v>
      </c>
      <c r="K26" s="23">
        <v>2</v>
      </c>
    </row>
    <row r="27" spans="1:11" ht="15" customHeight="1" x14ac:dyDescent="0.2">
      <c r="A27" s="20">
        <v>84042</v>
      </c>
      <c r="B27" s="21">
        <v>4417</v>
      </c>
      <c r="C27" s="22">
        <v>425633363</v>
      </c>
      <c r="D27" s="22">
        <v>51868812</v>
      </c>
      <c r="E27" s="21">
        <v>9578</v>
      </c>
      <c r="F27" s="22">
        <v>96362.55</v>
      </c>
      <c r="G27" s="22">
        <v>11743</v>
      </c>
      <c r="H27" s="23">
        <v>2.17</v>
      </c>
      <c r="I27" s="22">
        <v>56000</v>
      </c>
      <c r="J27" s="22">
        <v>2600</v>
      </c>
      <c r="K27" s="23">
        <v>2</v>
      </c>
    </row>
    <row r="28" spans="1:11" ht="15" customHeight="1" x14ac:dyDescent="0.2">
      <c r="A28" s="20">
        <v>84043</v>
      </c>
      <c r="B28" s="21">
        <v>30044</v>
      </c>
      <c r="C28" s="22">
        <v>2892829562</v>
      </c>
      <c r="D28" s="22">
        <v>326557059</v>
      </c>
      <c r="E28" s="21">
        <v>71424</v>
      </c>
      <c r="F28" s="22">
        <v>96286.43</v>
      </c>
      <c r="G28" s="22">
        <v>10869.29</v>
      </c>
      <c r="H28" s="23">
        <v>2.38</v>
      </c>
      <c r="I28" s="22">
        <v>66000</v>
      </c>
      <c r="J28" s="22">
        <v>3600</v>
      </c>
      <c r="K28" s="23">
        <v>2</v>
      </c>
    </row>
    <row r="29" spans="1:11" ht="15" customHeight="1" x14ac:dyDescent="0.2">
      <c r="A29" s="20">
        <v>84044</v>
      </c>
      <c r="B29" s="21">
        <v>13776</v>
      </c>
      <c r="C29" s="22">
        <v>770272800</v>
      </c>
      <c r="D29" s="22">
        <v>55851713</v>
      </c>
      <c r="E29" s="21">
        <v>27570</v>
      </c>
      <c r="F29" s="22">
        <v>55914.11</v>
      </c>
      <c r="G29" s="22">
        <v>4054.28</v>
      </c>
      <c r="H29" s="23">
        <v>2</v>
      </c>
      <c r="I29" s="22">
        <v>46000</v>
      </c>
      <c r="J29" s="22">
        <v>2100</v>
      </c>
      <c r="K29" s="23">
        <v>2</v>
      </c>
    </row>
    <row r="30" spans="1:11" ht="15" customHeight="1" x14ac:dyDescent="0.2">
      <c r="A30" s="20">
        <v>84045</v>
      </c>
      <c r="B30" s="21">
        <v>16119</v>
      </c>
      <c r="C30" s="22">
        <v>1553832870</v>
      </c>
      <c r="D30" s="22">
        <v>156344082</v>
      </c>
      <c r="E30" s="21">
        <v>41823</v>
      </c>
      <c r="F30" s="22">
        <v>96397.6</v>
      </c>
      <c r="G30" s="22">
        <v>9699.3700000000008</v>
      </c>
      <c r="H30" s="23">
        <v>2.59</v>
      </c>
      <c r="I30" s="22">
        <v>77000</v>
      </c>
      <c r="J30" s="22">
        <v>3900</v>
      </c>
      <c r="K30" s="23">
        <v>2</v>
      </c>
    </row>
    <row r="31" spans="1:11" ht="15" customHeight="1" x14ac:dyDescent="0.2">
      <c r="A31" s="20">
        <v>84047</v>
      </c>
      <c r="B31" s="21">
        <v>17398</v>
      </c>
      <c r="C31" s="22">
        <v>1061522902</v>
      </c>
      <c r="D31" s="22">
        <v>103545038</v>
      </c>
      <c r="E31" s="21">
        <v>29352</v>
      </c>
      <c r="F31" s="22">
        <v>61014.080000000002</v>
      </c>
      <c r="G31" s="22">
        <v>5951.55</v>
      </c>
      <c r="H31" s="23">
        <v>1.69</v>
      </c>
      <c r="I31" s="22">
        <v>46000</v>
      </c>
      <c r="J31" s="22">
        <v>2700</v>
      </c>
      <c r="K31" s="23">
        <v>1</v>
      </c>
    </row>
    <row r="32" spans="1:11" ht="15" customHeight="1" x14ac:dyDescent="0.2">
      <c r="A32" s="20">
        <v>84049</v>
      </c>
      <c r="B32" s="21">
        <v>2594</v>
      </c>
      <c r="C32" s="22">
        <v>372493840</v>
      </c>
      <c r="D32" s="22">
        <v>58116424</v>
      </c>
      <c r="E32" s="21">
        <v>5307</v>
      </c>
      <c r="F32" s="22">
        <v>143598.24</v>
      </c>
      <c r="G32" s="22">
        <v>22404.17</v>
      </c>
      <c r="H32" s="23">
        <v>2.0499999999999998</v>
      </c>
      <c r="I32" s="22">
        <v>77000</v>
      </c>
      <c r="J32" s="22">
        <v>5200</v>
      </c>
      <c r="K32" s="23">
        <v>2</v>
      </c>
    </row>
    <row r="33" spans="1:11" ht="15" customHeight="1" x14ac:dyDescent="0.2">
      <c r="A33" s="20">
        <v>84050</v>
      </c>
      <c r="B33" s="21">
        <v>4669</v>
      </c>
      <c r="C33" s="22">
        <v>528370863</v>
      </c>
      <c r="D33" s="22">
        <v>67611639</v>
      </c>
      <c r="E33" s="21">
        <v>10888</v>
      </c>
      <c r="F33" s="22">
        <v>113165.74</v>
      </c>
      <c r="G33" s="22">
        <v>14480.97</v>
      </c>
      <c r="H33" s="23">
        <v>2.33</v>
      </c>
      <c r="I33" s="22">
        <v>76000</v>
      </c>
      <c r="J33" s="22">
        <v>4200</v>
      </c>
      <c r="K33" s="23">
        <v>2</v>
      </c>
    </row>
    <row r="34" spans="1:11" ht="15" customHeight="1" x14ac:dyDescent="0.2">
      <c r="A34" s="20">
        <v>84054</v>
      </c>
      <c r="B34" s="21">
        <v>9134</v>
      </c>
      <c r="C34" s="22">
        <v>827352864</v>
      </c>
      <c r="D34" s="22">
        <v>102030283</v>
      </c>
      <c r="E34" s="21">
        <v>18129</v>
      </c>
      <c r="F34" s="22">
        <v>90579.47</v>
      </c>
      <c r="G34" s="22">
        <v>11170.38</v>
      </c>
      <c r="H34" s="23">
        <v>1.98</v>
      </c>
      <c r="I34" s="22">
        <v>59000</v>
      </c>
      <c r="J34" s="22">
        <v>3500</v>
      </c>
      <c r="K34" s="23">
        <v>2</v>
      </c>
    </row>
    <row r="35" spans="1:11" ht="15" customHeight="1" x14ac:dyDescent="0.2">
      <c r="A35" s="20">
        <v>84056</v>
      </c>
      <c r="B35" s="21">
        <v>1348</v>
      </c>
      <c r="C35" s="22">
        <v>76386655</v>
      </c>
      <c r="D35" s="22">
        <v>3683930</v>
      </c>
      <c r="E35" s="21">
        <v>3664</v>
      </c>
      <c r="F35" s="22">
        <v>56666.66</v>
      </c>
      <c r="G35" s="22">
        <v>2732.89</v>
      </c>
      <c r="H35" s="23">
        <v>2.72</v>
      </c>
      <c r="I35" s="22">
        <v>47000</v>
      </c>
      <c r="J35" s="22">
        <v>900</v>
      </c>
      <c r="K35" s="23">
        <v>3</v>
      </c>
    </row>
    <row r="36" spans="1:11" ht="15" customHeight="1" x14ac:dyDescent="0.2">
      <c r="A36" s="20">
        <v>84057</v>
      </c>
      <c r="B36" s="21">
        <v>15121</v>
      </c>
      <c r="C36" s="22">
        <v>898095356</v>
      </c>
      <c r="D36" s="22">
        <v>72704004</v>
      </c>
      <c r="E36" s="21">
        <v>30564</v>
      </c>
      <c r="F36" s="22">
        <v>59393.91</v>
      </c>
      <c r="G36" s="22">
        <v>4808.1499999999996</v>
      </c>
      <c r="H36" s="23">
        <v>2.02</v>
      </c>
      <c r="I36" s="22">
        <v>44000</v>
      </c>
      <c r="J36" s="22">
        <v>1700</v>
      </c>
      <c r="K36" s="23">
        <v>2</v>
      </c>
    </row>
    <row r="37" spans="1:11" ht="15" customHeight="1" x14ac:dyDescent="0.2">
      <c r="A37" s="20">
        <v>84058</v>
      </c>
      <c r="B37" s="21">
        <v>13533</v>
      </c>
      <c r="C37" s="22">
        <v>774047757</v>
      </c>
      <c r="D37" s="22">
        <v>69576436</v>
      </c>
      <c r="E37" s="21">
        <v>24922</v>
      </c>
      <c r="F37" s="22">
        <v>57197.06</v>
      </c>
      <c r="G37" s="22">
        <v>5141.24</v>
      </c>
      <c r="H37" s="23">
        <v>1.84</v>
      </c>
      <c r="I37" s="22">
        <v>38000</v>
      </c>
      <c r="J37" s="22">
        <v>1300</v>
      </c>
      <c r="K37" s="23">
        <v>1</v>
      </c>
    </row>
    <row r="38" spans="1:11" ht="15" customHeight="1" x14ac:dyDescent="0.2">
      <c r="A38" s="20">
        <v>84059</v>
      </c>
      <c r="B38" s="21">
        <v>7040</v>
      </c>
      <c r="C38" s="22">
        <v>527132543</v>
      </c>
      <c r="D38" s="22">
        <v>50146883</v>
      </c>
      <c r="E38" s="21">
        <v>14829</v>
      </c>
      <c r="F38" s="22">
        <v>74876.78</v>
      </c>
      <c r="G38" s="22">
        <v>7123.14</v>
      </c>
      <c r="H38" s="23">
        <v>2.11</v>
      </c>
      <c r="I38" s="22">
        <v>52000</v>
      </c>
      <c r="J38" s="22">
        <v>2700</v>
      </c>
      <c r="K38" s="23">
        <v>1</v>
      </c>
    </row>
    <row r="39" spans="1:11" ht="15" customHeight="1" x14ac:dyDescent="0.2">
      <c r="A39" s="20">
        <v>84060</v>
      </c>
      <c r="B39" s="21">
        <v>4276</v>
      </c>
      <c r="C39" s="22">
        <v>740703329</v>
      </c>
      <c r="D39" s="22">
        <v>160614658</v>
      </c>
      <c r="E39" s="21">
        <v>6168</v>
      </c>
      <c r="F39" s="22">
        <v>173223.42</v>
      </c>
      <c r="G39" s="22">
        <v>37561.89</v>
      </c>
      <c r="H39" s="23">
        <v>1.44</v>
      </c>
      <c r="I39" s="22">
        <v>37000</v>
      </c>
      <c r="J39" s="22">
        <v>1600</v>
      </c>
      <c r="K39" s="23">
        <v>1</v>
      </c>
    </row>
    <row r="40" spans="1:11" ht="15" customHeight="1" x14ac:dyDescent="0.2">
      <c r="A40" s="20">
        <v>84062</v>
      </c>
      <c r="B40" s="21">
        <v>18508</v>
      </c>
      <c r="C40" s="22">
        <v>1500213315</v>
      </c>
      <c r="D40" s="22">
        <v>161405835</v>
      </c>
      <c r="E40" s="21">
        <v>39673</v>
      </c>
      <c r="F40" s="22">
        <v>81057.56</v>
      </c>
      <c r="G40" s="22">
        <v>8720.8700000000008</v>
      </c>
      <c r="H40" s="23">
        <v>2.14</v>
      </c>
      <c r="I40" s="22">
        <v>52000</v>
      </c>
      <c r="J40" s="22">
        <v>2400</v>
      </c>
      <c r="K40" s="23">
        <v>2</v>
      </c>
    </row>
    <row r="41" spans="1:11" ht="15" customHeight="1" x14ac:dyDescent="0.2">
      <c r="A41" s="20">
        <v>84065</v>
      </c>
      <c r="B41" s="21">
        <v>20586</v>
      </c>
      <c r="C41" s="22">
        <v>1993629879</v>
      </c>
      <c r="D41" s="22">
        <v>236163619</v>
      </c>
      <c r="E41" s="21">
        <v>43807</v>
      </c>
      <c r="F41" s="22">
        <v>96843.97</v>
      </c>
      <c r="G41" s="22">
        <v>11472.05</v>
      </c>
      <c r="H41" s="23">
        <v>2.13</v>
      </c>
      <c r="I41" s="22">
        <v>64000</v>
      </c>
      <c r="J41" s="22">
        <v>3800</v>
      </c>
      <c r="K41" s="23">
        <v>2</v>
      </c>
    </row>
    <row r="42" spans="1:11" ht="15" customHeight="1" x14ac:dyDescent="0.2">
      <c r="A42" s="20">
        <v>84066</v>
      </c>
      <c r="B42" s="21">
        <v>4693</v>
      </c>
      <c r="C42" s="22">
        <v>335671375</v>
      </c>
      <c r="D42" s="22">
        <v>32336166</v>
      </c>
      <c r="E42" s="21">
        <v>10980</v>
      </c>
      <c r="F42" s="22">
        <v>71525.97</v>
      </c>
      <c r="G42" s="22">
        <v>6890.3</v>
      </c>
      <c r="H42" s="23">
        <v>2.34</v>
      </c>
      <c r="I42" s="22">
        <v>52000</v>
      </c>
      <c r="J42" s="22">
        <v>1900</v>
      </c>
      <c r="K42" s="23">
        <v>2</v>
      </c>
    </row>
    <row r="43" spans="1:11" ht="15" customHeight="1" x14ac:dyDescent="0.2">
      <c r="A43" s="20">
        <v>84067</v>
      </c>
      <c r="B43" s="21">
        <v>17548</v>
      </c>
      <c r="C43" s="22">
        <v>1095318071</v>
      </c>
      <c r="D43" s="22">
        <v>84446018</v>
      </c>
      <c r="E43" s="21">
        <v>35099</v>
      </c>
      <c r="F43" s="22">
        <v>62418.400000000001</v>
      </c>
      <c r="G43" s="22">
        <v>4812.29</v>
      </c>
      <c r="H43" s="23">
        <v>2</v>
      </c>
      <c r="I43" s="22">
        <v>53000</v>
      </c>
      <c r="J43" s="22">
        <v>2700</v>
      </c>
      <c r="K43" s="23">
        <v>2</v>
      </c>
    </row>
    <row r="44" spans="1:11" ht="15" customHeight="1" x14ac:dyDescent="0.2">
      <c r="A44" s="20">
        <v>84070</v>
      </c>
      <c r="B44" s="21">
        <v>13591</v>
      </c>
      <c r="C44" s="22">
        <v>898573544</v>
      </c>
      <c r="D44" s="22">
        <v>89531885</v>
      </c>
      <c r="E44" s="21">
        <v>24176</v>
      </c>
      <c r="F44" s="22">
        <v>66115.34</v>
      </c>
      <c r="G44" s="22">
        <v>6587.59</v>
      </c>
      <c r="H44" s="23">
        <v>1.78</v>
      </c>
      <c r="I44" s="22">
        <v>48000</v>
      </c>
      <c r="J44" s="22">
        <v>2800</v>
      </c>
      <c r="K44" s="23">
        <v>1</v>
      </c>
    </row>
    <row r="45" spans="1:11" ht="15" customHeight="1" x14ac:dyDescent="0.2">
      <c r="A45" s="20">
        <v>84074</v>
      </c>
      <c r="B45" s="21">
        <v>24359</v>
      </c>
      <c r="C45" s="22">
        <v>1751385632</v>
      </c>
      <c r="D45" s="22">
        <v>150518938</v>
      </c>
      <c r="E45" s="21">
        <v>53617</v>
      </c>
      <c r="F45" s="22">
        <v>71898.91</v>
      </c>
      <c r="G45" s="22">
        <v>6179.19</v>
      </c>
      <c r="H45" s="23">
        <v>2.2000000000000002</v>
      </c>
      <c r="I45" s="22">
        <v>56000</v>
      </c>
      <c r="J45" s="22">
        <v>2800</v>
      </c>
      <c r="K45" s="23">
        <v>2</v>
      </c>
    </row>
    <row r="46" spans="1:11" ht="15" customHeight="1" x14ac:dyDescent="0.2">
      <c r="A46" s="20">
        <v>84075</v>
      </c>
      <c r="B46" s="21">
        <v>13650</v>
      </c>
      <c r="C46" s="22">
        <v>1216915673</v>
      </c>
      <c r="D46" s="22">
        <v>120908874</v>
      </c>
      <c r="E46" s="21">
        <v>31947</v>
      </c>
      <c r="F46" s="22">
        <v>89151.33</v>
      </c>
      <c r="G46" s="22">
        <v>8857.7900000000009</v>
      </c>
      <c r="H46" s="23">
        <v>2.34</v>
      </c>
      <c r="I46" s="22">
        <v>73000</v>
      </c>
      <c r="J46" s="22">
        <v>3800</v>
      </c>
      <c r="K46" s="23">
        <v>2</v>
      </c>
    </row>
    <row r="47" spans="1:11" ht="15" customHeight="1" x14ac:dyDescent="0.2">
      <c r="A47" s="20">
        <v>84078</v>
      </c>
      <c r="B47" s="21">
        <v>10871</v>
      </c>
      <c r="C47" s="22">
        <v>706694608</v>
      </c>
      <c r="D47" s="22">
        <v>59896698</v>
      </c>
      <c r="E47" s="21">
        <v>24447</v>
      </c>
      <c r="F47" s="22">
        <v>65007.32</v>
      </c>
      <c r="G47" s="22">
        <v>5509.77</v>
      </c>
      <c r="H47" s="23">
        <v>2.25</v>
      </c>
      <c r="I47" s="22">
        <v>49000</v>
      </c>
      <c r="J47" s="22">
        <v>1800</v>
      </c>
      <c r="K47" s="23">
        <v>2</v>
      </c>
    </row>
    <row r="48" spans="1:11" ht="15" customHeight="1" x14ac:dyDescent="0.2">
      <c r="A48" s="20">
        <v>84081</v>
      </c>
      <c r="B48" s="21">
        <v>22657</v>
      </c>
      <c r="C48" s="22">
        <v>1706962684</v>
      </c>
      <c r="D48" s="22">
        <v>157003083</v>
      </c>
      <c r="E48" s="21">
        <v>48136</v>
      </c>
      <c r="F48" s="22">
        <v>75339.31</v>
      </c>
      <c r="G48" s="22">
        <v>6929.56</v>
      </c>
      <c r="H48" s="23">
        <v>2.12</v>
      </c>
      <c r="I48" s="22">
        <v>56000</v>
      </c>
      <c r="J48" s="22">
        <v>3100</v>
      </c>
      <c r="K48" s="23">
        <v>2</v>
      </c>
    </row>
    <row r="49" spans="1:11" ht="15" customHeight="1" x14ac:dyDescent="0.2">
      <c r="A49" s="20">
        <v>84084</v>
      </c>
      <c r="B49" s="21">
        <v>13649</v>
      </c>
      <c r="C49" s="22">
        <v>850809810</v>
      </c>
      <c r="D49" s="22">
        <v>74082851</v>
      </c>
      <c r="E49" s="21">
        <v>25914</v>
      </c>
      <c r="F49" s="22">
        <v>62334.96</v>
      </c>
      <c r="G49" s="22">
        <v>5427.71</v>
      </c>
      <c r="H49" s="23">
        <v>1.9</v>
      </c>
      <c r="I49" s="22">
        <v>47000</v>
      </c>
      <c r="J49" s="22">
        <v>2500</v>
      </c>
      <c r="K49" s="23">
        <v>1</v>
      </c>
    </row>
    <row r="50" spans="1:11" ht="15" customHeight="1" x14ac:dyDescent="0.2">
      <c r="A50" s="20">
        <v>84087</v>
      </c>
      <c r="B50" s="21">
        <v>6766</v>
      </c>
      <c r="C50" s="22">
        <v>567142972</v>
      </c>
      <c r="D50" s="22">
        <v>57473283</v>
      </c>
      <c r="E50" s="21">
        <v>14633</v>
      </c>
      <c r="F50" s="22">
        <v>83822.490000000005</v>
      </c>
      <c r="G50" s="22">
        <v>8494.43</v>
      </c>
      <c r="H50" s="23">
        <v>2.16</v>
      </c>
      <c r="I50" s="22">
        <v>63000</v>
      </c>
      <c r="J50" s="22">
        <v>3500</v>
      </c>
      <c r="K50" s="23">
        <v>2</v>
      </c>
    </row>
    <row r="51" spans="1:11" ht="15" customHeight="1" x14ac:dyDescent="0.2">
      <c r="A51" s="20">
        <v>84088</v>
      </c>
      <c r="B51" s="21">
        <v>16170</v>
      </c>
      <c r="C51" s="22">
        <v>1103706036</v>
      </c>
      <c r="D51" s="22">
        <v>102893752</v>
      </c>
      <c r="E51" s="21">
        <v>31331</v>
      </c>
      <c r="F51" s="22">
        <v>68256.399999999994</v>
      </c>
      <c r="G51" s="22">
        <v>6363.25</v>
      </c>
      <c r="H51" s="23">
        <v>1.94</v>
      </c>
      <c r="I51" s="22">
        <v>50000</v>
      </c>
      <c r="J51" s="22">
        <v>2700</v>
      </c>
      <c r="K51" s="23">
        <v>2</v>
      </c>
    </row>
    <row r="52" spans="1:11" ht="15" customHeight="1" x14ac:dyDescent="0.2">
      <c r="A52" s="20">
        <v>84092</v>
      </c>
      <c r="B52" s="21">
        <v>11622</v>
      </c>
      <c r="C52" s="22">
        <v>1526352899</v>
      </c>
      <c r="D52" s="22">
        <v>236978699</v>
      </c>
      <c r="E52" s="21">
        <v>22862</v>
      </c>
      <c r="F52" s="22">
        <v>131333.07</v>
      </c>
      <c r="G52" s="22">
        <v>20390.53</v>
      </c>
      <c r="H52" s="23">
        <v>1.97</v>
      </c>
      <c r="I52" s="22">
        <v>76000</v>
      </c>
      <c r="J52" s="22">
        <v>5200</v>
      </c>
      <c r="K52" s="23">
        <v>2</v>
      </c>
    </row>
    <row r="53" spans="1:11" ht="15" customHeight="1" x14ac:dyDescent="0.2">
      <c r="A53" s="20">
        <v>84093</v>
      </c>
      <c r="B53" s="21">
        <v>9479</v>
      </c>
      <c r="C53" s="22">
        <v>1150804690</v>
      </c>
      <c r="D53" s="22">
        <v>167276854</v>
      </c>
      <c r="E53" s="21">
        <v>18828</v>
      </c>
      <c r="F53" s="22">
        <v>121405.71</v>
      </c>
      <c r="G53" s="22">
        <v>17647.099999999999</v>
      </c>
      <c r="H53" s="23">
        <v>1.99</v>
      </c>
      <c r="I53" s="22">
        <v>73000</v>
      </c>
      <c r="J53" s="22">
        <v>5000</v>
      </c>
      <c r="K53" s="23">
        <v>2</v>
      </c>
    </row>
    <row r="54" spans="1:11" ht="15" customHeight="1" x14ac:dyDescent="0.2">
      <c r="A54" s="20">
        <v>84094</v>
      </c>
      <c r="B54" s="21">
        <v>12081</v>
      </c>
      <c r="C54" s="22">
        <v>945469634</v>
      </c>
      <c r="D54" s="22">
        <v>99278384</v>
      </c>
      <c r="E54" s="21">
        <v>22811</v>
      </c>
      <c r="F54" s="22">
        <v>78260.88</v>
      </c>
      <c r="G54" s="22">
        <v>8217.73</v>
      </c>
      <c r="H54" s="23">
        <v>1.89</v>
      </c>
      <c r="I54" s="22">
        <v>57000</v>
      </c>
      <c r="J54" s="22">
        <v>3500</v>
      </c>
      <c r="K54" s="23">
        <v>1</v>
      </c>
    </row>
    <row r="55" spans="1:11" ht="15" customHeight="1" x14ac:dyDescent="0.2">
      <c r="A55" s="20">
        <v>84095</v>
      </c>
      <c r="B55" s="21">
        <v>16642</v>
      </c>
      <c r="C55" s="22">
        <v>1794224785</v>
      </c>
      <c r="D55" s="22">
        <v>241325628</v>
      </c>
      <c r="E55" s="21">
        <v>32998</v>
      </c>
      <c r="F55" s="22">
        <v>107813.05</v>
      </c>
      <c r="G55" s="22">
        <v>14501</v>
      </c>
      <c r="H55" s="23">
        <v>1.98</v>
      </c>
      <c r="I55" s="22">
        <v>65000</v>
      </c>
      <c r="J55" s="22">
        <v>4300</v>
      </c>
      <c r="K55" s="23">
        <v>2</v>
      </c>
    </row>
    <row r="56" spans="1:11" ht="15" customHeight="1" x14ac:dyDescent="0.2">
      <c r="A56" s="20">
        <v>84096</v>
      </c>
      <c r="B56" s="21">
        <v>28476</v>
      </c>
      <c r="C56" s="22">
        <v>2552518664</v>
      </c>
      <c r="D56" s="22">
        <v>273327692</v>
      </c>
      <c r="E56" s="21">
        <v>64274</v>
      </c>
      <c r="F56" s="22">
        <v>89637.54</v>
      </c>
      <c r="G56" s="22">
        <v>9598.5300000000007</v>
      </c>
      <c r="H56" s="23">
        <v>2.2599999999999998</v>
      </c>
      <c r="I56" s="22">
        <v>65000</v>
      </c>
      <c r="J56" s="22">
        <v>3600</v>
      </c>
      <c r="K56" s="23">
        <v>2</v>
      </c>
    </row>
    <row r="57" spans="1:11" ht="15" customHeight="1" x14ac:dyDescent="0.2">
      <c r="A57" s="20">
        <v>84097</v>
      </c>
      <c r="B57" s="21">
        <v>9360</v>
      </c>
      <c r="C57" s="22">
        <v>724789030</v>
      </c>
      <c r="D57" s="22">
        <v>83891847</v>
      </c>
      <c r="E57" s="21">
        <v>18705</v>
      </c>
      <c r="F57" s="22">
        <v>77434.73</v>
      </c>
      <c r="G57" s="22">
        <v>8962.7999999999993</v>
      </c>
      <c r="H57" s="23">
        <v>2</v>
      </c>
      <c r="I57" s="22">
        <v>47000</v>
      </c>
      <c r="J57" s="22">
        <v>2100</v>
      </c>
      <c r="K57" s="23">
        <v>2</v>
      </c>
    </row>
    <row r="58" spans="1:11" ht="15" customHeight="1" x14ac:dyDescent="0.2">
      <c r="A58" s="20">
        <v>84098</v>
      </c>
      <c r="B58" s="21">
        <v>8938</v>
      </c>
      <c r="C58" s="22">
        <v>1686520564</v>
      </c>
      <c r="D58" s="22">
        <v>341429180</v>
      </c>
      <c r="E58" s="21">
        <v>15695</v>
      </c>
      <c r="F58" s="22">
        <v>188691.05</v>
      </c>
      <c r="G58" s="22">
        <v>38199.730000000003</v>
      </c>
      <c r="H58" s="23">
        <v>1.76</v>
      </c>
      <c r="I58" s="22">
        <v>73000</v>
      </c>
      <c r="J58" s="22">
        <v>6000</v>
      </c>
      <c r="K58" s="23">
        <v>1</v>
      </c>
    </row>
    <row r="59" spans="1:11" ht="15" customHeight="1" x14ac:dyDescent="0.2">
      <c r="A59" s="20">
        <v>84101</v>
      </c>
      <c r="B59" s="21">
        <v>4219</v>
      </c>
      <c r="C59" s="22">
        <v>305448854</v>
      </c>
      <c r="D59" s="22">
        <v>42485971</v>
      </c>
      <c r="E59" s="21">
        <v>5420</v>
      </c>
      <c r="F59" s="22">
        <v>72398.399999999994</v>
      </c>
      <c r="G59" s="22">
        <v>10070.15</v>
      </c>
      <c r="H59" s="23">
        <v>1.28</v>
      </c>
      <c r="I59" s="22">
        <v>47000</v>
      </c>
      <c r="J59" s="22">
        <v>3400</v>
      </c>
      <c r="K59" s="23">
        <v>1</v>
      </c>
    </row>
    <row r="60" spans="1:11" ht="15" customHeight="1" x14ac:dyDescent="0.2">
      <c r="A60" s="20">
        <v>84102</v>
      </c>
      <c r="B60" s="21">
        <v>8870</v>
      </c>
      <c r="C60" s="22">
        <v>525588862</v>
      </c>
      <c r="D60" s="22">
        <v>63452332</v>
      </c>
      <c r="E60" s="21">
        <v>10773</v>
      </c>
      <c r="F60" s="22">
        <v>59254.66</v>
      </c>
      <c r="G60" s="22">
        <v>7153.59</v>
      </c>
      <c r="H60" s="23">
        <v>1.21</v>
      </c>
      <c r="I60" s="22">
        <v>38000</v>
      </c>
      <c r="J60" s="22">
        <v>2400</v>
      </c>
      <c r="K60" s="23">
        <v>1</v>
      </c>
    </row>
    <row r="61" spans="1:11" ht="15" customHeight="1" x14ac:dyDescent="0.2">
      <c r="A61" s="20">
        <v>84103</v>
      </c>
      <c r="B61" s="21">
        <v>10949</v>
      </c>
      <c r="C61" s="22">
        <v>1265977985</v>
      </c>
      <c r="D61" s="22">
        <v>212224871</v>
      </c>
      <c r="E61" s="21">
        <v>15840</v>
      </c>
      <c r="F61" s="22">
        <v>115624.99</v>
      </c>
      <c r="G61" s="22">
        <v>19383.04</v>
      </c>
      <c r="H61" s="23">
        <v>1.45</v>
      </c>
      <c r="I61" s="22">
        <v>60000</v>
      </c>
      <c r="J61" s="22">
        <v>4900</v>
      </c>
      <c r="K61" s="23">
        <v>1</v>
      </c>
    </row>
    <row r="62" spans="1:11" ht="15" customHeight="1" x14ac:dyDescent="0.2">
      <c r="A62" s="20">
        <v>84104</v>
      </c>
      <c r="B62" s="21">
        <v>9612</v>
      </c>
      <c r="C62" s="22">
        <v>501446600</v>
      </c>
      <c r="D62" s="22">
        <v>47959864</v>
      </c>
      <c r="E62" s="21">
        <v>17945</v>
      </c>
      <c r="F62" s="22">
        <v>52168.81</v>
      </c>
      <c r="G62" s="22">
        <v>4989.58</v>
      </c>
      <c r="H62" s="23">
        <v>1.87</v>
      </c>
      <c r="I62" s="22">
        <v>38000</v>
      </c>
      <c r="J62" s="22">
        <v>1500</v>
      </c>
      <c r="K62" s="23">
        <v>1</v>
      </c>
    </row>
    <row r="63" spans="1:11" ht="15" customHeight="1" x14ac:dyDescent="0.2">
      <c r="A63" s="20">
        <v>84105</v>
      </c>
      <c r="B63" s="21">
        <v>10330</v>
      </c>
      <c r="C63" s="22">
        <v>1038505652</v>
      </c>
      <c r="D63" s="22">
        <v>150615211</v>
      </c>
      <c r="E63" s="21">
        <v>15859</v>
      </c>
      <c r="F63" s="22">
        <v>100532.98</v>
      </c>
      <c r="G63" s="22">
        <v>14580.37</v>
      </c>
      <c r="H63" s="23">
        <v>1.54</v>
      </c>
      <c r="I63" s="22">
        <v>63000</v>
      </c>
      <c r="J63" s="22">
        <v>5000</v>
      </c>
      <c r="K63" s="23">
        <v>1</v>
      </c>
    </row>
    <row r="64" spans="1:11" ht="15" customHeight="1" x14ac:dyDescent="0.2">
      <c r="A64" s="20">
        <v>84106</v>
      </c>
      <c r="B64" s="21">
        <v>17370</v>
      </c>
      <c r="C64" s="22">
        <v>1444991522</v>
      </c>
      <c r="D64" s="22">
        <v>185491784</v>
      </c>
      <c r="E64" s="21">
        <v>27027</v>
      </c>
      <c r="F64" s="22">
        <v>83188.92</v>
      </c>
      <c r="G64" s="22">
        <v>10678.86</v>
      </c>
      <c r="H64" s="23">
        <v>1.56</v>
      </c>
      <c r="I64" s="22">
        <v>57000</v>
      </c>
      <c r="J64" s="22">
        <v>4200</v>
      </c>
      <c r="K64" s="23">
        <v>1</v>
      </c>
    </row>
    <row r="65" spans="1:11" ht="15" customHeight="1" x14ac:dyDescent="0.2">
      <c r="A65" s="20">
        <v>84107</v>
      </c>
      <c r="B65" s="21">
        <v>17178</v>
      </c>
      <c r="C65" s="22">
        <v>1073057188</v>
      </c>
      <c r="D65" s="22">
        <v>110073315</v>
      </c>
      <c r="E65" s="21">
        <v>28329</v>
      </c>
      <c r="F65" s="22">
        <v>62466.95</v>
      </c>
      <c r="G65" s="22">
        <v>6407.81</v>
      </c>
      <c r="H65" s="23">
        <v>1.65</v>
      </c>
      <c r="I65" s="22">
        <v>45000</v>
      </c>
      <c r="J65" s="22">
        <v>2700</v>
      </c>
      <c r="K65" s="23">
        <v>1</v>
      </c>
    </row>
    <row r="66" spans="1:11" ht="15" customHeight="1" x14ac:dyDescent="0.2">
      <c r="A66" s="20">
        <v>84108</v>
      </c>
      <c r="B66" s="21">
        <v>8328</v>
      </c>
      <c r="C66" s="22">
        <v>1216610685</v>
      </c>
      <c r="D66" s="22">
        <v>214949388</v>
      </c>
      <c r="E66" s="21">
        <v>14992</v>
      </c>
      <c r="F66" s="22">
        <v>146086.78</v>
      </c>
      <c r="G66" s="22">
        <v>25810.45</v>
      </c>
      <c r="H66" s="23">
        <v>1.8</v>
      </c>
      <c r="I66" s="22">
        <v>71000</v>
      </c>
      <c r="J66" s="22">
        <v>5400</v>
      </c>
      <c r="K66" s="23">
        <v>1</v>
      </c>
    </row>
    <row r="67" spans="1:11" ht="15" customHeight="1" x14ac:dyDescent="0.2">
      <c r="A67" s="20">
        <v>84109</v>
      </c>
      <c r="B67" s="21">
        <v>10538</v>
      </c>
      <c r="C67" s="22">
        <v>1237159263</v>
      </c>
      <c r="D67" s="22">
        <v>184925026</v>
      </c>
      <c r="E67" s="21">
        <v>19220</v>
      </c>
      <c r="F67" s="22">
        <v>117399.82</v>
      </c>
      <c r="G67" s="22">
        <v>17548.400000000001</v>
      </c>
      <c r="H67" s="23">
        <v>1.82</v>
      </c>
      <c r="I67" s="22">
        <v>70000</v>
      </c>
      <c r="J67" s="22">
        <v>5200</v>
      </c>
      <c r="K67" s="23">
        <v>1</v>
      </c>
    </row>
    <row r="68" spans="1:11" ht="15" customHeight="1" x14ac:dyDescent="0.2">
      <c r="A68" s="20">
        <v>84111</v>
      </c>
      <c r="B68" s="21">
        <v>5938</v>
      </c>
      <c r="C68" s="22">
        <v>387568323</v>
      </c>
      <c r="D68" s="22">
        <v>48708814</v>
      </c>
      <c r="E68" s="21">
        <v>7845</v>
      </c>
      <c r="F68" s="22">
        <v>65269.17</v>
      </c>
      <c r="G68" s="22">
        <v>8202.9</v>
      </c>
      <c r="H68" s="23">
        <v>1.32</v>
      </c>
      <c r="I68" s="22">
        <v>44000</v>
      </c>
      <c r="J68" s="22">
        <v>3000</v>
      </c>
      <c r="K68" s="23">
        <v>1</v>
      </c>
    </row>
    <row r="69" spans="1:11" ht="15" customHeight="1" x14ac:dyDescent="0.2">
      <c r="A69" s="20">
        <v>84115</v>
      </c>
      <c r="B69" s="21">
        <v>12816</v>
      </c>
      <c r="C69" s="22">
        <v>714834438</v>
      </c>
      <c r="D69" s="22">
        <v>70448297</v>
      </c>
      <c r="E69" s="21">
        <v>19663</v>
      </c>
      <c r="F69" s="22">
        <v>55776.72</v>
      </c>
      <c r="G69" s="22">
        <v>5496.9</v>
      </c>
      <c r="H69" s="23">
        <v>1.53</v>
      </c>
      <c r="I69" s="22">
        <v>43000</v>
      </c>
      <c r="J69" s="22">
        <v>2600</v>
      </c>
      <c r="K69" s="23">
        <v>1</v>
      </c>
    </row>
    <row r="70" spans="1:11" ht="15" customHeight="1" x14ac:dyDescent="0.2">
      <c r="A70" s="20">
        <v>84116</v>
      </c>
      <c r="B70" s="21">
        <v>15371</v>
      </c>
      <c r="C70" s="22">
        <v>775657239</v>
      </c>
      <c r="D70" s="22">
        <v>59491094</v>
      </c>
      <c r="E70" s="21">
        <v>27080</v>
      </c>
      <c r="F70" s="22">
        <v>50462.38</v>
      </c>
      <c r="G70" s="22">
        <v>3870.35</v>
      </c>
      <c r="H70" s="23">
        <v>1.76</v>
      </c>
      <c r="I70" s="22">
        <v>40000</v>
      </c>
      <c r="J70" s="22">
        <v>1900</v>
      </c>
      <c r="K70" s="23">
        <v>1</v>
      </c>
    </row>
    <row r="71" spans="1:11" ht="15" customHeight="1" x14ac:dyDescent="0.2">
      <c r="A71" s="20">
        <v>84117</v>
      </c>
      <c r="B71" s="21">
        <v>10885</v>
      </c>
      <c r="C71" s="22">
        <v>1166390356</v>
      </c>
      <c r="D71" s="22">
        <v>176434112</v>
      </c>
      <c r="E71" s="21">
        <v>18411</v>
      </c>
      <c r="F71" s="22">
        <v>107155.75</v>
      </c>
      <c r="G71" s="22">
        <v>16208.92</v>
      </c>
      <c r="H71" s="23">
        <v>1.69</v>
      </c>
      <c r="I71" s="22">
        <v>58000</v>
      </c>
      <c r="J71" s="22">
        <v>4000</v>
      </c>
      <c r="K71" s="23">
        <v>1</v>
      </c>
    </row>
    <row r="72" spans="1:11" ht="15" customHeight="1" x14ac:dyDescent="0.2">
      <c r="A72" s="20">
        <v>84118</v>
      </c>
      <c r="B72" s="21">
        <v>18364</v>
      </c>
      <c r="C72" s="22">
        <v>982587346</v>
      </c>
      <c r="D72" s="22">
        <v>68774690</v>
      </c>
      <c r="E72" s="21">
        <v>36661</v>
      </c>
      <c r="F72" s="22">
        <v>53506.17</v>
      </c>
      <c r="G72" s="22">
        <v>3745.08</v>
      </c>
      <c r="H72" s="23">
        <v>2</v>
      </c>
      <c r="I72" s="22">
        <v>43000</v>
      </c>
      <c r="J72" s="22">
        <v>1800</v>
      </c>
      <c r="K72" s="23">
        <v>2</v>
      </c>
    </row>
    <row r="73" spans="1:11" ht="15" customHeight="1" x14ac:dyDescent="0.2">
      <c r="A73" s="20">
        <v>84119</v>
      </c>
      <c r="B73" s="21">
        <v>21303</v>
      </c>
      <c r="C73" s="22">
        <v>1033372068</v>
      </c>
      <c r="D73" s="22">
        <v>72698966</v>
      </c>
      <c r="E73" s="21">
        <v>40616</v>
      </c>
      <c r="F73" s="22">
        <v>48508.29</v>
      </c>
      <c r="G73" s="22">
        <v>3412.62</v>
      </c>
      <c r="H73" s="23">
        <v>1.91</v>
      </c>
      <c r="I73" s="22">
        <v>40000</v>
      </c>
      <c r="J73" s="22">
        <v>1600</v>
      </c>
      <c r="K73" s="23">
        <v>1</v>
      </c>
    </row>
    <row r="74" spans="1:11" ht="15" customHeight="1" x14ac:dyDescent="0.2">
      <c r="A74" s="20">
        <v>84120</v>
      </c>
      <c r="B74" s="21">
        <v>21924</v>
      </c>
      <c r="C74" s="22">
        <v>1176309657</v>
      </c>
      <c r="D74" s="22">
        <v>87721312</v>
      </c>
      <c r="E74" s="21">
        <v>43017</v>
      </c>
      <c r="F74" s="22">
        <v>53653.97</v>
      </c>
      <c r="G74" s="22">
        <v>4001.15</v>
      </c>
      <c r="H74" s="23">
        <v>1.96</v>
      </c>
      <c r="I74" s="22">
        <v>42000</v>
      </c>
      <c r="J74" s="22">
        <v>1800</v>
      </c>
      <c r="K74" s="23">
        <v>2</v>
      </c>
    </row>
    <row r="75" spans="1:11" ht="15" customHeight="1" x14ac:dyDescent="0.2">
      <c r="A75" s="20">
        <v>84121</v>
      </c>
      <c r="B75" s="21">
        <v>17941</v>
      </c>
      <c r="C75" s="22">
        <v>1943204380</v>
      </c>
      <c r="D75" s="22">
        <v>278541760</v>
      </c>
      <c r="E75" s="21">
        <v>31908</v>
      </c>
      <c r="F75" s="22">
        <v>108310.82</v>
      </c>
      <c r="G75" s="22">
        <v>15525.43</v>
      </c>
      <c r="H75" s="23">
        <v>1.78</v>
      </c>
      <c r="I75" s="22">
        <v>65000</v>
      </c>
      <c r="J75" s="22">
        <v>4700</v>
      </c>
      <c r="K75" s="23">
        <v>1</v>
      </c>
    </row>
    <row r="76" spans="1:11" ht="15" customHeight="1" x14ac:dyDescent="0.2">
      <c r="A76" s="20">
        <v>84123</v>
      </c>
      <c r="B76" s="21">
        <v>17367</v>
      </c>
      <c r="C76" s="22">
        <v>1087407874</v>
      </c>
      <c r="D76" s="22">
        <v>100500162</v>
      </c>
      <c r="E76" s="21">
        <v>31387</v>
      </c>
      <c r="F76" s="22">
        <v>62613.46</v>
      </c>
      <c r="G76" s="22">
        <v>5786.85</v>
      </c>
      <c r="H76" s="23">
        <v>1.81</v>
      </c>
      <c r="I76" s="22">
        <v>45000</v>
      </c>
      <c r="J76" s="22">
        <v>2500</v>
      </c>
      <c r="K76" s="23">
        <v>1</v>
      </c>
    </row>
    <row r="77" spans="1:11" ht="15" customHeight="1" x14ac:dyDescent="0.2">
      <c r="A77" s="20">
        <v>84124</v>
      </c>
      <c r="B77" s="21">
        <v>9149</v>
      </c>
      <c r="C77" s="22">
        <v>1100608230</v>
      </c>
      <c r="D77" s="22">
        <v>167740416</v>
      </c>
      <c r="E77" s="21">
        <v>16800</v>
      </c>
      <c r="F77" s="22">
        <v>120298.2</v>
      </c>
      <c r="G77" s="22">
        <v>18334.29</v>
      </c>
      <c r="H77" s="23">
        <v>1.84</v>
      </c>
      <c r="I77" s="22">
        <v>66000</v>
      </c>
      <c r="J77" s="22">
        <v>4700</v>
      </c>
      <c r="K77" s="23">
        <v>1</v>
      </c>
    </row>
    <row r="78" spans="1:11" ht="15" customHeight="1" x14ac:dyDescent="0.2">
      <c r="A78" s="20">
        <v>84128</v>
      </c>
      <c r="B78" s="21">
        <v>13736</v>
      </c>
      <c r="C78" s="22">
        <v>809258691</v>
      </c>
      <c r="D78" s="22">
        <v>62663213</v>
      </c>
      <c r="E78" s="21">
        <v>27625</v>
      </c>
      <c r="F78" s="22">
        <v>58915.16</v>
      </c>
      <c r="G78" s="22">
        <v>4561.97</v>
      </c>
      <c r="H78" s="23">
        <v>2.0099999999999998</v>
      </c>
      <c r="I78" s="22">
        <v>46000</v>
      </c>
      <c r="J78" s="22">
        <v>2200</v>
      </c>
      <c r="K78" s="23">
        <v>2</v>
      </c>
    </row>
    <row r="79" spans="1:11" ht="15" customHeight="1" x14ac:dyDescent="0.2">
      <c r="A79" s="20">
        <v>84129</v>
      </c>
      <c r="B79" s="21">
        <v>17931</v>
      </c>
      <c r="C79" s="22">
        <v>1144393780</v>
      </c>
      <c r="D79" s="22">
        <v>101039411</v>
      </c>
      <c r="E79" s="21">
        <v>33631</v>
      </c>
      <c r="F79" s="22">
        <v>63822.080000000002</v>
      </c>
      <c r="G79" s="22">
        <v>5634.9</v>
      </c>
      <c r="H79" s="23">
        <v>1.88</v>
      </c>
      <c r="I79" s="22">
        <v>49000</v>
      </c>
      <c r="J79" s="22">
        <v>2700</v>
      </c>
      <c r="K79" s="23">
        <v>1</v>
      </c>
    </row>
    <row r="80" spans="1:11" ht="15" customHeight="1" x14ac:dyDescent="0.2">
      <c r="A80" s="20">
        <v>84302</v>
      </c>
      <c r="B80" s="21">
        <v>11243</v>
      </c>
      <c r="C80" s="22">
        <v>764679328</v>
      </c>
      <c r="D80" s="22">
        <v>66273055</v>
      </c>
      <c r="E80" s="21">
        <v>23728</v>
      </c>
      <c r="F80" s="22">
        <v>68013.820000000007</v>
      </c>
      <c r="G80" s="22">
        <v>5894.61</v>
      </c>
      <c r="H80" s="23">
        <v>2.11</v>
      </c>
      <c r="I80" s="22">
        <v>53000</v>
      </c>
      <c r="J80" s="22">
        <v>2500</v>
      </c>
      <c r="K80" s="23">
        <v>2</v>
      </c>
    </row>
    <row r="81" spans="1:11" ht="15" customHeight="1" x14ac:dyDescent="0.2">
      <c r="A81" s="20">
        <v>84310</v>
      </c>
      <c r="B81" s="21">
        <v>2014</v>
      </c>
      <c r="C81" s="22">
        <v>257700414</v>
      </c>
      <c r="D81" s="22">
        <v>36854568</v>
      </c>
      <c r="E81" s="21">
        <v>4012</v>
      </c>
      <c r="F81" s="22">
        <v>127954.53</v>
      </c>
      <c r="G81" s="22">
        <v>18299.189999999999</v>
      </c>
      <c r="H81" s="23">
        <v>1.99</v>
      </c>
      <c r="I81" s="22">
        <v>77000</v>
      </c>
      <c r="J81" s="22">
        <v>5000</v>
      </c>
      <c r="K81" s="23">
        <v>2</v>
      </c>
    </row>
    <row r="82" spans="1:11" ht="15" customHeight="1" x14ac:dyDescent="0.2">
      <c r="A82" s="20">
        <v>84312</v>
      </c>
      <c r="B82" s="21">
        <v>1731</v>
      </c>
      <c r="C82" s="22">
        <v>118306295</v>
      </c>
      <c r="D82" s="22">
        <v>8986016</v>
      </c>
      <c r="E82" s="21">
        <v>4053</v>
      </c>
      <c r="F82" s="22">
        <v>68345.64</v>
      </c>
      <c r="G82" s="22">
        <v>5191.2299999999996</v>
      </c>
      <c r="H82" s="23">
        <v>2.34</v>
      </c>
      <c r="I82" s="22">
        <v>55000</v>
      </c>
      <c r="J82" s="22">
        <v>2300</v>
      </c>
      <c r="K82" s="23">
        <v>2</v>
      </c>
    </row>
    <row r="83" spans="1:11" ht="15" customHeight="1" x14ac:dyDescent="0.2">
      <c r="A83" s="20">
        <v>84315</v>
      </c>
      <c r="B83" s="21">
        <v>4228</v>
      </c>
      <c r="C83" s="22">
        <v>358095642</v>
      </c>
      <c r="D83" s="22">
        <v>34690510</v>
      </c>
      <c r="E83" s="21">
        <v>9136</v>
      </c>
      <c r="F83" s="22">
        <v>84696.23</v>
      </c>
      <c r="G83" s="22">
        <v>8204.9500000000007</v>
      </c>
      <c r="H83" s="23">
        <v>2.16</v>
      </c>
      <c r="I83" s="22">
        <v>68000</v>
      </c>
      <c r="J83" s="22">
        <v>3800</v>
      </c>
      <c r="K83" s="23">
        <v>2</v>
      </c>
    </row>
    <row r="84" spans="1:11" ht="15" customHeight="1" x14ac:dyDescent="0.2">
      <c r="A84" s="20">
        <v>84317</v>
      </c>
      <c r="B84" s="21">
        <v>1084</v>
      </c>
      <c r="C84" s="22">
        <v>136135768</v>
      </c>
      <c r="D84" s="22">
        <v>19417373</v>
      </c>
      <c r="E84" s="21">
        <v>2181</v>
      </c>
      <c r="F84" s="22">
        <v>125586.5</v>
      </c>
      <c r="G84" s="22">
        <v>17912.71</v>
      </c>
      <c r="H84" s="23">
        <v>2.0099999999999998</v>
      </c>
      <c r="I84" s="22">
        <v>74000</v>
      </c>
      <c r="J84" s="22">
        <v>4700</v>
      </c>
      <c r="K84" s="23">
        <v>2</v>
      </c>
    </row>
    <row r="85" spans="1:11" ht="15" customHeight="1" x14ac:dyDescent="0.2">
      <c r="A85" s="20">
        <v>84318</v>
      </c>
      <c r="B85" s="21">
        <v>2179</v>
      </c>
      <c r="C85" s="22">
        <v>184596850</v>
      </c>
      <c r="D85" s="22">
        <v>17982529</v>
      </c>
      <c r="E85" s="21">
        <v>5013</v>
      </c>
      <c r="F85" s="22">
        <v>84716.31</v>
      </c>
      <c r="G85" s="22">
        <v>8252.65</v>
      </c>
      <c r="H85" s="23">
        <v>2.2999999999999998</v>
      </c>
      <c r="I85" s="22">
        <v>60000</v>
      </c>
      <c r="J85" s="22">
        <v>2700</v>
      </c>
      <c r="K85" s="23">
        <v>2</v>
      </c>
    </row>
    <row r="86" spans="1:11" ht="15" customHeight="1" x14ac:dyDescent="0.2">
      <c r="A86" s="20">
        <v>84319</v>
      </c>
      <c r="B86" s="21">
        <v>4342</v>
      </c>
      <c r="C86" s="22">
        <v>289886401</v>
      </c>
      <c r="D86" s="22">
        <v>21467950</v>
      </c>
      <c r="E86" s="21">
        <v>10395</v>
      </c>
      <c r="F86" s="22">
        <v>66763.34</v>
      </c>
      <c r="G86" s="22">
        <v>4944.25</v>
      </c>
      <c r="H86" s="23">
        <v>2.39</v>
      </c>
      <c r="I86" s="22">
        <v>57000</v>
      </c>
      <c r="J86" s="22">
        <v>2200</v>
      </c>
      <c r="K86" s="23">
        <v>2</v>
      </c>
    </row>
    <row r="87" spans="1:11" ht="15" customHeight="1" x14ac:dyDescent="0.2">
      <c r="A87" s="20">
        <v>84321</v>
      </c>
      <c r="B87" s="21">
        <v>18796</v>
      </c>
      <c r="C87" s="22">
        <v>1087171838</v>
      </c>
      <c r="D87" s="22">
        <v>87530470</v>
      </c>
      <c r="E87" s="21">
        <v>36303</v>
      </c>
      <c r="F87" s="22">
        <v>57840.6</v>
      </c>
      <c r="G87" s="22">
        <v>4656.87</v>
      </c>
      <c r="H87" s="23">
        <v>1.93</v>
      </c>
      <c r="I87" s="22">
        <v>41000</v>
      </c>
      <c r="J87" s="22">
        <v>1400</v>
      </c>
      <c r="K87" s="23">
        <v>1</v>
      </c>
    </row>
    <row r="88" spans="1:11" ht="15" customHeight="1" x14ac:dyDescent="0.2">
      <c r="A88" s="20">
        <v>84332</v>
      </c>
      <c r="B88" s="21">
        <v>3585</v>
      </c>
      <c r="C88" s="22">
        <v>323517368</v>
      </c>
      <c r="D88" s="22">
        <v>34477620</v>
      </c>
      <c r="E88" s="21">
        <v>8085</v>
      </c>
      <c r="F88" s="22">
        <v>90241.94</v>
      </c>
      <c r="G88" s="22">
        <v>9617.19</v>
      </c>
      <c r="H88" s="23">
        <v>2.2599999999999998</v>
      </c>
      <c r="I88" s="22">
        <v>59000</v>
      </c>
      <c r="J88" s="22">
        <v>2900</v>
      </c>
      <c r="K88" s="23">
        <v>2</v>
      </c>
    </row>
    <row r="89" spans="1:11" ht="15" customHeight="1" x14ac:dyDescent="0.2">
      <c r="A89" s="20">
        <v>84333</v>
      </c>
      <c r="B89" s="21">
        <v>1165</v>
      </c>
      <c r="C89" s="22">
        <v>85434631</v>
      </c>
      <c r="D89" s="22">
        <v>7290531</v>
      </c>
      <c r="E89" s="21">
        <v>2711</v>
      </c>
      <c r="F89" s="22">
        <v>73334.45</v>
      </c>
      <c r="G89" s="22">
        <v>6257.97</v>
      </c>
      <c r="H89" s="23">
        <v>2.33</v>
      </c>
      <c r="I89" s="22">
        <v>56000</v>
      </c>
      <c r="J89" s="22">
        <v>2500</v>
      </c>
      <c r="K89" s="23">
        <v>2</v>
      </c>
    </row>
    <row r="90" spans="1:11" ht="15" customHeight="1" x14ac:dyDescent="0.2">
      <c r="A90" s="20">
        <v>84335</v>
      </c>
      <c r="B90" s="21">
        <v>6279</v>
      </c>
      <c r="C90" s="22">
        <v>462370949</v>
      </c>
      <c r="D90" s="22">
        <v>38726616</v>
      </c>
      <c r="E90" s="21">
        <v>14874</v>
      </c>
      <c r="F90" s="22">
        <v>73637.67</v>
      </c>
      <c r="G90" s="22">
        <v>6167.64</v>
      </c>
      <c r="H90" s="23">
        <v>2.37</v>
      </c>
      <c r="I90" s="22">
        <v>58000</v>
      </c>
      <c r="J90" s="22">
        <v>2100</v>
      </c>
      <c r="K90" s="23">
        <v>2</v>
      </c>
    </row>
    <row r="91" spans="1:11" ht="15" customHeight="1" x14ac:dyDescent="0.2">
      <c r="A91" s="20">
        <v>84337</v>
      </c>
      <c r="B91" s="21">
        <v>6099</v>
      </c>
      <c r="C91" s="22">
        <v>427922186</v>
      </c>
      <c r="D91" s="22">
        <v>34963894</v>
      </c>
      <c r="E91" s="21">
        <v>14041</v>
      </c>
      <c r="F91" s="22">
        <v>70162.679999999993</v>
      </c>
      <c r="G91" s="22">
        <v>5732.73</v>
      </c>
      <c r="H91" s="23">
        <v>2.2999999999999998</v>
      </c>
      <c r="I91" s="22">
        <v>56000</v>
      </c>
      <c r="J91" s="22">
        <v>2400</v>
      </c>
      <c r="K91" s="23">
        <v>2</v>
      </c>
    </row>
    <row r="92" spans="1:11" ht="15" customHeight="1" x14ac:dyDescent="0.2">
      <c r="A92" s="20">
        <v>84339</v>
      </c>
      <c r="B92" s="21">
        <v>2365</v>
      </c>
      <c r="C92" s="22">
        <v>210794836</v>
      </c>
      <c r="D92" s="22">
        <v>22301138</v>
      </c>
      <c r="E92" s="21">
        <v>5459</v>
      </c>
      <c r="F92" s="22">
        <v>89131.01</v>
      </c>
      <c r="G92" s="22">
        <v>9429.66</v>
      </c>
      <c r="H92" s="23">
        <v>2.31</v>
      </c>
      <c r="I92" s="22">
        <v>63000</v>
      </c>
      <c r="J92" s="22">
        <v>3200</v>
      </c>
      <c r="K92" s="23">
        <v>2</v>
      </c>
    </row>
    <row r="93" spans="1:11" ht="15" customHeight="1" x14ac:dyDescent="0.2">
      <c r="A93" s="20">
        <v>84340</v>
      </c>
      <c r="B93" s="21">
        <v>1796</v>
      </c>
      <c r="C93" s="22">
        <v>147920819</v>
      </c>
      <c r="D93" s="22">
        <v>14663021</v>
      </c>
      <c r="E93" s="21">
        <v>3867</v>
      </c>
      <c r="F93" s="22">
        <v>82361.259999999995</v>
      </c>
      <c r="G93" s="22">
        <v>8164.27</v>
      </c>
      <c r="H93" s="23">
        <v>2.15</v>
      </c>
      <c r="I93" s="22">
        <v>62000</v>
      </c>
      <c r="J93" s="22">
        <v>3400</v>
      </c>
      <c r="K93" s="23">
        <v>2</v>
      </c>
    </row>
    <row r="94" spans="1:11" ht="15" customHeight="1" x14ac:dyDescent="0.2">
      <c r="A94" s="20">
        <v>84341</v>
      </c>
      <c r="B94" s="21">
        <v>10176</v>
      </c>
      <c r="C94" s="22">
        <v>668993783</v>
      </c>
      <c r="D94" s="22">
        <v>61946438</v>
      </c>
      <c r="E94" s="21">
        <v>19841</v>
      </c>
      <c r="F94" s="22">
        <v>65742.31</v>
      </c>
      <c r="G94" s="22">
        <v>6087.5</v>
      </c>
      <c r="H94" s="23">
        <v>1.95</v>
      </c>
      <c r="I94" s="22">
        <v>42000</v>
      </c>
      <c r="J94" s="22">
        <v>1600</v>
      </c>
      <c r="K94" s="23">
        <v>1.5</v>
      </c>
    </row>
    <row r="95" spans="1:11" ht="15" customHeight="1" x14ac:dyDescent="0.2">
      <c r="A95" s="20">
        <v>84401</v>
      </c>
      <c r="B95" s="21">
        <v>20327</v>
      </c>
      <c r="C95" s="22">
        <v>1374478687</v>
      </c>
      <c r="D95" s="22">
        <v>129492774</v>
      </c>
      <c r="E95" s="21">
        <v>38548</v>
      </c>
      <c r="F95" s="22">
        <v>67618.37</v>
      </c>
      <c r="G95" s="22">
        <v>6370.48</v>
      </c>
      <c r="H95" s="23">
        <v>1.9</v>
      </c>
      <c r="I95" s="22">
        <v>48000</v>
      </c>
      <c r="J95" s="22">
        <v>2600</v>
      </c>
      <c r="K95" s="23">
        <v>1</v>
      </c>
    </row>
    <row r="96" spans="1:11" ht="15" customHeight="1" x14ac:dyDescent="0.2">
      <c r="A96" s="20">
        <v>84403</v>
      </c>
      <c r="B96" s="21">
        <v>16068</v>
      </c>
      <c r="C96" s="22">
        <v>1251415711</v>
      </c>
      <c r="D96" s="22">
        <v>143799608</v>
      </c>
      <c r="E96" s="21">
        <v>29998</v>
      </c>
      <c r="F96" s="22">
        <v>77882.48</v>
      </c>
      <c r="G96" s="22">
        <v>8949.44</v>
      </c>
      <c r="H96" s="23">
        <v>1.87</v>
      </c>
      <c r="I96" s="22">
        <v>49000</v>
      </c>
      <c r="J96" s="22">
        <v>2600</v>
      </c>
      <c r="K96" s="23">
        <v>1</v>
      </c>
    </row>
    <row r="97" spans="1:11" ht="15" customHeight="1" x14ac:dyDescent="0.2">
      <c r="A97" s="20">
        <v>84404</v>
      </c>
      <c r="B97" s="21">
        <v>28922</v>
      </c>
      <c r="C97" s="22">
        <v>1871943105</v>
      </c>
      <c r="D97" s="22">
        <v>163484338</v>
      </c>
      <c r="E97" s="21">
        <v>57880</v>
      </c>
      <c r="F97" s="22">
        <v>64723.85</v>
      </c>
      <c r="G97" s="22">
        <v>5652.59</v>
      </c>
      <c r="H97" s="23">
        <v>2</v>
      </c>
      <c r="I97" s="22">
        <v>48000</v>
      </c>
      <c r="J97" s="22">
        <v>2400</v>
      </c>
      <c r="K97" s="23">
        <v>2</v>
      </c>
    </row>
    <row r="98" spans="1:11" ht="15" customHeight="1" x14ac:dyDescent="0.2">
      <c r="A98" s="20">
        <v>84405</v>
      </c>
      <c r="B98" s="21">
        <v>14801</v>
      </c>
      <c r="C98" s="22">
        <v>1079130669</v>
      </c>
      <c r="D98" s="22">
        <v>103698210</v>
      </c>
      <c r="E98" s="21">
        <v>29207</v>
      </c>
      <c r="F98" s="22">
        <v>72909.31</v>
      </c>
      <c r="G98" s="22">
        <v>7006.16</v>
      </c>
      <c r="H98" s="23">
        <v>1.97</v>
      </c>
      <c r="I98" s="22">
        <v>53000</v>
      </c>
      <c r="J98" s="22">
        <v>2800</v>
      </c>
      <c r="K98" s="23">
        <v>2</v>
      </c>
    </row>
    <row r="99" spans="1:11" ht="15" customHeight="1" x14ac:dyDescent="0.2">
      <c r="A99" s="20">
        <v>84414</v>
      </c>
      <c r="B99" s="21">
        <v>14317</v>
      </c>
      <c r="C99" s="22">
        <v>1260847507</v>
      </c>
      <c r="D99" s="22">
        <v>136753054</v>
      </c>
      <c r="E99" s="21">
        <v>29796</v>
      </c>
      <c r="F99" s="22">
        <v>88066.46</v>
      </c>
      <c r="G99" s="22">
        <v>9551.7999999999993</v>
      </c>
      <c r="H99" s="23">
        <v>2.08</v>
      </c>
      <c r="I99" s="22">
        <v>64000</v>
      </c>
      <c r="J99" s="22">
        <v>3600</v>
      </c>
      <c r="K99" s="23">
        <v>2</v>
      </c>
    </row>
    <row r="100" spans="1:11" ht="15" customHeight="1" x14ac:dyDescent="0.2">
      <c r="A100" s="20">
        <v>84501</v>
      </c>
      <c r="B100" s="21">
        <v>5416</v>
      </c>
      <c r="C100" s="22">
        <v>336495608</v>
      </c>
      <c r="D100" s="22">
        <v>29710615</v>
      </c>
      <c r="E100" s="21">
        <v>10976</v>
      </c>
      <c r="F100" s="22">
        <v>62129.91</v>
      </c>
      <c r="G100" s="22">
        <v>5485.71</v>
      </c>
      <c r="H100" s="23">
        <v>2.0299999999999998</v>
      </c>
      <c r="I100" s="22">
        <v>43000</v>
      </c>
      <c r="J100" s="22">
        <v>1600</v>
      </c>
      <c r="K100" s="23">
        <v>2</v>
      </c>
    </row>
    <row r="101" spans="1:11" ht="15" customHeight="1" x14ac:dyDescent="0.2">
      <c r="A101" s="20">
        <v>84511</v>
      </c>
      <c r="B101" s="21">
        <v>1673</v>
      </c>
      <c r="C101" s="22">
        <v>100378722</v>
      </c>
      <c r="D101" s="22">
        <v>7352465</v>
      </c>
      <c r="E101" s="21">
        <v>4051</v>
      </c>
      <c r="F101" s="22">
        <v>59999.24</v>
      </c>
      <c r="G101" s="22">
        <v>4394.78</v>
      </c>
      <c r="H101" s="23">
        <v>2.42</v>
      </c>
      <c r="I101" s="22">
        <v>44000</v>
      </c>
      <c r="J101" s="22">
        <v>1200</v>
      </c>
      <c r="K101" s="23">
        <v>2</v>
      </c>
    </row>
    <row r="102" spans="1:11" ht="15" customHeight="1" x14ac:dyDescent="0.2">
      <c r="A102" s="20">
        <v>84526</v>
      </c>
      <c r="B102" s="21">
        <v>1666</v>
      </c>
      <c r="C102" s="22">
        <v>102556034</v>
      </c>
      <c r="D102" s="22">
        <v>9607755</v>
      </c>
      <c r="E102" s="21">
        <v>3163</v>
      </c>
      <c r="F102" s="22">
        <v>61558.239999999998</v>
      </c>
      <c r="G102" s="22">
        <v>5766.96</v>
      </c>
      <c r="H102" s="23">
        <v>1.9</v>
      </c>
      <c r="I102" s="22">
        <v>44000</v>
      </c>
      <c r="J102" s="22">
        <v>2100</v>
      </c>
      <c r="K102" s="23">
        <v>2</v>
      </c>
    </row>
    <row r="103" spans="1:11" ht="15" customHeight="1" x14ac:dyDescent="0.2">
      <c r="A103" s="20">
        <v>84532</v>
      </c>
      <c r="B103" s="21">
        <v>4934</v>
      </c>
      <c r="C103" s="22">
        <v>323373827</v>
      </c>
      <c r="D103" s="22">
        <v>32436384</v>
      </c>
      <c r="E103" s="21">
        <v>8186</v>
      </c>
      <c r="F103" s="22">
        <v>65539.89</v>
      </c>
      <c r="G103" s="22">
        <v>6574.05</v>
      </c>
      <c r="H103" s="23">
        <v>1.66</v>
      </c>
      <c r="I103" s="22">
        <v>44000</v>
      </c>
      <c r="J103" s="22">
        <v>2400</v>
      </c>
      <c r="K103" s="23">
        <v>1</v>
      </c>
    </row>
    <row r="104" spans="1:11" ht="15" customHeight="1" x14ac:dyDescent="0.2">
      <c r="A104" s="20">
        <v>84601</v>
      </c>
      <c r="B104" s="21">
        <v>13340</v>
      </c>
      <c r="C104" s="22">
        <v>723112602</v>
      </c>
      <c r="D104" s="22">
        <v>53554690</v>
      </c>
      <c r="E104" s="21">
        <v>27297</v>
      </c>
      <c r="F104" s="22">
        <v>54206.34</v>
      </c>
      <c r="G104" s="22">
        <v>4014.59</v>
      </c>
      <c r="H104" s="23">
        <v>2.0499999999999998</v>
      </c>
      <c r="I104" s="22">
        <v>40000</v>
      </c>
      <c r="J104" s="22">
        <v>1300</v>
      </c>
      <c r="K104" s="23">
        <v>2</v>
      </c>
    </row>
    <row r="105" spans="1:11" ht="15" customHeight="1" x14ac:dyDescent="0.2">
      <c r="A105" s="20">
        <v>84604</v>
      </c>
      <c r="B105" s="21">
        <v>15010</v>
      </c>
      <c r="C105" s="22">
        <v>1077580920</v>
      </c>
      <c r="D105" s="22">
        <v>121252226</v>
      </c>
      <c r="E105" s="21">
        <v>27874</v>
      </c>
      <c r="F105" s="22">
        <v>71790.87</v>
      </c>
      <c r="G105" s="22">
        <v>8078.1</v>
      </c>
      <c r="H105" s="23">
        <v>1.86</v>
      </c>
      <c r="I105" s="22">
        <v>36000</v>
      </c>
      <c r="J105" s="22">
        <v>900</v>
      </c>
      <c r="K105" s="23">
        <v>1</v>
      </c>
    </row>
    <row r="106" spans="1:11" ht="15" customHeight="1" x14ac:dyDescent="0.2">
      <c r="A106" s="20">
        <v>84606</v>
      </c>
      <c r="B106" s="21">
        <v>11338</v>
      </c>
      <c r="C106" s="22">
        <v>481976556</v>
      </c>
      <c r="D106" s="22">
        <v>32351959</v>
      </c>
      <c r="E106" s="21">
        <v>19025</v>
      </c>
      <c r="F106" s="22">
        <v>42509.84</v>
      </c>
      <c r="G106" s="22">
        <v>2853.41</v>
      </c>
      <c r="H106" s="23">
        <v>1.68</v>
      </c>
      <c r="I106" s="22">
        <v>29000</v>
      </c>
      <c r="J106" s="22">
        <v>400</v>
      </c>
      <c r="K106" s="23">
        <v>1</v>
      </c>
    </row>
    <row r="107" spans="1:11" ht="15" customHeight="1" x14ac:dyDescent="0.2">
      <c r="A107" s="20">
        <v>84624</v>
      </c>
      <c r="B107" s="21">
        <v>2066</v>
      </c>
      <c r="C107" s="22">
        <v>145472491</v>
      </c>
      <c r="D107" s="22">
        <v>11913633</v>
      </c>
      <c r="E107" s="21">
        <v>4971</v>
      </c>
      <c r="F107" s="22">
        <v>70412.63</v>
      </c>
      <c r="G107" s="22">
        <v>5766.52</v>
      </c>
      <c r="H107" s="23">
        <v>2.41</v>
      </c>
      <c r="I107" s="22">
        <v>54000</v>
      </c>
      <c r="J107" s="22">
        <v>2100</v>
      </c>
      <c r="K107" s="23">
        <v>2</v>
      </c>
    </row>
    <row r="108" spans="1:11" ht="15" customHeight="1" x14ac:dyDescent="0.2">
      <c r="A108" s="20">
        <v>84627</v>
      </c>
      <c r="B108" s="21">
        <v>1957</v>
      </c>
      <c r="C108" s="22">
        <v>113855342</v>
      </c>
      <c r="D108" s="22">
        <v>8801608</v>
      </c>
      <c r="E108" s="21">
        <v>4415</v>
      </c>
      <c r="F108" s="22">
        <v>58178.51</v>
      </c>
      <c r="G108" s="22">
        <v>4497.5</v>
      </c>
      <c r="H108" s="23">
        <v>2.2599999999999998</v>
      </c>
      <c r="I108" s="22">
        <v>39000</v>
      </c>
      <c r="J108" s="22">
        <v>800</v>
      </c>
      <c r="K108" s="23">
        <v>2</v>
      </c>
    </row>
    <row r="109" spans="1:11" ht="15" customHeight="1" x14ac:dyDescent="0.2">
      <c r="A109" s="20">
        <v>84629</v>
      </c>
      <c r="B109" s="21">
        <v>1233</v>
      </c>
      <c r="C109" s="22">
        <v>76272187</v>
      </c>
      <c r="D109" s="22">
        <v>6823230</v>
      </c>
      <c r="E109" s="21">
        <v>2639</v>
      </c>
      <c r="F109" s="22">
        <v>61859.03</v>
      </c>
      <c r="G109" s="22">
        <v>5533.84</v>
      </c>
      <c r="H109" s="23">
        <v>2.14</v>
      </c>
      <c r="I109" s="22">
        <v>48000</v>
      </c>
      <c r="J109" s="22">
        <v>1900</v>
      </c>
      <c r="K109" s="23">
        <v>2</v>
      </c>
    </row>
    <row r="110" spans="1:11" ht="15" customHeight="1" x14ac:dyDescent="0.2">
      <c r="A110" s="20">
        <v>84631</v>
      </c>
      <c r="B110" s="21">
        <v>1301</v>
      </c>
      <c r="C110" s="22">
        <v>78070229</v>
      </c>
      <c r="D110" s="22">
        <v>5874676</v>
      </c>
      <c r="E110" s="21">
        <v>2808</v>
      </c>
      <c r="F110" s="22">
        <v>60007.86</v>
      </c>
      <c r="G110" s="22">
        <v>4515.51</v>
      </c>
      <c r="H110" s="23">
        <v>2.16</v>
      </c>
      <c r="I110" s="22">
        <v>45000</v>
      </c>
      <c r="J110" s="22">
        <v>1500</v>
      </c>
      <c r="K110" s="23">
        <v>2</v>
      </c>
    </row>
    <row r="111" spans="1:11" ht="15" customHeight="1" x14ac:dyDescent="0.2">
      <c r="A111" s="20">
        <v>84642</v>
      </c>
      <c r="B111" s="21">
        <v>1471</v>
      </c>
      <c r="C111" s="22">
        <v>87199107</v>
      </c>
      <c r="D111" s="22">
        <v>6489240</v>
      </c>
      <c r="E111" s="21">
        <v>3356</v>
      </c>
      <c r="F111" s="22">
        <v>59278.79</v>
      </c>
      <c r="G111" s="22">
        <v>4411.45</v>
      </c>
      <c r="H111" s="23">
        <v>2.2799999999999998</v>
      </c>
      <c r="I111" s="22">
        <v>44000</v>
      </c>
      <c r="J111" s="22">
        <v>1200</v>
      </c>
      <c r="K111" s="23">
        <v>2</v>
      </c>
    </row>
    <row r="112" spans="1:11" ht="15" customHeight="1" x14ac:dyDescent="0.2">
      <c r="A112" s="20">
        <v>84645</v>
      </c>
      <c r="B112" s="21">
        <v>1207</v>
      </c>
      <c r="C112" s="22">
        <v>91689851</v>
      </c>
      <c r="D112" s="22">
        <v>8322054</v>
      </c>
      <c r="E112" s="21">
        <v>3073</v>
      </c>
      <c r="F112" s="22">
        <v>75965.08</v>
      </c>
      <c r="G112" s="22">
        <v>6894.83</v>
      </c>
      <c r="H112" s="23">
        <v>2.5499999999999998</v>
      </c>
      <c r="I112" s="22">
        <v>52000</v>
      </c>
      <c r="J112" s="22">
        <v>2000</v>
      </c>
      <c r="K112" s="23">
        <v>2</v>
      </c>
    </row>
    <row r="113" spans="1:11" ht="15" customHeight="1" x14ac:dyDescent="0.2">
      <c r="A113" s="20">
        <v>84647</v>
      </c>
      <c r="B113" s="21">
        <v>1679</v>
      </c>
      <c r="C113" s="22">
        <v>105350941</v>
      </c>
      <c r="D113" s="22">
        <v>8469237</v>
      </c>
      <c r="E113" s="21">
        <v>4010</v>
      </c>
      <c r="F113" s="22">
        <v>62746.239999999998</v>
      </c>
      <c r="G113" s="22">
        <v>5044.22</v>
      </c>
      <c r="H113" s="23">
        <v>2.39</v>
      </c>
      <c r="I113" s="22">
        <v>45000</v>
      </c>
      <c r="J113" s="22">
        <v>1400</v>
      </c>
      <c r="K113" s="23">
        <v>2</v>
      </c>
    </row>
    <row r="114" spans="1:11" ht="15" customHeight="1" x14ac:dyDescent="0.2">
      <c r="A114" s="20">
        <v>84648</v>
      </c>
      <c r="B114" s="21">
        <v>2893</v>
      </c>
      <c r="C114" s="22">
        <v>203527271</v>
      </c>
      <c r="D114" s="22">
        <v>16879151</v>
      </c>
      <c r="E114" s="21">
        <v>6702</v>
      </c>
      <c r="F114" s="22">
        <v>70351.63</v>
      </c>
      <c r="G114" s="22">
        <v>5834.48</v>
      </c>
      <c r="H114" s="23">
        <v>2.3199999999999998</v>
      </c>
      <c r="I114" s="22">
        <v>54000</v>
      </c>
      <c r="J114" s="22">
        <v>2300</v>
      </c>
      <c r="K114" s="23">
        <v>2</v>
      </c>
    </row>
    <row r="115" spans="1:11" ht="15" customHeight="1" x14ac:dyDescent="0.2">
      <c r="A115" s="20">
        <v>84651</v>
      </c>
      <c r="B115" s="21">
        <v>11774</v>
      </c>
      <c r="C115" s="22">
        <v>828626245</v>
      </c>
      <c r="D115" s="22">
        <v>69578082</v>
      </c>
      <c r="E115" s="21">
        <v>26917</v>
      </c>
      <c r="F115" s="22">
        <v>70377.63</v>
      </c>
      <c r="G115" s="22">
        <v>5909.47</v>
      </c>
      <c r="H115" s="23">
        <v>2.29</v>
      </c>
      <c r="I115" s="22">
        <v>52000</v>
      </c>
      <c r="J115" s="22">
        <v>2000</v>
      </c>
      <c r="K115" s="23">
        <v>2</v>
      </c>
    </row>
    <row r="116" spans="1:11" ht="15" customHeight="1" x14ac:dyDescent="0.2">
      <c r="A116" s="20">
        <v>84653</v>
      </c>
      <c r="B116" s="21">
        <v>4624</v>
      </c>
      <c r="C116" s="22">
        <v>448241607</v>
      </c>
      <c r="D116" s="22">
        <v>49581962</v>
      </c>
      <c r="E116" s="21">
        <v>10784</v>
      </c>
      <c r="F116" s="22">
        <v>96938.06</v>
      </c>
      <c r="G116" s="22">
        <v>10722.74</v>
      </c>
      <c r="H116" s="23">
        <v>2.33</v>
      </c>
      <c r="I116" s="22">
        <v>64000</v>
      </c>
      <c r="J116" s="22">
        <v>3100</v>
      </c>
      <c r="K116" s="23">
        <v>2</v>
      </c>
    </row>
    <row r="117" spans="1:11" ht="15" customHeight="1" x14ac:dyDescent="0.2">
      <c r="A117" s="20">
        <v>84654</v>
      </c>
      <c r="B117" s="21">
        <v>1083</v>
      </c>
      <c r="C117" s="22">
        <v>59952021</v>
      </c>
      <c r="D117" s="22">
        <v>4351715</v>
      </c>
      <c r="E117" s="21">
        <v>2288</v>
      </c>
      <c r="F117" s="22">
        <v>55357.36</v>
      </c>
      <c r="G117" s="22">
        <v>4018.2</v>
      </c>
      <c r="H117" s="23">
        <v>2.11</v>
      </c>
      <c r="I117" s="22">
        <v>42000</v>
      </c>
      <c r="J117" s="22">
        <v>1300</v>
      </c>
      <c r="K117" s="23">
        <v>2</v>
      </c>
    </row>
    <row r="118" spans="1:11" ht="15" customHeight="1" x14ac:dyDescent="0.2">
      <c r="A118" s="20">
        <v>84655</v>
      </c>
      <c r="B118" s="21">
        <v>6838</v>
      </c>
      <c r="C118" s="22">
        <v>485669337</v>
      </c>
      <c r="D118" s="22">
        <v>35434667</v>
      </c>
      <c r="E118" s="21">
        <v>17479</v>
      </c>
      <c r="F118" s="22">
        <v>71025.06</v>
      </c>
      <c r="G118" s="22">
        <v>5182.0200000000004</v>
      </c>
      <c r="H118" s="23">
        <v>2.56</v>
      </c>
      <c r="I118" s="22">
        <v>60000</v>
      </c>
      <c r="J118" s="22">
        <v>2200</v>
      </c>
      <c r="K118" s="23">
        <v>2</v>
      </c>
    </row>
    <row r="119" spans="1:11" ht="15" customHeight="1" x14ac:dyDescent="0.2">
      <c r="A119" s="20">
        <v>84660</v>
      </c>
      <c r="B119" s="21">
        <v>18245</v>
      </c>
      <c r="C119" s="22">
        <v>1358998884</v>
      </c>
      <c r="D119" s="22">
        <v>118017687</v>
      </c>
      <c r="E119" s="21">
        <v>42737</v>
      </c>
      <c r="F119" s="22">
        <v>74486.100000000006</v>
      </c>
      <c r="G119" s="22">
        <v>6468.49</v>
      </c>
      <c r="H119" s="23">
        <v>2.34</v>
      </c>
      <c r="I119" s="22">
        <v>56000</v>
      </c>
      <c r="J119" s="22">
        <v>2400</v>
      </c>
      <c r="K119" s="23">
        <v>2</v>
      </c>
    </row>
    <row r="120" spans="1:11" ht="15" customHeight="1" x14ac:dyDescent="0.2">
      <c r="A120" s="20">
        <v>84663</v>
      </c>
      <c r="B120" s="21">
        <v>14048</v>
      </c>
      <c r="C120" s="22">
        <v>1020021298</v>
      </c>
      <c r="D120" s="22">
        <v>93373031</v>
      </c>
      <c r="E120" s="21">
        <v>31903</v>
      </c>
      <c r="F120" s="22">
        <v>72609.72</v>
      </c>
      <c r="G120" s="22">
        <v>6646.71</v>
      </c>
      <c r="H120" s="23">
        <v>2.27</v>
      </c>
      <c r="I120" s="22">
        <v>53000</v>
      </c>
      <c r="J120" s="22">
        <v>2200</v>
      </c>
      <c r="K120" s="23">
        <v>2</v>
      </c>
    </row>
    <row r="121" spans="1:11" ht="15" customHeight="1" x14ac:dyDescent="0.2">
      <c r="A121" s="20">
        <v>84664</v>
      </c>
      <c r="B121" s="21">
        <v>4898</v>
      </c>
      <c r="C121" s="22">
        <v>557024593</v>
      </c>
      <c r="D121" s="22">
        <v>71987723</v>
      </c>
      <c r="E121" s="21">
        <v>11629</v>
      </c>
      <c r="F121" s="22">
        <v>113724.91</v>
      </c>
      <c r="G121" s="22">
        <v>14697.37</v>
      </c>
      <c r="H121" s="23">
        <v>2.37</v>
      </c>
      <c r="I121" s="22">
        <v>67000</v>
      </c>
      <c r="J121" s="22">
        <v>3600</v>
      </c>
      <c r="K121" s="23">
        <v>2</v>
      </c>
    </row>
    <row r="122" spans="1:11" ht="15" customHeight="1" x14ac:dyDescent="0.2">
      <c r="A122" s="20">
        <v>84701</v>
      </c>
      <c r="B122" s="21">
        <v>3394</v>
      </c>
      <c r="C122" s="22">
        <v>222600041</v>
      </c>
      <c r="D122" s="22">
        <v>19950922</v>
      </c>
      <c r="E122" s="21">
        <v>7465</v>
      </c>
      <c r="F122" s="22">
        <v>65586.34</v>
      </c>
      <c r="G122" s="22">
        <v>5878.29</v>
      </c>
      <c r="H122" s="23">
        <v>2.2000000000000002</v>
      </c>
      <c r="I122" s="22">
        <v>42000</v>
      </c>
      <c r="J122" s="22">
        <v>1200</v>
      </c>
      <c r="K122" s="23">
        <v>2</v>
      </c>
    </row>
    <row r="123" spans="1:11" ht="15" customHeight="1" x14ac:dyDescent="0.2">
      <c r="A123" s="20">
        <v>84713</v>
      </c>
      <c r="B123" s="21">
        <v>1794</v>
      </c>
      <c r="C123" s="22">
        <v>107203394</v>
      </c>
      <c r="D123" s="22">
        <v>8725309</v>
      </c>
      <c r="E123" s="21">
        <v>3813</v>
      </c>
      <c r="F123" s="22">
        <v>59756.63</v>
      </c>
      <c r="G123" s="22">
        <v>4863.6099999999997</v>
      </c>
      <c r="H123" s="23">
        <v>2.13</v>
      </c>
      <c r="I123" s="22">
        <v>41000</v>
      </c>
      <c r="J123" s="22">
        <v>1100</v>
      </c>
      <c r="K123" s="23">
        <v>2</v>
      </c>
    </row>
    <row r="124" spans="1:11" ht="15" customHeight="1" x14ac:dyDescent="0.2">
      <c r="A124" s="20">
        <v>84720</v>
      </c>
      <c r="B124" s="21">
        <v>9413</v>
      </c>
      <c r="C124" s="22">
        <v>606850156</v>
      </c>
      <c r="D124" s="22">
        <v>54639630</v>
      </c>
      <c r="E124" s="21">
        <v>18907</v>
      </c>
      <c r="F124" s="22">
        <v>64469.37</v>
      </c>
      <c r="G124" s="22">
        <v>5804.7</v>
      </c>
      <c r="H124" s="23">
        <v>2.0099999999999998</v>
      </c>
      <c r="I124" s="22">
        <v>41000</v>
      </c>
      <c r="J124" s="22">
        <v>1400</v>
      </c>
      <c r="K124" s="23">
        <v>2</v>
      </c>
    </row>
    <row r="125" spans="1:11" ht="15" customHeight="1" x14ac:dyDescent="0.2">
      <c r="A125" s="20">
        <v>84721</v>
      </c>
      <c r="B125" s="21">
        <v>11765</v>
      </c>
      <c r="C125" s="22">
        <v>686440656</v>
      </c>
      <c r="D125" s="22">
        <v>53898927</v>
      </c>
      <c r="E125" s="21">
        <v>25215</v>
      </c>
      <c r="F125" s="22">
        <v>58346</v>
      </c>
      <c r="G125" s="22">
        <v>4581.29</v>
      </c>
      <c r="H125" s="23">
        <v>2.14</v>
      </c>
      <c r="I125" s="22">
        <v>41000</v>
      </c>
      <c r="J125" s="22">
        <v>1200</v>
      </c>
      <c r="K125" s="23">
        <v>2</v>
      </c>
    </row>
    <row r="126" spans="1:11" ht="15" customHeight="1" x14ac:dyDescent="0.2">
      <c r="A126" s="20">
        <v>84737</v>
      </c>
      <c r="B126" s="21">
        <v>9506</v>
      </c>
      <c r="C126" s="22">
        <v>654305788</v>
      </c>
      <c r="D126" s="22">
        <v>62461923</v>
      </c>
      <c r="E126" s="21">
        <v>19543</v>
      </c>
      <c r="F126" s="22">
        <v>68830.820000000007</v>
      </c>
      <c r="G126" s="22">
        <v>6570.79</v>
      </c>
      <c r="H126" s="23">
        <v>2.06</v>
      </c>
      <c r="I126" s="22">
        <v>47000</v>
      </c>
      <c r="J126" s="22">
        <v>2000</v>
      </c>
      <c r="K126" s="23">
        <v>2</v>
      </c>
    </row>
    <row r="127" spans="1:11" ht="15" customHeight="1" x14ac:dyDescent="0.2">
      <c r="A127" s="20">
        <v>84738</v>
      </c>
      <c r="B127" s="21">
        <v>4078</v>
      </c>
      <c r="C127" s="22">
        <v>372681491</v>
      </c>
      <c r="D127" s="22">
        <v>44211287</v>
      </c>
      <c r="E127" s="21">
        <v>7877</v>
      </c>
      <c r="F127" s="22">
        <v>91388.3</v>
      </c>
      <c r="G127" s="22">
        <v>10841.41</v>
      </c>
      <c r="H127" s="23">
        <v>1.93</v>
      </c>
      <c r="I127" s="22">
        <v>55000</v>
      </c>
      <c r="J127" s="22">
        <v>2600</v>
      </c>
      <c r="K127" s="23">
        <v>2</v>
      </c>
    </row>
    <row r="128" spans="1:11" ht="15" customHeight="1" x14ac:dyDescent="0.2">
      <c r="A128" s="20">
        <v>84741</v>
      </c>
      <c r="B128" s="21">
        <v>2741</v>
      </c>
      <c r="C128" s="22">
        <v>186982978</v>
      </c>
      <c r="D128" s="22">
        <v>18451037</v>
      </c>
      <c r="E128" s="21">
        <v>5251</v>
      </c>
      <c r="F128" s="22">
        <v>68217.070000000007</v>
      </c>
      <c r="G128" s="22">
        <v>6731.5</v>
      </c>
      <c r="H128" s="23">
        <v>1.92</v>
      </c>
      <c r="I128" s="22">
        <v>46000</v>
      </c>
      <c r="J128" s="22">
        <v>2100</v>
      </c>
      <c r="K128" s="23">
        <v>2</v>
      </c>
    </row>
    <row r="129" spans="1:11" ht="15" customHeight="1" x14ac:dyDescent="0.2">
      <c r="A129" s="20">
        <v>84745</v>
      </c>
      <c r="B129" s="21">
        <v>1792</v>
      </c>
      <c r="C129" s="22">
        <v>100867218</v>
      </c>
      <c r="D129" s="22">
        <v>7972573</v>
      </c>
      <c r="E129" s="21">
        <v>3681</v>
      </c>
      <c r="F129" s="22">
        <v>56287.51</v>
      </c>
      <c r="G129" s="22">
        <v>4448.9799999999996</v>
      </c>
      <c r="H129" s="23">
        <v>2.0499999999999998</v>
      </c>
      <c r="I129" s="22">
        <v>41000</v>
      </c>
      <c r="J129" s="22">
        <v>1400</v>
      </c>
      <c r="K129" s="23">
        <v>2</v>
      </c>
    </row>
    <row r="130" spans="1:11" ht="15" customHeight="1" x14ac:dyDescent="0.2">
      <c r="A130" s="20">
        <v>84754</v>
      </c>
      <c r="B130" s="21">
        <v>1672</v>
      </c>
      <c r="C130" s="22">
        <v>110129648</v>
      </c>
      <c r="D130" s="22">
        <v>9235298</v>
      </c>
      <c r="E130" s="21">
        <v>3684</v>
      </c>
      <c r="F130" s="22">
        <v>65867.009999999995</v>
      </c>
      <c r="G130" s="22">
        <v>5523.5</v>
      </c>
      <c r="H130" s="23">
        <v>2.2000000000000002</v>
      </c>
      <c r="I130" s="22">
        <v>50000</v>
      </c>
      <c r="J130" s="22">
        <v>1800</v>
      </c>
      <c r="K130" s="23">
        <v>2</v>
      </c>
    </row>
    <row r="131" spans="1:11" ht="15" customHeight="1" x14ac:dyDescent="0.2">
      <c r="A131" s="20">
        <v>84761</v>
      </c>
      <c r="B131" s="21">
        <v>1427</v>
      </c>
      <c r="C131" s="22">
        <v>90008168</v>
      </c>
      <c r="D131" s="22">
        <v>8841672</v>
      </c>
      <c r="E131" s="21">
        <v>2977</v>
      </c>
      <c r="F131" s="22">
        <v>63075.1</v>
      </c>
      <c r="G131" s="22">
        <v>6195.99</v>
      </c>
      <c r="H131" s="23">
        <v>2.09</v>
      </c>
      <c r="I131" s="22">
        <v>44000</v>
      </c>
      <c r="J131" s="22">
        <v>1600</v>
      </c>
      <c r="K131" s="23">
        <v>2</v>
      </c>
    </row>
    <row r="132" spans="1:11" ht="15" customHeight="1" x14ac:dyDescent="0.2">
      <c r="A132" s="20">
        <v>84765</v>
      </c>
      <c r="B132" s="21">
        <v>2941</v>
      </c>
      <c r="C132" s="22">
        <v>253881354</v>
      </c>
      <c r="D132" s="22">
        <v>29904666</v>
      </c>
      <c r="E132" s="21">
        <v>6320</v>
      </c>
      <c r="F132" s="22">
        <v>86324.84</v>
      </c>
      <c r="G132" s="22">
        <v>10168.200000000001</v>
      </c>
      <c r="H132" s="23">
        <v>2.15</v>
      </c>
      <c r="I132" s="22">
        <v>50000</v>
      </c>
      <c r="J132" s="22">
        <v>1800</v>
      </c>
      <c r="K132" s="23">
        <v>2</v>
      </c>
    </row>
    <row r="133" spans="1:11" ht="15" customHeight="1" x14ac:dyDescent="0.2">
      <c r="A133" s="20">
        <v>84770</v>
      </c>
      <c r="B133" s="21">
        <v>18339</v>
      </c>
      <c r="C133" s="22">
        <v>1231800021</v>
      </c>
      <c r="D133" s="22">
        <v>131995913</v>
      </c>
      <c r="E133" s="21">
        <v>34362</v>
      </c>
      <c r="F133" s="22">
        <v>67168.33</v>
      </c>
      <c r="G133" s="22">
        <v>7197.55</v>
      </c>
      <c r="H133" s="23">
        <v>1.87</v>
      </c>
      <c r="I133" s="22">
        <v>41000</v>
      </c>
      <c r="J133" s="22">
        <v>1600</v>
      </c>
      <c r="K133" s="23">
        <v>2</v>
      </c>
    </row>
    <row r="134" spans="1:11" ht="15" customHeight="1" x14ac:dyDescent="0.2">
      <c r="A134" s="20">
        <v>84780</v>
      </c>
      <c r="B134" s="21">
        <v>12954</v>
      </c>
      <c r="C134" s="22">
        <v>1025346070</v>
      </c>
      <c r="D134" s="22">
        <v>109932731</v>
      </c>
      <c r="E134" s="21">
        <v>26554</v>
      </c>
      <c r="F134" s="22">
        <v>79152.850000000006</v>
      </c>
      <c r="G134" s="22">
        <v>8486.39</v>
      </c>
      <c r="H134" s="23">
        <v>2.0499999999999998</v>
      </c>
      <c r="I134" s="22">
        <v>49000</v>
      </c>
      <c r="J134" s="22">
        <v>2300</v>
      </c>
      <c r="K134" s="23">
        <v>2</v>
      </c>
    </row>
    <row r="135" spans="1:11" ht="15" customHeight="1" x14ac:dyDescent="0.2">
      <c r="A135" s="20">
        <v>84790</v>
      </c>
      <c r="B135" s="21">
        <v>22483</v>
      </c>
      <c r="C135" s="22">
        <v>1833014765</v>
      </c>
      <c r="D135" s="22">
        <v>200116102</v>
      </c>
      <c r="E135" s="21">
        <v>46254</v>
      </c>
      <c r="F135" s="22">
        <v>81528.92</v>
      </c>
      <c r="G135" s="22">
        <v>8900.77</v>
      </c>
      <c r="H135" s="23">
        <v>2.06</v>
      </c>
      <c r="I135" s="22">
        <v>51000</v>
      </c>
      <c r="J135" s="22">
        <v>2400</v>
      </c>
      <c r="K135" s="23">
        <v>2</v>
      </c>
    </row>
    <row r="137" spans="1:11" ht="15" customHeight="1" x14ac:dyDescent="0.2">
      <c r="A137" s="57" t="s">
        <v>66</v>
      </c>
      <c r="B137" s="58"/>
      <c r="C137" s="58"/>
      <c r="D137" s="58"/>
      <c r="E137" s="58"/>
      <c r="F137" s="58"/>
      <c r="G137" s="58"/>
      <c r="H137" s="58"/>
      <c r="I137" s="58"/>
      <c r="J137" s="58"/>
      <c r="K137" s="58"/>
    </row>
    <row r="138" spans="1:11" ht="15" customHeight="1" x14ac:dyDescent="0.2">
      <c r="A138" s="57" t="s">
        <v>97</v>
      </c>
      <c r="B138" s="58"/>
      <c r="C138" s="58"/>
      <c r="D138" s="58"/>
      <c r="E138" s="58"/>
      <c r="F138" s="58"/>
      <c r="G138" s="58"/>
      <c r="H138" s="58"/>
      <c r="I138" s="58"/>
      <c r="J138" s="58"/>
      <c r="K138" s="58"/>
    </row>
    <row r="139" spans="1:11" ht="15" customHeight="1" x14ac:dyDescent="0.2">
      <c r="A139" s="57" t="s">
        <v>290</v>
      </c>
      <c r="B139" s="58"/>
      <c r="C139" s="58"/>
      <c r="D139" s="58"/>
      <c r="E139" s="58"/>
      <c r="F139" s="58"/>
      <c r="G139" s="58"/>
      <c r="H139" s="58"/>
      <c r="I139" s="58"/>
      <c r="J139" s="58"/>
      <c r="K139" s="58"/>
    </row>
  </sheetData>
  <mergeCells count="10">
    <mergeCell ref="A1:K1"/>
    <mergeCell ref="A2:K2"/>
    <mergeCell ref="A3:K3"/>
    <mergeCell ref="A4:K4"/>
    <mergeCell ref="A5:K5"/>
    <mergeCell ref="A6:K6"/>
    <mergeCell ref="A7:K7"/>
    <mergeCell ref="A137:K137"/>
    <mergeCell ref="A138:K138"/>
    <mergeCell ref="A139:K139"/>
  </mergeCells>
  <hyperlinks>
    <hyperlink ref="A1" location="'CONTENTS'!A1" display="#'CONTENTS'!A1"/>
  </hyperlinks>
  <printOptions horizontalCentered="1"/>
  <pageMargins left="0.5" right="0.5" top="0.5" bottom="0.5" header="0" footer="0"/>
  <pageSetup fitToHeight="10" orientation="landscape"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2"/>
  <sheetViews>
    <sheetView zoomScaleNormal="100" workbookViewId="0">
      <pane ySplit="7" topLeftCell="A16" activePane="bottomLeft" state="frozen"/>
      <selection pane="bottomLeft" sqref="A1:K1"/>
    </sheetView>
  </sheetViews>
  <sheetFormatPr defaultColWidth="12" defaultRowHeight="12.95" customHeight="1" x14ac:dyDescent="0.2"/>
  <cols>
    <col min="1" max="1" width="28.6640625" bestFit="1" customWidth="1"/>
    <col min="2" max="8" width="19.6640625" bestFit="1" customWidth="1"/>
    <col min="9" max="9" width="21.6640625" bestFit="1" customWidth="1"/>
    <col min="10" max="11" width="19.6640625" bestFit="1" customWidth="1"/>
  </cols>
  <sheetData>
    <row r="1" spans="1:11" ht="17.100000000000001" customHeight="1" x14ac:dyDescent="0.25">
      <c r="A1" s="65" t="s">
        <v>67</v>
      </c>
      <c r="B1" s="58"/>
      <c r="C1" s="58"/>
      <c r="D1" s="58"/>
      <c r="E1" s="58"/>
      <c r="F1" s="58"/>
      <c r="G1" s="58"/>
      <c r="H1" s="58"/>
      <c r="I1" s="58"/>
      <c r="J1" s="58"/>
      <c r="K1" s="58"/>
    </row>
    <row r="2" spans="1:11" ht="17.100000000000001" customHeight="1" x14ac:dyDescent="0.3">
      <c r="A2" s="60" t="s">
        <v>1</v>
      </c>
      <c r="B2" s="58"/>
      <c r="C2" s="58"/>
      <c r="D2" s="58"/>
      <c r="E2" s="58"/>
      <c r="F2" s="58"/>
      <c r="G2" s="58"/>
      <c r="H2" s="58"/>
      <c r="I2" s="58"/>
      <c r="J2" s="58"/>
      <c r="K2" s="58"/>
    </row>
    <row r="3" spans="1:11" ht="17.100000000000001" customHeight="1" x14ac:dyDescent="0.3">
      <c r="A3" s="59" t="s">
        <v>70</v>
      </c>
      <c r="B3" s="58"/>
      <c r="C3" s="58"/>
      <c r="D3" s="58"/>
      <c r="E3" s="58"/>
      <c r="F3" s="58"/>
      <c r="G3" s="58"/>
      <c r="H3" s="58"/>
      <c r="I3" s="58"/>
      <c r="J3" s="58"/>
      <c r="K3" s="58"/>
    </row>
    <row r="4" spans="1:11" ht="17.100000000000001" customHeight="1" x14ac:dyDescent="0.3">
      <c r="A4" s="60" t="s">
        <v>1</v>
      </c>
      <c r="B4" s="58"/>
      <c r="C4" s="58"/>
      <c r="D4" s="58"/>
      <c r="E4" s="58"/>
      <c r="F4" s="58"/>
      <c r="G4" s="58"/>
      <c r="H4" s="58"/>
      <c r="I4" s="58"/>
      <c r="J4" s="58"/>
      <c r="K4" s="58"/>
    </row>
    <row r="5" spans="1:11" ht="17.100000000000001" customHeight="1" x14ac:dyDescent="0.3">
      <c r="A5" s="66" t="s">
        <v>421</v>
      </c>
      <c r="B5" s="58"/>
      <c r="C5" s="58"/>
      <c r="D5" s="58"/>
      <c r="E5" s="58"/>
      <c r="F5" s="58"/>
      <c r="G5" s="58"/>
      <c r="H5" s="58"/>
      <c r="I5" s="58"/>
      <c r="J5" s="58"/>
      <c r="K5" s="58"/>
    </row>
    <row r="7" spans="1:11" ht="60" customHeight="1" x14ac:dyDescent="0.2">
      <c r="A7" s="18" t="s">
        <v>134</v>
      </c>
      <c r="B7" s="9" t="s">
        <v>422</v>
      </c>
      <c r="C7" s="9" t="s">
        <v>423</v>
      </c>
      <c r="D7" s="9" t="s">
        <v>424</v>
      </c>
      <c r="E7" s="9" t="s">
        <v>425</v>
      </c>
      <c r="F7" s="9" t="s">
        <v>426</v>
      </c>
      <c r="G7" s="9" t="s">
        <v>427</v>
      </c>
      <c r="H7" s="9" t="s">
        <v>428</v>
      </c>
      <c r="I7" s="9" t="s">
        <v>429</v>
      </c>
      <c r="J7" s="9" t="s">
        <v>430</v>
      </c>
      <c r="K7" s="9" t="s">
        <v>431</v>
      </c>
    </row>
    <row r="8" spans="1:11" ht="15" customHeight="1" x14ac:dyDescent="0.2">
      <c r="A8" s="20" t="s">
        <v>135</v>
      </c>
      <c r="B8" s="21">
        <v>2421</v>
      </c>
      <c r="C8" s="22">
        <v>172678562</v>
      </c>
      <c r="D8" s="22">
        <v>13335138</v>
      </c>
      <c r="E8" s="21">
        <v>6384</v>
      </c>
      <c r="F8" s="22">
        <v>71325.3</v>
      </c>
      <c r="G8" s="22">
        <v>5508.11</v>
      </c>
      <c r="H8" s="23">
        <v>2.64</v>
      </c>
      <c r="I8" s="22">
        <v>55000</v>
      </c>
      <c r="J8" s="22">
        <v>1800</v>
      </c>
      <c r="K8" s="23">
        <v>2</v>
      </c>
    </row>
    <row r="9" spans="1:11" ht="15" customHeight="1" x14ac:dyDescent="0.2">
      <c r="A9" s="20" t="s">
        <v>136</v>
      </c>
      <c r="B9" s="21">
        <v>20222</v>
      </c>
      <c r="C9" s="22">
        <v>1744171611</v>
      </c>
      <c r="D9" s="22">
        <v>151147663</v>
      </c>
      <c r="E9" s="21">
        <v>54470</v>
      </c>
      <c r="F9" s="22">
        <v>86251.19</v>
      </c>
      <c r="G9" s="22">
        <v>7474.42</v>
      </c>
      <c r="H9" s="23">
        <v>2.69</v>
      </c>
      <c r="I9" s="22">
        <v>70000</v>
      </c>
      <c r="J9" s="22">
        <v>3500</v>
      </c>
      <c r="K9" s="23">
        <v>2</v>
      </c>
    </row>
    <row r="10" spans="1:11" ht="15" customHeight="1" x14ac:dyDescent="0.2">
      <c r="A10" s="20" t="s">
        <v>137</v>
      </c>
      <c r="B10" s="21">
        <v>44969</v>
      </c>
      <c r="C10" s="22">
        <v>3683147762</v>
      </c>
      <c r="D10" s="22">
        <v>324910533</v>
      </c>
      <c r="E10" s="21">
        <v>113734</v>
      </c>
      <c r="F10" s="22">
        <v>81904.149999999994</v>
      </c>
      <c r="G10" s="22">
        <v>7225.21</v>
      </c>
      <c r="H10" s="23">
        <v>2.5299999999999998</v>
      </c>
      <c r="I10" s="22">
        <v>60000</v>
      </c>
      <c r="J10" s="22">
        <v>2600</v>
      </c>
      <c r="K10" s="23">
        <v>2</v>
      </c>
    </row>
    <row r="11" spans="1:11" ht="15" customHeight="1" x14ac:dyDescent="0.2">
      <c r="A11" s="20" t="s">
        <v>138</v>
      </c>
      <c r="B11" s="21">
        <v>7215</v>
      </c>
      <c r="C11" s="22">
        <v>504722085</v>
      </c>
      <c r="D11" s="22">
        <v>44072878</v>
      </c>
      <c r="E11" s="21">
        <v>16736</v>
      </c>
      <c r="F11" s="22">
        <v>69954.55</v>
      </c>
      <c r="G11" s="22">
        <v>6108.51</v>
      </c>
      <c r="H11" s="23">
        <v>2.3199999999999998</v>
      </c>
      <c r="I11" s="22">
        <v>52000</v>
      </c>
      <c r="J11" s="22">
        <v>2200</v>
      </c>
      <c r="K11" s="23">
        <v>2</v>
      </c>
    </row>
    <row r="12" spans="1:11" ht="15" customHeight="1" x14ac:dyDescent="0.2">
      <c r="A12" s="20" t="s">
        <v>139</v>
      </c>
      <c r="B12" s="21">
        <v>366</v>
      </c>
      <c r="C12" s="22">
        <v>26872797</v>
      </c>
      <c r="D12" s="22">
        <v>2414379</v>
      </c>
      <c r="E12" s="21">
        <v>800</v>
      </c>
      <c r="F12" s="22">
        <v>73422.94</v>
      </c>
      <c r="G12" s="22">
        <v>6596.66</v>
      </c>
      <c r="H12" s="23">
        <v>2.19</v>
      </c>
      <c r="I12" s="22">
        <v>54000</v>
      </c>
      <c r="J12" s="22">
        <v>2600</v>
      </c>
      <c r="K12" s="23">
        <v>2</v>
      </c>
    </row>
    <row r="13" spans="1:11" ht="15" customHeight="1" x14ac:dyDescent="0.2">
      <c r="A13" s="20" t="s">
        <v>140</v>
      </c>
      <c r="B13" s="21">
        <v>118119</v>
      </c>
      <c r="C13" s="22">
        <v>12619768646</v>
      </c>
      <c r="D13" s="22">
        <v>1380093250</v>
      </c>
      <c r="E13" s="21">
        <v>311958</v>
      </c>
      <c r="F13" s="22">
        <v>106839.45</v>
      </c>
      <c r="G13" s="22">
        <v>11683.92</v>
      </c>
      <c r="H13" s="23">
        <v>2.64</v>
      </c>
      <c r="I13" s="22">
        <v>80000</v>
      </c>
      <c r="J13" s="22">
        <v>4700</v>
      </c>
      <c r="K13" s="23">
        <v>2</v>
      </c>
    </row>
    <row r="14" spans="1:11" ht="15" customHeight="1" x14ac:dyDescent="0.2">
      <c r="A14" s="20" t="s">
        <v>141</v>
      </c>
      <c r="B14" s="21">
        <v>6888</v>
      </c>
      <c r="C14" s="22">
        <v>549378750</v>
      </c>
      <c r="D14" s="22">
        <v>51728674</v>
      </c>
      <c r="E14" s="21">
        <v>18558</v>
      </c>
      <c r="F14" s="22">
        <v>79758.820000000007</v>
      </c>
      <c r="G14" s="22">
        <v>7509.97</v>
      </c>
      <c r="H14" s="23">
        <v>2.69</v>
      </c>
      <c r="I14" s="22">
        <v>61000</v>
      </c>
      <c r="J14" s="22">
        <v>2500</v>
      </c>
      <c r="K14" s="23">
        <v>2</v>
      </c>
    </row>
    <row r="15" spans="1:11" ht="15" customHeight="1" x14ac:dyDescent="0.2">
      <c r="A15" s="20" t="s">
        <v>142</v>
      </c>
      <c r="B15" s="21">
        <v>3386</v>
      </c>
      <c r="C15" s="22">
        <v>241322503</v>
      </c>
      <c r="D15" s="22">
        <v>17656286</v>
      </c>
      <c r="E15" s="21">
        <v>8698</v>
      </c>
      <c r="F15" s="22">
        <v>71270.67</v>
      </c>
      <c r="G15" s="22">
        <v>5214.5</v>
      </c>
      <c r="H15" s="23">
        <v>2.57</v>
      </c>
      <c r="I15" s="22">
        <v>59000</v>
      </c>
      <c r="J15" s="22">
        <v>2300</v>
      </c>
      <c r="K15" s="23">
        <v>2</v>
      </c>
    </row>
    <row r="16" spans="1:11" ht="15" customHeight="1" x14ac:dyDescent="0.2">
      <c r="A16" s="20" t="s">
        <v>143</v>
      </c>
      <c r="B16" s="21">
        <v>1872</v>
      </c>
      <c r="C16" s="22">
        <v>123220886</v>
      </c>
      <c r="D16" s="22">
        <v>10016360</v>
      </c>
      <c r="E16" s="21">
        <v>4297</v>
      </c>
      <c r="F16" s="22">
        <v>65823.12</v>
      </c>
      <c r="G16" s="22">
        <v>5350.62</v>
      </c>
      <c r="H16" s="23">
        <v>2.2999999999999998</v>
      </c>
      <c r="I16" s="22">
        <v>47000</v>
      </c>
      <c r="J16" s="22">
        <v>1600</v>
      </c>
      <c r="K16" s="23">
        <v>2</v>
      </c>
    </row>
    <row r="17" spans="1:11" ht="15" customHeight="1" x14ac:dyDescent="0.2">
      <c r="A17" s="20" t="s">
        <v>144</v>
      </c>
      <c r="B17" s="21">
        <v>4498</v>
      </c>
      <c r="C17" s="22">
        <v>324359673</v>
      </c>
      <c r="D17" s="22">
        <v>32499248</v>
      </c>
      <c r="E17" s="21">
        <v>8220</v>
      </c>
      <c r="F17" s="22">
        <v>72111.98</v>
      </c>
      <c r="G17" s="22">
        <v>7225.27</v>
      </c>
      <c r="H17" s="23">
        <v>1.83</v>
      </c>
      <c r="I17" s="22">
        <v>49000</v>
      </c>
      <c r="J17" s="22">
        <v>2800</v>
      </c>
      <c r="K17" s="23">
        <v>1</v>
      </c>
    </row>
    <row r="18" spans="1:11" ht="15" customHeight="1" x14ac:dyDescent="0.2">
      <c r="A18" s="20" t="s">
        <v>145</v>
      </c>
      <c r="B18" s="21">
        <v>19967</v>
      </c>
      <c r="C18" s="22">
        <v>1440964123</v>
      </c>
      <c r="D18" s="22">
        <v>121986829</v>
      </c>
      <c r="E18" s="21">
        <v>49361</v>
      </c>
      <c r="F18" s="22">
        <v>72167.28</v>
      </c>
      <c r="G18" s="22">
        <v>6109.42</v>
      </c>
      <c r="H18" s="23">
        <v>2.4700000000000002</v>
      </c>
      <c r="I18" s="22">
        <v>51000</v>
      </c>
      <c r="J18" s="22">
        <v>1800</v>
      </c>
      <c r="K18" s="23">
        <v>2</v>
      </c>
    </row>
    <row r="19" spans="1:11" ht="15" customHeight="1" x14ac:dyDescent="0.2">
      <c r="A19" s="20" t="s">
        <v>146</v>
      </c>
      <c r="B19" s="21">
        <v>3932</v>
      </c>
      <c r="C19" s="22">
        <v>347406002</v>
      </c>
      <c r="D19" s="22">
        <v>31273166</v>
      </c>
      <c r="E19" s="21">
        <v>11403</v>
      </c>
      <c r="F19" s="22">
        <v>88353.51</v>
      </c>
      <c r="G19" s="22">
        <v>7953.5</v>
      </c>
      <c r="H19" s="23">
        <v>2.9</v>
      </c>
      <c r="I19" s="22">
        <v>70000</v>
      </c>
      <c r="J19" s="22">
        <v>3200</v>
      </c>
      <c r="K19" s="23">
        <v>2</v>
      </c>
    </row>
    <row r="20" spans="1:11" ht="15" customHeight="1" x14ac:dyDescent="0.2">
      <c r="A20" s="20" t="s">
        <v>147</v>
      </c>
      <c r="B20" s="21">
        <v>3033</v>
      </c>
      <c r="C20" s="22">
        <v>229174458</v>
      </c>
      <c r="D20" s="22">
        <v>22036697</v>
      </c>
      <c r="E20" s="21">
        <v>6702</v>
      </c>
      <c r="F20" s="22">
        <v>75560.320000000007</v>
      </c>
      <c r="G20" s="22">
        <v>7265.64</v>
      </c>
      <c r="H20" s="23">
        <v>2.21</v>
      </c>
      <c r="I20" s="22">
        <v>53000</v>
      </c>
      <c r="J20" s="22">
        <v>2600</v>
      </c>
      <c r="K20" s="23">
        <v>2</v>
      </c>
    </row>
    <row r="21" spans="1:11" ht="15" customHeight="1" x14ac:dyDescent="0.2">
      <c r="A21" s="20" t="s">
        <v>148</v>
      </c>
      <c r="B21" s="21">
        <v>4296</v>
      </c>
      <c r="C21" s="22">
        <v>329915947</v>
      </c>
      <c r="D21" s="22">
        <v>25950025</v>
      </c>
      <c r="E21" s="21">
        <v>11667</v>
      </c>
      <c r="F21" s="22">
        <v>76796.08</v>
      </c>
      <c r="G21" s="22">
        <v>6040.51</v>
      </c>
      <c r="H21" s="23">
        <v>2.72</v>
      </c>
      <c r="I21" s="22">
        <v>61000</v>
      </c>
      <c r="J21" s="22">
        <v>2400</v>
      </c>
      <c r="K21" s="23">
        <v>2</v>
      </c>
    </row>
    <row r="22" spans="1:11" ht="15" customHeight="1" x14ac:dyDescent="0.2">
      <c r="A22" s="20" t="s">
        <v>149</v>
      </c>
      <c r="B22" s="21">
        <v>3731</v>
      </c>
      <c r="C22" s="22">
        <v>534089587</v>
      </c>
      <c r="D22" s="22">
        <v>68076385</v>
      </c>
      <c r="E22" s="21">
        <v>11119</v>
      </c>
      <c r="F22" s="22">
        <v>143149.18</v>
      </c>
      <c r="G22" s="22">
        <v>18246.150000000001</v>
      </c>
      <c r="H22" s="23">
        <v>2.98</v>
      </c>
      <c r="I22" s="22">
        <v>103000</v>
      </c>
      <c r="J22" s="22">
        <v>7000</v>
      </c>
      <c r="K22" s="23">
        <v>2</v>
      </c>
    </row>
    <row r="23" spans="1:11" ht="15" customHeight="1" x14ac:dyDescent="0.2">
      <c r="A23" s="20" t="s">
        <v>150</v>
      </c>
      <c r="B23" s="21">
        <v>495</v>
      </c>
      <c r="C23" s="22">
        <v>27719337</v>
      </c>
      <c r="D23" s="22">
        <v>2300583</v>
      </c>
      <c r="E23" s="21">
        <v>1204</v>
      </c>
      <c r="F23" s="22">
        <v>55998.66</v>
      </c>
      <c r="G23" s="22">
        <v>4647.6400000000003</v>
      </c>
      <c r="H23" s="23">
        <v>2.4300000000000002</v>
      </c>
      <c r="I23" s="22">
        <v>39000</v>
      </c>
      <c r="J23" s="22">
        <v>800</v>
      </c>
      <c r="K23" s="23">
        <v>2</v>
      </c>
    </row>
    <row r="24" spans="1:11" ht="15" customHeight="1" x14ac:dyDescent="0.2">
      <c r="A24" s="20" t="s">
        <v>151</v>
      </c>
      <c r="B24" s="21">
        <v>766</v>
      </c>
      <c r="C24" s="22">
        <v>76641079</v>
      </c>
      <c r="D24" s="22">
        <v>8543407</v>
      </c>
      <c r="E24" s="21">
        <v>1998</v>
      </c>
      <c r="F24" s="22">
        <v>100053.63</v>
      </c>
      <c r="G24" s="22">
        <v>11153.27</v>
      </c>
      <c r="H24" s="23">
        <v>2.61</v>
      </c>
      <c r="I24" s="22">
        <v>61000</v>
      </c>
      <c r="J24" s="22">
        <v>1900</v>
      </c>
      <c r="K24" s="23">
        <v>2</v>
      </c>
    </row>
    <row r="25" spans="1:11" ht="15" customHeight="1" x14ac:dyDescent="0.2">
      <c r="A25" s="20" t="s">
        <v>152</v>
      </c>
      <c r="B25" s="21">
        <v>438174</v>
      </c>
      <c r="C25" s="22">
        <v>41646976939</v>
      </c>
      <c r="D25" s="22">
        <v>4942261612</v>
      </c>
      <c r="E25" s="21">
        <v>962679</v>
      </c>
      <c r="F25" s="22">
        <v>95046.66</v>
      </c>
      <c r="G25" s="22">
        <v>11279.22</v>
      </c>
      <c r="H25" s="23">
        <v>2.2000000000000002</v>
      </c>
      <c r="I25" s="22">
        <v>63000</v>
      </c>
      <c r="J25" s="22">
        <v>3900</v>
      </c>
      <c r="K25" s="23">
        <v>2</v>
      </c>
    </row>
    <row r="26" spans="1:11" ht="15" customHeight="1" x14ac:dyDescent="0.2">
      <c r="A26" s="20" t="s">
        <v>153</v>
      </c>
      <c r="B26" s="21">
        <v>3820</v>
      </c>
      <c r="C26" s="22">
        <v>240363584</v>
      </c>
      <c r="D26" s="22">
        <v>17186957</v>
      </c>
      <c r="E26" s="21">
        <v>10148</v>
      </c>
      <c r="F26" s="22">
        <v>62922.400000000001</v>
      </c>
      <c r="G26" s="22">
        <v>4499.2</v>
      </c>
      <c r="H26" s="23">
        <v>2.66</v>
      </c>
      <c r="I26" s="22">
        <v>47000</v>
      </c>
      <c r="J26" s="22">
        <v>1400</v>
      </c>
      <c r="K26" s="23">
        <v>2</v>
      </c>
    </row>
    <row r="27" spans="1:11" ht="15" customHeight="1" x14ac:dyDescent="0.2">
      <c r="A27" s="20" t="s">
        <v>154</v>
      </c>
      <c r="B27" s="21">
        <v>8873</v>
      </c>
      <c r="C27" s="22">
        <v>634280492</v>
      </c>
      <c r="D27" s="22">
        <v>50402451</v>
      </c>
      <c r="E27" s="21">
        <v>24314</v>
      </c>
      <c r="F27" s="22">
        <v>71484.33</v>
      </c>
      <c r="G27" s="22">
        <v>5680.43</v>
      </c>
      <c r="H27" s="23">
        <v>2.74</v>
      </c>
      <c r="I27" s="22">
        <v>57000</v>
      </c>
      <c r="J27" s="22">
        <v>2000</v>
      </c>
      <c r="K27" s="23">
        <v>2</v>
      </c>
    </row>
    <row r="28" spans="1:11" ht="15" customHeight="1" x14ac:dyDescent="0.2">
      <c r="A28" s="20" t="s">
        <v>155</v>
      </c>
      <c r="B28" s="21">
        <v>7295</v>
      </c>
      <c r="C28" s="22">
        <v>543076692</v>
      </c>
      <c r="D28" s="22">
        <v>45162549</v>
      </c>
      <c r="E28" s="21">
        <v>18872</v>
      </c>
      <c r="F28" s="22">
        <v>74445.06</v>
      </c>
      <c r="G28" s="22">
        <v>6190.89</v>
      </c>
      <c r="H28" s="23">
        <v>2.59</v>
      </c>
      <c r="I28" s="22">
        <v>58000</v>
      </c>
      <c r="J28" s="22">
        <v>2100</v>
      </c>
      <c r="K28" s="23">
        <v>2</v>
      </c>
    </row>
    <row r="29" spans="1:11" ht="15" customHeight="1" x14ac:dyDescent="0.2">
      <c r="A29" s="20" t="s">
        <v>156</v>
      </c>
      <c r="B29" s="21">
        <v>18192</v>
      </c>
      <c r="C29" s="22">
        <v>3312304853</v>
      </c>
      <c r="D29" s="22">
        <v>637792821</v>
      </c>
      <c r="E29" s="21">
        <v>36644</v>
      </c>
      <c r="F29" s="22">
        <v>182074.81</v>
      </c>
      <c r="G29" s="22">
        <v>35058.97</v>
      </c>
      <c r="H29" s="23">
        <v>2.0099999999999998</v>
      </c>
      <c r="I29" s="22">
        <v>77000</v>
      </c>
      <c r="J29" s="22">
        <v>5700</v>
      </c>
      <c r="K29" s="23">
        <v>2</v>
      </c>
    </row>
    <row r="30" spans="1:11" ht="15" customHeight="1" x14ac:dyDescent="0.2">
      <c r="A30" s="20" t="s">
        <v>157</v>
      </c>
      <c r="B30" s="21">
        <v>26715</v>
      </c>
      <c r="C30" s="22">
        <v>2348151411</v>
      </c>
      <c r="D30" s="22">
        <v>203474308</v>
      </c>
      <c r="E30" s="21">
        <v>71487</v>
      </c>
      <c r="F30" s="22">
        <v>87896.37</v>
      </c>
      <c r="G30" s="22">
        <v>7616.48</v>
      </c>
      <c r="H30" s="23">
        <v>2.68</v>
      </c>
      <c r="I30" s="22">
        <v>72000</v>
      </c>
      <c r="J30" s="22">
        <v>3800</v>
      </c>
      <c r="K30" s="23">
        <v>2</v>
      </c>
    </row>
    <row r="31" spans="1:11" ht="15" customHeight="1" x14ac:dyDescent="0.2">
      <c r="A31" s="20" t="s">
        <v>158</v>
      </c>
      <c r="B31" s="21">
        <v>10875</v>
      </c>
      <c r="C31" s="22">
        <v>792265323</v>
      </c>
      <c r="D31" s="22">
        <v>67228823</v>
      </c>
      <c r="E31" s="21">
        <v>28289</v>
      </c>
      <c r="F31" s="22">
        <v>72851.98</v>
      </c>
      <c r="G31" s="22">
        <v>6181.96</v>
      </c>
      <c r="H31" s="23">
        <v>2.6</v>
      </c>
      <c r="I31" s="22">
        <v>57000</v>
      </c>
      <c r="J31" s="22">
        <v>2300</v>
      </c>
      <c r="K31" s="23">
        <v>2</v>
      </c>
    </row>
    <row r="32" spans="1:11" ht="15" customHeight="1" x14ac:dyDescent="0.2">
      <c r="A32" s="20" t="s">
        <v>159</v>
      </c>
      <c r="B32" s="21">
        <v>210725</v>
      </c>
      <c r="C32" s="22">
        <v>20626993867</v>
      </c>
      <c r="D32" s="22">
        <v>2136886965</v>
      </c>
      <c r="E32" s="21">
        <v>575114</v>
      </c>
      <c r="F32" s="22">
        <v>97885.84</v>
      </c>
      <c r="G32" s="22">
        <v>10140.64</v>
      </c>
      <c r="H32" s="23">
        <v>2.73</v>
      </c>
      <c r="I32" s="22">
        <v>69000</v>
      </c>
      <c r="J32" s="22">
        <v>3300</v>
      </c>
      <c r="K32" s="23">
        <v>2</v>
      </c>
    </row>
    <row r="33" spans="1:11" ht="15" customHeight="1" x14ac:dyDescent="0.2">
      <c r="A33" s="20" t="s">
        <v>160</v>
      </c>
      <c r="B33" s="21">
        <v>10629</v>
      </c>
      <c r="C33" s="22">
        <v>1355713625</v>
      </c>
      <c r="D33" s="22">
        <v>182431721</v>
      </c>
      <c r="E33" s="21">
        <v>27079</v>
      </c>
      <c r="F33" s="22">
        <v>127548.56</v>
      </c>
      <c r="G33" s="22">
        <v>17163.580000000002</v>
      </c>
      <c r="H33" s="23">
        <v>2.5499999999999998</v>
      </c>
      <c r="I33" s="22">
        <v>79000</v>
      </c>
      <c r="J33" s="22">
        <v>4800</v>
      </c>
      <c r="K33" s="23">
        <v>2</v>
      </c>
    </row>
    <row r="34" spans="1:11" ht="15" customHeight="1" x14ac:dyDescent="0.2">
      <c r="A34" s="20" t="s">
        <v>161</v>
      </c>
      <c r="B34" s="21">
        <v>67310</v>
      </c>
      <c r="C34" s="22">
        <v>5925498413</v>
      </c>
      <c r="D34" s="22">
        <v>637078723</v>
      </c>
      <c r="E34" s="21">
        <v>157172</v>
      </c>
      <c r="F34" s="22">
        <v>88032.960000000006</v>
      </c>
      <c r="G34" s="22">
        <v>9464.85</v>
      </c>
      <c r="H34" s="23">
        <v>2.34</v>
      </c>
      <c r="I34" s="22">
        <v>58000</v>
      </c>
      <c r="J34" s="22">
        <v>2800</v>
      </c>
      <c r="K34" s="23">
        <v>2</v>
      </c>
    </row>
    <row r="35" spans="1:11" ht="15" customHeight="1" x14ac:dyDescent="0.2">
      <c r="A35" s="20" t="s">
        <v>162</v>
      </c>
      <c r="B35" s="21">
        <v>1045</v>
      </c>
      <c r="C35" s="22">
        <v>75270432</v>
      </c>
      <c r="D35" s="22">
        <v>6937155</v>
      </c>
      <c r="E35" s="21">
        <v>2365</v>
      </c>
      <c r="F35" s="22">
        <v>72029.119999999995</v>
      </c>
      <c r="G35" s="22">
        <v>6638.43</v>
      </c>
      <c r="H35" s="23">
        <v>2.2599999999999998</v>
      </c>
      <c r="I35" s="22">
        <v>48000</v>
      </c>
      <c r="J35" s="22">
        <v>1600</v>
      </c>
      <c r="K35" s="23">
        <v>2</v>
      </c>
    </row>
    <row r="36" spans="1:11" ht="15" customHeight="1" x14ac:dyDescent="0.2">
      <c r="A36" s="20" t="s">
        <v>163</v>
      </c>
      <c r="B36" s="21">
        <v>100684</v>
      </c>
      <c r="C36" s="22">
        <v>8782051034</v>
      </c>
      <c r="D36" s="22">
        <v>873108103</v>
      </c>
      <c r="E36" s="21">
        <v>236754</v>
      </c>
      <c r="F36" s="22">
        <v>87223.9</v>
      </c>
      <c r="G36" s="22">
        <v>8671.77</v>
      </c>
      <c r="H36" s="23">
        <v>2.35</v>
      </c>
      <c r="I36" s="22">
        <v>64000</v>
      </c>
      <c r="J36" s="22">
        <v>3600</v>
      </c>
      <c r="K36" s="23">
        <v>2</v>
      </c>
    </row>
    <row r="37" spans="1:11" ht="15" customHeight="1" x14ac:dyDescent="0.2">
      <c r="A37" s="20" t="s">
        <v>164</v>
      </c>
      <c r="B37" s="21">
        <v>162985</v>
      </c>
      <c r="C37" s="22">
        <v>41977511787</v>
      </c>
      <c r="D37" s="22">
        <v>8720579062</v>
      </c>
      <c r="E37" s="21">
        <v>383362</v>
      </c>
      <c r="F37" s="22">
        <v>257554.45</v>
      </c>
      <c r="G37" s="22">
        <v>53505.41</v>
      </c>
      <c r="H37" s="23">
        <v>2.35</v>
      </c>
      <c r="I37" s="22">
        <v>65000</v>
      </c>
      <c r="J37" s="22">
        <v>4300</v>
      </c>
      <c r="K37" s="23">
        <v>2</v>
      </c>
    </row>
    <row r="38" spans="1:11" ht="15" customHeight="1" x14ac:dyDescent="0.2">
      <c r="A38" s="20" t="s">
        <v>117</v>
      </c>
      <c r="B38" s="21">
        <v>1313498</v>
      </c>
      <c r="C38" s="22">
        <v>151236012260</v>
      </c>
      <c r="D38" s="22">
        <v>20828572751</v>
      </c>
      <c r="E38" s="21">
        <v>3171588</v>
      </c>
      <c r="F38" s="22">
        <v>115139.89</v>
      </c>
      <c r="G38" s="22">
        <v>15857.33</v>
      </c>
      <c r="H38" s="23">
        <v>2.41</v>
      </c>
      <c r="I38" s="22">
        <v>65000</v>
      </c>
      <c r="J38" s="22">
        <v>3700</v>
      </c>
      <c r="K38" s="23">
        <v>2</v>
      </c>
    </row>
    <row r="40" spans="1:11" ht="15" customHeight="1" x14ac:dyDescent="0.2">
      <c r="A40" s="57" t="s">
        <v>66</v>
      </c>
      <c r="B40" s="58"/>
      <c r="C40" s="58"/>
      <c r="D40" s="58"/>
      <c r="E40" s="58"/>
      <c r="F40" s="58"/>
      <c r="G40" s="58"/>
      <c r="H40" s="58"/>
      <c r="I40" s="58"/>
      <c r="J40" s="58"/>
      <c r="K40" s="58"/>
    </row>
    <row r="41" spans="1:11" ht="15" customHeight="1" x14ac:dyDescent="0.2">
      <c r="A41" s="57" t="s">
        <v>97</v>
      </c>
      <c r="B41" s="58"/>
      <c r="C41" s="58"/>
      <c r="D41" s="58"/>
      <c r="E41" s="58"/>
      <c r="F41" s="58"/>
      <c r="G41" s="58"/>
      <c r="H41" s="58"/>
      <c r="I41" s="58"/>
      <c r="J41" s="58"/>
      <c r="K41" s="58"/>
    </row>
    <row r="42" spans="1:11" ht="15" customHeight="1" x14ac:dyDescent="0.2">
      <c r="A42" s="57" t="s">
        <v>165</v>
      </c>
      <c r="B42" s="58"/>
      <c r="C42" s="58"/>
      <c r="D42" s="58"/>
      <c r="E42" s="58"/>
      <c r="F42" s="58"/>
      <c r="G42" s="58"/>
      <c r="H42" s="58"/>
      <c r="I42" s="58"/>
      <c r="J42" s="58"/>
      <c r="K42" s="58"/>
    </row>
  </sheetData>
  <mergeCells count="8">
    <mergeCell ref="A40:K40"/>
    <mergeCell ref="A41:K41"/>
    <mergeCell ref="A42:K42"/>
    <mergeCell ref="A1:K1"/>
    <mergeCell ref="A2:K2"/>
    <mergeCell ref="A3:K3"/>
    <mergeCell ref="A4:K4"/>
    <mergeCell ref="A5:K5"/>
  </mergeCells>
  <hyperlinks>
    <hyperlink ref="A1" location="'CONTENTS'!A1" display="#'CONTENTS'!A1"/>
  </hyperlinks>
  <printOptions horizontalCentered="1"/>
  <pageMargins left="0.5" right="0.5" top="0.5" bottom="0.5" header="0" footer="0"/>
  <pageSetup fitToHeight="10" orientation="landscape"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21"/>
  <sheetViews>
    <sheetView zoomScaleNormal="100" workbookViewId="0">
      <pane ySplit="7" topLeftCell="A8" activePane="bottomLeft" state="frozen"/>
      <selection pane="bottomLeft" sqref="A1:I1"/>
    </sheetView>
  </sheetViews>
  <sheetFormatPr defaultColWidth="12" defaultRowHeight="12.95" customHeight="1" x14ac:dyDescent="0.2"/>
  <cols>
    <col min="1" max="2" width="23.6640625" bestFit="1" customWidth="1"/>
    <col min="3" max="9" width="19.6640625" bestFit="1" customWidth="1"/>
  </cols>
  <sheetData>
    <row r="1" spans="1:9" ht="17.100000000000001" customHeight="1" x14ac:dyDescent="0.25">
      <c r="A1" s="65" t="s">
        <v>67</v>
      </c>
      <c r="B1" s="58"/>
      <c r="C1" s="58"/>
      <c r="D1" s="58"/>
      <c r="E1" s="58"/>
      <c r="F1" s="58"/>
      <c r="G1" s="58"/>
      <c r="H1" s="58"/>
      <c r="I1" s="58"/>
    </row>
    <row r="2" spans="1:9" ht="17.100000000000001" customHeight="1" x14ac:dyDescent="0.3">
      <c r="A2" s="60" t="s">
        <v>1</v>
      </c>
      <c r="B2" s="58"/>
      <c r="C2" s="58"/>
      <c r="D2" s="58"/>
      <c r="E2" s="58"/>
      <c r="F2" s="58"/>
      <c r="G2" s="58"/>
      <c r="H2" s="58"/>
      <c r="I2" s="58"/>
    </row>
    <row r="3" spans="1:9" ht="17.100000000000001" customHeight="1" x14ac:dyDescent="0.3">
      <c r="A3" s="59" t="s">
        <v>70</v>
      </c>
      <c r="B3" s="58"/>
      <c r="C3" s="58"/>
      <c r="D3" s="58"/>
      <c r="E3" s="58"/>
      <c r="F3" s="58"/>
      <c r="G3" s="58"/>
      <c r="H3" s="58"/>
      <c r="I3" s="58"/>
    </row>
    <row r="4" spans="1:9" ht="17.100000000000001" customHeight="1" x14ac:dyDescent="0.3">
      <c r="A4" s="60" t="s">
        <v>1</v>
      </c>
      <c r="B4" s="58"/>
      <c r="C4" s="58"/>
      <c r="D4" s="58"/>
      <c r="E4" s="58"/>
      <c r="F4" s="58"/>
      <c r="G4" s="58"/>
      <c r="H4" s="58"/>
      <c r="I4" s="58"/>
    </row>
    <row r="5" spans="1:9" ht="17.100000000000001" customHeight="1" x14ac:dyDescent="0.3">
      <c r="A5" s="66" t="s">
        <v>432</v>
      </c>
      <c r="B5" s="58"/>
      <c r="C5" s="58"/>
      <c r="D5" s="58"/>
      <c r="E5" s="58"/>
      <c r="F5" s="58"/>
      <c r="G5" s="58"/>
      <c r="H5" s="58"/>
      <c r="I5" s="58"/>
    </row>
    <row r="6" spans="1:9" ht="12.95" customHeight="1" x14ac:dyDescent="0.2">
      <c r="C6" s="55"/>
    </row>
    <row r="7" spans="1:9" ht="45" customHeight="1" x14ac:dyDescent="0.2">
      <c r="A7" s="70" t="s">
        <v>166</v>
      </c>
      <c r="B7" s="70"/>
      <c r="C7" s="9" t="s">
        <v>422</v>
      </c>
      <c r="D7" s="9" t="s">
        <v>423</v>
      </c>
      <c r="E7" s="9" t="s">
        <v>424</v>
      </c>
      <c r="F7" s="9" t="s">
        <v>425</v>
      </c>
      <c r="G7" s="9" t="s">
        <v>426</v>
      </c>
      <c r="H7" s="9" t="s">
        <v>427</v>
      </c>
      <c r="I7" s="9" t="s">
        <v>428</v>
      </c>
    </row>
    <row r="8" spans="1:9" ht="15" customHeight="1" x14ac:dyDescent="0.2">
      <c r="A8" s="69" t="s">
        <v>135</v>
      </c>
      <c r="B8" s="19" t="s">
        <v>107</v>
      </c>
      <c r="C8" s="21">
        <v>206</v>
      </c>
      <c r="D8" s="22">
        <v>-424584</v>
      </c>
      <c r="E8" s="22">
        <v>10972</v>
      </c>
      <c r="F8" s="21">
        <v>278</v>
      </c>
      <c r="G8" s="22">
        <v>-2061.09</v>
      </c>
      <c r="H8" s="22">
        <v>53.26</v>
      </c>
      <c r="I8" s="23">
        <v>1.35</v>
      </c>
    </row>
    <row r="9" spans="1:9" ht="15" customHeight="1" x14ac:dyDescent="0.2">
      <c r="A9" s="68"/>
      <c r="B9" s="19" t="s">
        <v>111</v>
      </c>
      <c r="C9" s="21">
        <v>377</v>
      </c>
      <c r="D9" s="22">
        <v>6624344</v>
      </c>
      <c r="E9" s="22">
        <v>87841</v>
      </c>
      <c r="F9" s="21">
        <v>671</v>
      </c>
      <c r="G9" s="22">
        <v>17571.2</v>
      </c>
      <c r="H9" s="22">
        <v>233</v>
      </c>
      <c r="I9" s="23">
        <v>1.78</v>
      </c>
    </row>
    <row r="10" spans="1:9" ht="15" customHeight="1" x14ac:dyDescent="0.2">
      <c r="A10" s="68"/>
      <c r="B10" s="19" t="s">
        <v>112</v>
      </c>
      <c r="C10" s="21">
        <v>547</v>
      </c>
      <c r="D10" s="22">
        <v>20276087</v>
      </c>
      <c r="E10" s="22">
        <v>658374</v>
      </c>
      <c r="F10" s="21">
        <v>1234</v>
      </c>
      <c r="G10" s="22">
        <v>37067.800000000003</v>
      </c>
      <c r="H10" s="22">
        <v>1203.6099999999999</v>
      </c>
      <c r="I10" s="23">
        <v>2.2599999999999998</v>
      </c>
    </row>
    <row r="11" spans="1:9" ht="15" customHeight="1" x14ac:dyDescent="0.2">
      <c r="A11" s="68"/>
      <c r="B11" s="19" t="s">
        <v>113</v>
      </c>
      <c r="C11" s="21">
        <v>437</v>
      </c>
      <c r="D11" s="22">
        <v>27147075</v>
      </c>
      <c r="E11" s="22">
        <v>1318130</v>
      </c>
      <c r="F11" s="21">
        <v>1197</v>
      </c>
      <c r="G11" s="22">
        <v>62121.45</v>
      </c>
      <c r="H11" s="22">
        <v>3016.32</v>
      </c>
      <c r="I11" s="23">
        <v>2.74</v>
      </c>
    </row>
    <row r="12" spans="1:9" ht="15" customHeight="1" x14ac:dyDescent="0.2">
      <c r="A12" s="68"/>
      <c r="B12" s="19" t="s">
        <v>114</v>
      </c>
      <c r="C12" s="21">
        <v>291</v>
      </c>
      <c r="D12" s="22">
        <v>25120653</v>
      </c>
      <c r="E12" s="22">
        <v>1336112</v>
      </c>
      <c r="F12" s="21">
        <v>971</v>
      </c>
      <c r="G12" s="22">
        <v>86325.27</v>
      </c>
      <c r="H12" s="22">
        <v>4591.45</v>
      </c>
      <c r="I12" s="23">
        <v>3.34</v>
      </c>
    </row>
    <row r="13" spans="1:9" ht="15" customHeight="1" x14ac:dyDescent="0.2">
      <c r="A13" s="68"/>
      <c r="B13" s="19" t="s">
        <v>115</v>
      </c>
      <c r="C13" s="21">
        <v>510</v>
      </c>
      <c r="D13" s="22">
        <v>71885625</v>
      </c>
      <c r="E13" s="22">
        <v>6180095</v>
      </c>
      <c r="F13" s="21">
        <v>1828</v>
      </c>
      <c r="G13" s="22">
        <v>140952.21</v>
      </c>
      <c r="H13" s="22">
        <v>12117.83</v>
      </c>
      <c r="I13" s="23">
        <v>3.58</v>
      </c>
    </row>
    <row r="14" spans="1:9" ht="15" customHeight="1" x14ac:dyDescent="0.2">
      <c r="A14" s="68"/>
      <c r="B14" s="19" t="s">
        <v>116</v>
      </c>
      <c r="C14" s="21">
        <v>53</v>
      </c>
      <c r="D14" s="22">
        <v>22049362</v>
      </c>
      <c r="E14" s="22">
        <v>3743614</v>
      </c>
      <c r="F14" s="21">
        <v>205</v>
      </c>
      <c r="G14" s="22">
        <v>416025.7</v>
      </c>
      <c r="H14" s="22">
        <v>70634.23</v>
      </c>
      <c r="I14" s="23">
        <v>3.87</v>
      </c>
    </row>
    <row r="15" spans="1:9" ht="15" customHeight="1" x14ac:dyDescent="0.2">
      <c r="A15" s="69" t="s">
        <v>136</v>
      </c>
      <c r="B15" s="19" t="s">
        <v>107</v>
      </c>
      <c r="C15" s="21">
        <v>1219</v>
      </c>
      <c r="D15" s="22">
        <v>-2516201</v>
      </c>
      <c r="E15" s="22">
        <v>38317</v>
      </c>
      <c r="F15" s="21">
        <v>1676</v>
      </c>
      <c r="G15" s="22">
        <v>-2064.15</v>
      </c>
      <c r="H15" s="22">
        <v>31.43</v>
      </c>
      <c r="I15" s="23">
        <v>1.37</v>
      </c>
    </row>
    <row r="16" spans="1:9" ht="15" customHeight="1" x14ac:dyDescent="0.2">
      <c r="A16" s="68"/>
      <c r="B16" s="19" t="s">
        <v>111</v>
      </c>
      <c r="C16" s="21">
        <v>2011</v>
      </c>
      <c r="D16" s="22">
        <v>35160104</v>
      </c>
      <c r="E16" s="22">
        <v>491622</v>
      </c>
      <c r="F16" s="21">
        <v>3249</v>
      </c>
      <c r="G16" s="22">
        <v>17483.89</v>
      </c>
      <c r="H16" s="22">
        <v>244.47</v>
      </c>
      <c r="I16" s="23">
        <v>1.62</v>
      </c>
    </row>
    <row r="17" spans="1:9" ht="15" customHeight="1" x14ac:dyDescent="0.2">
      <c r="A17" s="68"/>
      <c r="B17" s="19" t="s">
        <v>112</v>
      </c>
      <c r="C17" s="21">
        <v>3874</v>
      </c>
      <c r="D17" s="22">
        <v>147411512</v>
      </c>
      <c r="E17" s="22">
        <v>5910706</v>
      </c>
      <c r="F17" s="21">
        <v>7682</v>
      </c>
      <c r="G17" s="22">
        <v>38051.5</v>
      </c>
      <c r="H17" s="22">
        <v>1525.74</v>
      </c>
      <c r="I17" s="23">
        <v>1.98</v>
      </c>
    </row>
    <row r="18" spans="1:9" ht="15" customHeight="1" x14ac:dyDescent="0.2">
      <c r="A18" s="68"/>
      <c r="B18" s="19" t="s">
        <v>113</v>
      </c>
      <c r="C18" s="21">
        <v>3710</v>
      </c>
      <c r="D18" s="22">
        <v>230433481</v>
      </c>
      <c r="E18" s="22">
        <v>12173762</v>
      </c>
      <c r="F18" s="21">
        <v>9447</v>
      </c>
      <c r="G18" s="22">
        <v>62111.45</v>
      </c>
      <c r="H18" s="22">
        <v>3281.34</v>
      </c>
      <c r="I18" s="23">
        <v>2.5499999999999998</v>
      </c>
    </row>
    <row r="19" spans="1:9" ht="15" customHeight="1" x14ac:dyDescent="0.2">
      <c r="A19" s="68"/>
      <c r="B19" s="19" t="s">
        <v>114</v>
      </c>
      <c r="C19" s="21">
        <v>3087</v>
      </c>
      <c r="D19" s="22">
        <v>269053021</v>
      </c>
      <c r="E19" s="22">
        <v>16224289</v>
      </c>
      <c r="F19" s="21">
        <v>9550</v>
      </c>
      <c r="G19" s="22">
        <v>87156.79</v>
      </c>
      <c r="H19" s="22">
        <v>5255.68</v>
      </c>
      <c r="I19" s="23">
        <v>3.09</v>
      </c>
    </row>
    <row r="20" spans="1:9" ht="15" customHeight="1" x14ac:dyDescent="0.2">
      <c r="A20" s="68"/>
      <c r="B20" s="19" t="s">
        <v>115</v>
      </c>
      <c r="C20" s="21">
        <v>5775</v>
      </c>
      <c r="D20" s="22">
        <v>834433697</v>
      </c>
      <c r="E20" s="22">
        <v>75670057</v>
      </c>
      <c r="F20" s="21">
        <v>20690</v>
      </c>
      <c r="G20" s="22">
        <v>144490.68</v>
      </c>
      <c r="H20" s="22">
        <v>13103.04</v>
      </c>
      <c r="I20" s="23">
        <v>3.58</v>
      </c>
    </row>
    <row r="21" spans="1:9" ht="15" customHeight="1" x14ac:dyDescent="0.2">
      <c r="A21" s="68"/>
      <c r="B21" s="19" t="s">
        <v>116</v>
      </c>
      <c r="C21" s="21">
        <v>546</v>
      </c>
      <c r="D21" s="22">
        <v>230195997</v>
      </c>
      <c r="E21" s="22">
        <v>40638910</v>
      </c>
      <c r="F21" s="21">
        <v>2176</v>
      </c>
      <c r="G21" s="22">
        <v>421604.39</v>
      </c>
      <c r="H21" s="22">
        <v>74430.240000000005</v>
      </c>
      <c r="I21" s="23">
        <v>3.99</v>
      </c>
    </row>
    <row r="22" spans="1:9" ht="15" customHeight="1" x14ac:dyDescent="0.2">
      <c r="A22" s="69" t="s">
        <v>137</v>
      </c>
      <c r="B22" s="19" t="s">
        <v>107</v>
      </c>
      <c r="C22" s="21">
        <v>3439</v>
      </c>
      <c r="D22" s="22">
        <v>2375088</v>
      </c>
      <c r="E22" s="22">
        <v>71620</v>
      </c>
      <c r="F22" s="21">
        <v>4086</v>
      </c>
      <c r="G22" s="22">
        <v>690.63</v>
      </c>
      <c r="H22" s="22">
        <v>20.83</v>
      </c>
      <c r="I22" s="23">
        <v>1.19</v>
      </c>
    </row>
    <row r="23" spans="1:9" ht="15" customHeight="1" x14ac:dyDescent="0.2">
      <c r="A23" s="68"/>
      <c r="B23" s="19" t="s">
        <v>111</v>
      </c>
      <c r="C23" s="21">
        <v>6160</v>
      </c>
      <c r="D23" s="22">
        <v>107380198</v>
      </c>
      <c r="E23" s="22">
        <v>1445528</v>
      </c>
      <c r="F23" s="21">
        <v>8805</v>
      </c>
      <c r="G23" s="22">
        <v>17431.849999999999</v>
      </c>
      <c r="H23" s="22">
        <v>234.66</v>
      </c>
      <c r="I23" s="23">
        <v>1.43</v>
      </c>
    </row>
    <row r="24" spans="1:9" ht="15" customHeight="1" x14ac:dyDescent="0.2">
      <c r="A24" s="68"/>
      <c r="B24" s="19" t="s">
        <v>112</v>
      </c>
      <c r="C24" s="21">
        <v>9623</v>
      </c>
      <c r="D24" s="22">
        <v>359343594</v>
      </c>
      <c r="E24" s="22">
        <v>14004786</v>
      </c>
      <c r="F24" s="21">
        <v>18405</v>
      </c>
      <c r="G24" s="22">
        <v>37342.160000000003</v>
      </c>
      <c r="H24" s="22">
        <v>1455.35</v>
      </c>
      <c r="I24" s="23">
        <v>1.91</v>
      </c>
    </row>
    <row r="25" spans="1:9" ht="15" customHeight="1" x14ac:dyDescent="0.2">
      <c r="A25" s="68"/>
      <c r="B25" s="19" t="s">
        <v>113</v>
      </c>
      <c r="C25" s="21">
        <v>7598</v>
      </c>
      <c r="D25" s="22">
        <v>470428823</v>
      </c>
      <c r="E25" s="22">
        <v>24075809</v>
      </c>
      <c r="F25" s="21">
        <v>19253</v>
      </c>
      <c r="G25" s="22">
        <v>61914.82</v>
      </c>
      <c r="H25" s="22">
        <v>3168.7</v>
      </c>
      <c r="I25" s="23">
        <v>2.5299999999999998</v>
      </c>
    </row>
    <row r="26" spans="1:9" ht="15" customHeight="1" x14ac:dyDescent="0.2">
      <c r="A26" s="68"/>
      <c r="B26" s="19" t="s">
        <v>114</v>
      </c>
      <c r="C26" s="21">
        <v>5693</v>
      </c>
      <c r="D26" s="22">
        <v>494856753</v>
      </c>
      <c r="E26" s="22">
        <v>29302428</v>
      </c>
      <c r="F26" s="21">
        <v>17568</v>
      </c>
      <c r="G26" s="22">
        <v>86923.72</v>
      </c>
      <c r="H26" s="22">
        <v>5147.1000000000004</v>
      </c>
      <c r="I26" s="23">
        <v>3.09</v>
      </c>
    </row>
    <row r="27" spans="1:9" ht="15" customHeight="1" x14ac:dyDescent="0.2">
      <c r="A27" s="68"/>
      <c r="B27" s="19" t="s">
        <v>115</v>
      </c>
      <c r="C27" s="21">
        <v>10948</v>
      </c>
      <c r="D27" s="22">
        <v>1589044707</v>
      </c>
      <c r="E27" s="22">
        <v>141416876</v>
      </c>
      <c r="F27" s="21">
        <v>39656</v>
      </c>
      <c r="G27" s="22">
        <v>145144.75</v>
      </c>
      <c r="H27" s="22">
        <v>12917.14</v>
      </c>
      <c r="I27" s="23">
        <v>3.62</v>
      </c>
    </row>
    <row r="28" spans="1:9" ht="15" customHeight="1" x14ac:dyDescent="0.2">
      <c r="A28" s="68"/>
      <c r="B28" s="19" t="s">
        <v>116</v>
      </c>
      <c r="C28" s="21">
        <v>1508</v>
      </c>
      <c r="D28" s="22">
        <v>659718599</v>
      </c>
      <c r="E28" s="22">
        <v>114593486</v>
      </c>
      <c r="F28" s="21">
        <v>5961</v>
      </c>
      <c r="G28" s="22">
        <v>437479.18</v>
      </c>
      <c r="H28" s="22">
        <v>75990.38</v>
      </c>
      <c r="I28" s="23">
        <v>3.95</v>
      </c>
    </row>
    <row r="29" spans="1:9" ht="15" customHeight="1" x14ac:dyDescent="0.2">
      <c r="A29" s="69" t="s">
        <v>138</v>
      </c>
      <c r="B29" s="19" t="s">
        <v>107</v>
      </c>
      <c r="C29" s="21">
        <v>623</v>
      </c>
      <c r="D29" s="22">
        <v>1189013</v>
      </c>
      <c r="E29" s="22">
        <v>6776</v>
      </c>
      <c r="F29" s="21">
        <v>935</v>
      </c>
      <c r="G29" s="22">
        <v>1908.53</v>
      </c>
      <c r="H29" s="22">
        <v>10.88</v>
      </c>
      <c r="I29" s="23">
        <v>1.5</v>
      </c>
    </row>
    <row r="30" spans="1:9" ht="15" customHeight="1" x14ac:dyDescent="0.2">
      <c r="A30" s="68"/>
      <c r="B30" s="19" t="s">
        <v>111</v>
      </c>
      <c r="C30" s="21">
        <v>1207</v>
      </c>
      <c r="D30" s="22">
        <v>21025159</v>
      </c>
      <c r="E30" s="22">
        <v>291789</v>
      </c>
      <c r="F30" s="21">
        <v>2015</v>
      </c>
      <c r="G30" s="22">
        <v>17419.349999999999</v>
      </c>
      <c r="H30" s="22">
        <v>241.75</v>
      </c>
      <c r="I30" s="23">
        <v>1.67</v>
      </c>
    </row>
    <row r="31" spans="1:9" ht="15" customHeight="1" x14ac:dyDescent="0.2">
      <c r="A31" s="68"/>
      <c r="B31" s="19" t="s">
        <v>112</v>
      </c>
      <c r="C31" s="21">
        <v>1663</v>
      </c>
      <c r="D31" s="22">
        <v>60892294</v>
      </c>
      <c r="E31" s="22">
        <v>2388625</v>
      </c>
      <c r="F31" s="21">
        <v>3159</v>
      </c>
      <c r="G31" s="22">
        <v>36615.93</v>
      </c>
      <c r="H31" s="22">
        <v>1436.33</v>
      </c>
      <c r="I31" s="23">
        <v>1.9</v>
      </c>
    </row>
    <row r="32" spans="1:9" ht="15" customHeight="1" x14ac:dyDescent="0.2">
      <c r="A32" s="68"/>
      <c r="B32" s="19" t="s">
        <v>113</v>
      </c>
      <c r="C32" s="21">
        <v>1217</v>
      </c>
      <c r="D32" s="22">
        <v>74825733</v>
      </c>
      <c r="E32" s="22">
        <v>4142243</v>
      </c>
      <c r="F32" s="21">
        <v>2935</v>
      </c>
      <c r="G32" s="22">
        <v>61483.76</v>
      </c>
      <c r="H32" s="22">
        <v>3403.65</v>
      </c>
      <c r="I32" s="23">
        <v>2.41</v>
      </c>
    </row>
    <row r="33" spans="1:9" ht="15" customHeight="1" x14ac:dyDescent="0.2">
      <c r="A33" s="68"/>
      <c r="B33" s="19" t="s">
        <v>114</v>
      </c>
      <c r="C33" s="21">
        <v>898</v>
      </c>
      <c r="D33" s="22">
        <v>77818075</v>
      </c>
      <c r="E33" s="22">
        <v>5215348</v>
      </c>
      <c r="F33" s="21">
        <v>2536</v>
      </c>
      <c r="G33" s="22">
        <v>86657.1</v>
      </c>
      <c r="H33" s="22">
        <v>5807.74</v>
      </c>
      <c r="I33" s="23">
        <v>2.82</v>
      </c>
    </row>
    <row r="34" spans="1:9" ht="15" customHeight="1" x14ac:dyDescent="0.2">
      <c r="A34" s="68"/>
      <c r="B34" s="19" t="s">
        <v>115</v>
      </c>
      <c r="C34" s="21">
        <v>1487</v>
      </c>
      <c r="D34" s="22">
        <v>211058887</v>
      </c>
      <c r="E34" s="22">
        <v>20443770</v>
      </c>
      <c r="F34" s="21">
        <v>4778</v>
      </c>
      <c r="G34" s="22">
        <v>141936.04</v>
      </c>
      <c r="H34" s="22">
        <v>13748.33</v>
      </c>
      <c r="I34" s="23">
        <v>3.21</v>
      </c>
    </row>
    <row r="35" spans="1:9" ht="15" customHeight="1" x14ac:dyDescent="0.2">
      <c r="A35" s="68"/>
      <c r="B35" s="19" t="s">
        <v>116</v>
      </c>
      <c r="C35" s="21">
        <v>120</v>
      </c>
      <c r="D35" s="22">
        <v>57912924</v>
      </c>
      <c r="E35" s="22">
        <v>11584327</v>
      </c>
      <c r="F35" s="21">
        <v>378</v>
      </c>
      <c r="G35" s="22">
        <v>482607.7</v>
      </c>
      <c r="H35" s="22">
        <v>96536.06</v>
      </c>
      <c r="I35" s="23">
        <v>3.15</v>
      </c>
    </row>
    <row r="36" spans="1:9" ht="15" customHeight="1" x14ac:dyDescent="0.2">
      <c r="A36" s="69" t="s">
        <v>139</v>
      </c>
      <c r="B36" s="19" t="s">
        <v>107</v>
      </c>
      <c r="C36" s="21" t="s">
        <v>626</v>
      </c>
      <c r="D36" s="21" t="s">
        <v>626</v>
      </c>
      <c r="E36" s="21" t="s">
        <v>626</v>
      </c>
      <c r="F36" s="21" t="s">
        <v>626</v>
      </c>
      <c r="G36" s="21" t="s">
        <v>626</v>
      </c>
      <c r="H36" s="21" t="s">
        <v>626</v>
      </c>
      <c r="I36" s="21" t="s">
        <v>626</v>
      </c>
    </row>
    <row r="37" spans="1:9" ht="15" customHeight="1" x14ac:dyDescent="0.2">
      <c r="A37" s="68"/>
      <c r="B37" s="19" t="s">
        <v>111</v>
      </c>
      <c r="C37" s="21" t="s">
        <v>626</v>
      </c>
      <c r="D37" s="21" t="s">
        <v>626</v>
      </c>
      <c r="E37" s="21" t="s">
        <v>626</v>
      </c>
      <c r="F37" s="21" t="s">
        <v>626</v>
      </c>
      <c r="G37" s="21" t="s">
        <v>626</v>
      </c>
      <c r="H37" s="21" t="s">
        <v>626</v>
      </c>
      <c r="I37" s="21" t="s">
        <v>626</v>
      </c>
    </row>
    <row r="38" spans="1:9" ht="15" customHeight="1" x14ac:dyDescent="0.2">
      <c r="A38" s="68"/>
      <c r="B38" s="19" t="s">
        <v>112</v>
      </c>
      <c r="C38" s="21" t="s">
        <v>626</v>
      </c>
      <c r="D38" s="21" t="s">
        <v>626</v>
      </c>
      <c r="E38" s="21" t="s">
        <v>626</v>
      </c>
      <c r="F38" s="21" t="s">
        <v>626</v>
      </c>
      <c r="G38" s="21" t="s">
        <v>626</v>
      </c>
      <c r="H38" s="21" t="s">
        <v>626</v>
      </c>
      <c r="I38" s="21" t="s">
        <v>626</v>
      </c>
    </row>
    <row r="39" spans="1:9" ht="15" customHeight="1" x14ac:dyDescent="0.2">
      <c r="A39" s="68"/>
      <c r="B39" s="19" t="s">
        <v>113</v>
      </c>
      <c r="C39" s="21" t="s">
        <v>626</v>
      </c>
      <c r="D39" s="21" t="s">
        <v>626</v>
      </c>
      <c r="E39" s="21" t="s">
        <v>626</v>
      </c>
      <c r="F39" s="21" t="s">
        <v>626</v>
      </c>
      <c r="G39" s="21" t="s">
        <v>626</v>
      </c>
      <c r="H39" s="21" t="s">
        <v>626</v>
      </c>
      <c r="I39" s="21" t="s">
        <v>626</v>
      </c>
    </row>
    <row r="40" spans="1:9" ht="15" customHeight="1" x14ac:dyDescent="0.2">
      <c r="A40" s="68"/>
      <c r="B40" s="19" t="s">
        <v>114</v>
      </c>
      <c r="C40" s="21" t="s">
        <v>626</v>
      </c>
      <c r="D40" s="21" t="s">
        <v>626</v>
      </c>
      <c r="E40" s="21" t="s">
        <v>626</v>
      </c>
      <c r="F40" s="21" t="s">
        <v>626</v>
      </c>
      <c r="G40" s="21" t="s">
        <v>626</v>
      </c>
      <c r="H40" s="21" t="s">
        <v>626</v>
      </c>
      <c r="I40" s="21" t="s">
        <v>626</v>
      </c>
    </row>
    <row r="41" spans="1:9" ht="15" customHeight="1" x14ac:dyDescent="0.2">
      <c r="A41" s="68"/>
      <c r="B41" s="19" t="s">
        <v>115</v>
      </c>
      <c r="C41" s="21" t="s">
        <v>626</v>
      </c>
      <c r="D41" s="21" t="s">
        <v>626</v>
      </c>
      <c r="E41" s="21" t="s">
        <v>626</v>
      </c>
      <c r="F41" s="21" t="s">
        <v>626</v>
      </c>
      <c r="G41" s="21" t="s">
        <v>626</v>
      </c>
      <c r="H41" s="21" t="s">
        <v>626</v>
      </c>
      <c r="I41" s="21" t="s">
        <v>626</v>
      </c>
    </row>
    <row r="42" spans="1:9" ht="15" customHeight="1" x14ac:dyDescent="0.2">
      <c r="A42" s="68"/>
      <c r="B42" s="19" t="s">
        <v>116</v>
      </c>
      <c r="C42" s="21" t="s">
        <v>626</v>
      </c>
      <c r="D42" s="21" t="s">
        <v>626</v>
      </c>
      <c r="E42" s="21" t="s">
        <v>626</v>
      </c>
      <c r="F42" s="21" t="s">
        <v>626</v>
      </c>
      <c r="G42" s="21" t="s">
        <v>626</v>
      </c>
      <c r="H42" s="21" t="s">
        <v>626</v>
      </c>
      <c r="I42" s="21" t="s">
        <v>626</v>
      </c>
    </row>
    <row r="43" spans="1:9" ht="15" customHeight="1" x14ac:dyDescent="0.2">
      <c r="A43" s="69" t="s">
        <v>140</v>
      </c>
      <c r="B43" s="19" t="s">
        <v>107</v>
      </c>
      <c r="C43" s="21">
        <v>6033</v>
      </c>
      <c r="D43" s="22">
        <v>-14030639</v>
      </c>
      <c r="E43" s="22">
        <v>197552</v>
      </c>
      <c r="F43" s="21">
        <v>7813</v>
      </c>
      <c r="G43" s="22">
        <v>-2325.65</v>
      </c>
      <c r="H43" s="22">
        <v>32.75</v>
      </c>
      <c r="I43" s="23">
        <v>1.3</v>
      </c>
    </row>
    <row r="44" spans="1:9" ht="15" customHeight="1" x14ac:dyDescent="0.2">
      <c r="A44" s="68"/>
      <c r="B44" s="19" t="s">
        <v>111</v>
      </c>
      <c r="C44" s="21">
        <v>10652</v>
      </c>
      <c r="D44" s="22">
        <v>187682578</v>
      </c>
      <c r="E44" s="22">
        <v>2854109</v>
      </c>
      <c r="F44" s="21">
        <v>16231</v>
      </c>
      <c r="G44" s="22">
        <v>17619.47</v>
      </c>
      <c r="H44" s="22">
        <v>267.94</v>
      </c>
      <c r="I44" s="23">
        <v>1.52</v>
      </c>
    </row>
    <row r="45" spans="1:9" ht="15" customHeight="1" x14ac:dyDescent="0.2">
      <c r="A45" s="68"/>
      <c r="B45" s="19" t="s">
        <v>112</v>
      </c>
      <c r="C45" s="21">
        <v>20897</v>
      </c>
      <c r="D45" s="22">
        <v>784077772</v>
      </c>
      <c r="E45" s="22">
        <v>34168120</v>
      </c>
      <c r="F45" s="21">
        <v>37369</v>
      </c>
      <c r="G45" s="22">
        <v>37521.07</v>
      </c>
      <c r="H45" s="22">
        <v>1635.07</v>
      </c>
      <c r="I45" s="23">
        <v>1.79</v>
      </c>
    </row>
    <row r="46" spans="1:9" ht="15" customHeight="1" x14ac:dyDescent="0.2">
      <c r="A46" s="68"/>
      <c r="B46" s="19" t="s">
        <v>113</v>
      </c>
      <c r="C46" s="21">
        <v>18299</v>
      </c>
      <c r="D46" s="22">
        <v>1138410087</v>
      </c>
      <c r="E46" s="22">
        <v>67278453</v>
      </c>
      <c r="F46" s="21">
        <v>41549</v>
      </c>
      <c r="G46" s="22">
        <v>62211.6</v>
      </c>
      <c r="H46" s="22">
        <v>3676.62</v>
      </c>
      <c r="I46" s="23">
        <v>2.27</v>
      </c>
    </row>
    <row r="47" spans="1:9" ht="15" customHeight="1" x14ac:dyDescent="0.2">
      <c r="A47" s="68"/>
      <c r="B47" s="19" t="s">
        <v>114</v>
      </c>
      <c r="C47" s="21">
        <v>15841</v>
      </c>
      <c r="D47" s="22">
        <v>1380048100</v>
      </c>
      <c r="E47" s="22">
        <v>93658789</v>
      </c>
      <c r="F47" s="21">
        <v>44238</v>
      </c>
      <c r="G47" s="22">
        <v>87118.75</v>
      </c>
      <c r="H47" s="22">
        <v>5912.43</v>
      </c>
      <c r="I47" s="23">
        <v>2.79</v>
      </c>
    </row>
    <row r="48" spans="1:9" ht="15" customHeight="1" x14ac:dyDescent="0.2">
      <c r="A48" s="68"/>
      <c r="B48" s="19" t="s">
        <v>115</v>
      </c>
      <c r="C48" s="21">
        <v>39442</v>
      </c>
      <c r="D48" s="22">
        <v>5946974753</v>
      </c>
      <c r="E48" s="22">
        <v>577855968</v>
      </c>
      <c r="F48" s="21">
        <v>137163</v>
      </c>
      <c r="G48" s="22">
        <v>150777.72</v>
      </c>
      <c r="H48" s="22">
        <v>14650.78</v>
      </c>
      <c r="I48" s="23">
        <v>3.48</v>
      </c>
    </row>
    <row r="49" spans="1:9" ht="15" customHeight="1" x14ac:dyDescent="0.2">
      <c r="A49" s="68"/>
      <c r="B49" s="19" t="s">
        <v>116</v>
      </c>
      <c r="C49" s="21">
        <v>6955</v>
      </c>
      <c r="D49" s="22">
        <v>3196605995</v>
      </c>
      <c r="E49" s="22">
        <v>604080259</v>
      </c>
      <c r="F49" s="21">
        <v>27595</v>
      </c>
      <c r="G49" s="22">
        <v>459612.65</v>
      </c>
      <c r="H49" s="22">
        <v>86855.54</v>
      </c>
      <c r="I49" s="23">
        <v>3.97</v>
      </c>
    </row>
    <row r="50" spans="1:9" ht="15" customHeight="1" x14ac:dyDescent="0.2">
      <c r="A50" s="69" t="s">
        <v>141</v>
      </c>
      <c r="B50" s="19" t="s">
        <v>107</v>
      </c>
      <c r="C50" s="21">
        <v>673</v>
      </c>
      <c r="D50" s="22">
        <v>-5659178</v>
      </c>
      <c r="E50" s="22">
        <v>33195</v>
      </c>
      <c r="F50" s="21">
        <v>1121</v>
      </c>
      <c r="G50" s="22">
        <v>-8408.8799999999992</v>
      </c>
      <c r="H50" s="22">
        <v>49.32</v>
      </c>
      <c r="I50" s="23">
        <v>1.67</v>
      </c>
    </row>
    <row r="51" spans="1:9" ht="15" customHeight="1" x14ac:dyDescent="0.2">
      <c r="A51" s="68"/>
      <c r="B51" s="19" t="s">
        <v>111</v>
      </c>
      <c r="C51" s="21">
        <v>902</v>
      </c>
      <c r="D51" s="22">
        <v>15706358</v>
      </c>
      <c r="E51" s="22">
        <v>203038</v>
      </c>
      <c r="F51" s="21">
        <v>1639</v>
      </c>
      <c r="G51" s="22">
        <v>17412.810000000001</v>
      </c>
      <c r="H51" s="22">
        <v>225.1</v>
      </c>
      <c r="I51" s="23">
        <v>1.82</v>
      </c>
    </row>
    <row r="52" spans="1:9" ht="15" customHeight="1" x14ac:dyDescent="0.2">
      <c r="A52" s="68"/>
      <c r="B52" s="19" t="s">
        <v>112</v>
      </c>
      <c r="C52" s="21">
        <v>1320</v>
      </c>
      <c r="D52" s="22">
        <v>48748463</v>
      </c>
      <c r="E52" s="22">
        <v>1674131</v>
      </c>
      <c r="F52" s="21">
        <v>2901</v>
      </c>
      <c r="G52" s="22">
        <v>36930.65</v>
      </c>
      <c r="H52" s="22">
        <v>1268.28</v>
      </c>
      <c r="I52" s="23">
        <v>2.2000000000000002</v>
      </c>
    </row>
    <row r="53" spans="1:9" ht="15" customHeight="1" x14ac:dyDescent="0.2">
      <c r="A53" s="68"/>
      <c r="B53" s="19" t="s">
        <v>113</v>
      </c>
      <c r="C53" s="21">
        <v>1167</v>
      </c>
      <c r="D53" s="22">
        <v>72654742</v>
      </c>
      <c r="E53" s="22">
        <v>3730522</v>
      </c>
      <c r="F53" s="21">
        <v>3144</v>
      </c>
      <c r="G53" s="22">
        <v>62257.71</v>
      </c>
      <c r="H53" s="22">
        <v>3196.68</v>
      </c>
      <c r="I53" s="23">
        <v>2.69</v>
      </c>
    </row>
    <row r="54" spans="1:9" ht="15" customHeight="1" x14ac:dyDescent="0.2">
      <c r="A54" s="68"/>
      <c r="B54" s="19" t="s">
        <v>114</v>
      </c>
      <c r="C54" s="21">
        <v>950</v>
      </c>
      <c r="D54" s="22">
        <v>82647176</v>
      </c>
      <c r="E54" s="22">
        <v>5059902</v>
      </c>
      <c r="F54" s="21">
        <v>3011</v>
      </c>
      <c r="G54" s="22">
        <v>86997.03</v>
      </c>
      <c r="H54" s="22">
        <v>5326.21</v>
      </c>
      <c r="I54" s="23">
        <v>3.17</v>
      </c>
    </row>
    <row r="55" spans="1:9" ht="15" customHeight="1" x14ac:dyDescent="0.2">
      <c r="A55" s="68"/>
      <c r="B55" s="19" t="s">
        <v>115</v>
      </c>
      <c r="C55" s="21">
        <v>1650</v>
      </c>
      <c r="D55" s="22">
        <v>235340242</v>
      </c>
      <c r="E55" s="22">
        <v>22065373</v>
      </c>
      <c r="F55" s="21">
        <v>5900</v>
      </c>
      <c r="G55" s="22">
        <v>142630.45000000001</v>
      </c>
      <c r="H55" s="22">
        <v>13372.95</v>
      </c>
      <c r="I55" s="23">
        <v>3.58</v>
      </c>
    </row>
    <row r="56" spans="1:9" ht="15" customHeight="1" x14ac:dyDescent="0.2">
      <c r="A56" s="68"/>
      <c r="B56" s="19" t="s">
        <v>116</v>
      </c>
      <c r="C56" s="21">
        <v>226</v>
      </c>
      <c r="D56" s="22">
        <v>99940947</v>
      </c>
      <c r="E56" s="22">
        <v>18962513</v>
      </c>
      <c r="F56" s="21">
        <v>842</v>
      </c>
      <c r="G56" s="22">
        <v>442216.58</v>
      </c>
      <c r="H56" s="22">
        <v>83904.92</v>
      </c>
      <c r="I56" s="23">
        <v>3.73</v>
      </c>
    </row>
    <row r="57" spans="1:9" ht="15" customHeight="1" x14ac:dyDescent="0.2">
      <c r="A57" s="69" t="s">
        <v>142</v>
      </c>
      <c r="B57" s="19" t="s">
        <v>107</v>
      </c>
      <c r="C57" s="21">
        <v>278</v>
      </c>
      <c r="D57" s="22">
        <v>771221</v>
      </c>
      <c r="E57" s="22">
        <v>7172</v>
      </c>
      <c r="F57" s="21">
        <v>382</v>
      </c>
      <c r="G57" s="22">
        <v>2774.18</v>
      </c>
      <c r="H57" s="22">
        <v>25.8</v>
      </c>
      <c r="I57" s="23">
        <v>1.37</v>
      </c>
    </row>
    <row r="58" spans="1:9" ht="15" customHeight="1" x14ac:dyDescent="0.2">
      <c r="A58" s="68"/>
      <c r="B58" s="19" t="s">
        <v>111</v>
      </c>
      <c r="C58" s="21">
        <v>441</v>
      </c>
      <c r="D58" s="22">
        <v>7620246</v>
      </c>
      <c r="E58" s="22">
        <v>100941</v>
      </c>
      <c r="F58" s="21">
        <v>726</v>
      </c>
      <c r="G58" s="22">
        <v>17279.47</v>
      </c>
      <c r="H58" s="22">
        <v>228.89</v>
      </c>
      <c r="I58" s="23">
        <v>1.65</v>
      </c>
    </row>
    <row r="59" spans="1:9" ht="15" customHeight="1" x14ac:dyDescent="0.2">
      <c r="A59" s="68"/>
      <c r="B59" s="19" t="s">
        <v>112</v>
      </c>
      <c r="C59" s="21">
        <v>728</v>
      </c>
      <c r="D59" s="22">
        <v>26703303</v>
      </c>
      <c r="E59" s="22">
        <v>934512</v>
      </c>
      <c r="F59" s="21">
        <v>1494</v>
      </c>
      <c r="G59" s="22">
        <v>36680.36</v>
      </c>
      <c r="H59" s="22">
        <v>1283.67</v>
      </c>
      <c r="I59" s="23">
        <v>2.0499999999999998</v>
      </c>
    </row>
    <row r="60" spans="1:9" ht="15" customHeight="1" x14ac:dyDescent="0.2">
      <c r="A60" s="68"/>
      <c r="B60" s="19" t="s">
        <v>113</v>
      </c>
      <c r="C60" s="21">
        <v>606</v>
      </c>
      <c r="D60" s="22">
        <v>37501494</v>
      </c>
      <c r="E60" s="22">
        <v>1904289</v>
      </c>
      <c r="F60" s="21">
        <v>1567</v>
      </c>
      <c r="G60" s="22">
        <v>61883.65</v>
      </c>
      <c r="H60" s="22">
        <v>3142.39</v>
      </c>
      <c r="I60" s="23">
        <v>2.59</v>
      </c>
    </row>
    <row r="61" spans="1:9" ht="15" customHeight="1" x14ac:dyDescent="0.2">
      <c r="A61" s="68"/>
      <c r="B61" s="19" t="s">
        <v>114</v>
      </c>
      <c r="C61" s="21">
        <v>494</v>
      </c>
      <c r="D61" s="22">
        <v>42884010</v>
      </c>
      <c r="E61" s="22">
        <v>2455408</v>
      </c>
      <c r="F61" s="21">
        <v>1589</v>
      </c>
      <c r="G61" s="22">
        <v>86809.74</v>
      </c>
      <c r="H61" s="22">
        <v>4970.46</v>
      </c>
      <c r="I61" s="23">
        <v>3.22</v>
      </c>
    </row>
    <row r="62" spans="1:9" ht="15" customHeight="1" x14ac:dyDescent="0.2">
      <c r="A62" s="68"/>
      <c r="B62" s="19" t="s">
        <v>115</v>
      </c>
      <c r="C62" s="21">
        <v>803</v>
      </c>
      <c r="D62" s="22">
        <v>112105339</v>
      </c>
      <c r="E62" s="22">
        <v>10005219</v>
      </c>
      <c r="F62" s="21">
        <v>2821</v>
      </c>
      <c r="G62" s="22">
        <v>139608.14000000001</v>
      </c>
      <c r="H62" s="22">
        <v>12459.8</v>
      </c>
      <c r="I62" s="23">
        <v>3.51</v>
      </c>
    </row>
    <row r="63" spans="1:9" ht="15" customHeight="1" x14ac:dyDescent="0.2">
      <c r="A63" s="68"/>
      <c r="B63" s="19" t="s">
        <v>116</v>
      </c>
      <c r="C63" s="21">
        <v>36</v>
      </c>
      <c r="D63" s="22">
        <v>13736890</v>
      </c>
      <c r="E63" s="22">
        <v>2248745</v>
      </c>
      <c r="F63" s="21">
        <v>119</v>
      </c>
      <c r="G63" s="22">
        <v>381580.28</v>
      </c>
      <c r="H63" s="22">
        <v>62465.14</v>
      </c>
      <c r="I63" s="23">
        <v>3.31</v>
      </c>
    </row>
    <row r="64" spans="1:9" ht="15" customHeight="1" x14ac:dyDescent="0.2">
      <c r="A64" s="69" t="s">
        <v>143</v>
      </c>
      <c r="B64" s="19" t="s">
        <v>107</v>
      </c>
      <c r="C64" s="21">
        <v>223</v>
      </c>
      <c r="D64" s="22">
        <v>-371390</v>
      </c>
      <c r="E64" s="22">
        <v>7175</v>
      </c>
      <c r="F64" s="21">
        <v>325</v>
      </c>
      <c r="G64" s="22">
        <v>-1665.43</v>
      </c>
      <c r="H64" s="22">
        <v>32.17</v>
      </c>
      <c r="I64" s="23">
        <v>1.46</v>
      </c>
    </row>
    <row r="65" spans="1:9" ht="15" customHeight="1" x14ac:dyDescent="0.2">
      <c r="A65" s="68"/>
      <c r="B65" s="19" t="s">
        <v>111</v>
      </c>
      <c r="C65" s="21">
        <v>337</v>
      </c>
      <c r="D65" s="22">
        <v>5983254</v>
      </c>
      <c r="E65" s="22">
        <v>74998</v>
      </c>
      <c r="F65" s="21">
        <v>541</v>
      </c>
      <c r="G65" s="22">
        <v>17754.46</v>
      </c>
      <c r="H65" s="22">
        <v>222.55</v>
      </c>
      <c r="I65" s="23">
        <v>1.61</v>
      </c>
    </row>
    <row r="66" spans="1:9" ht="15" customHeight="1" x14ac:dyDescent="0.2">
      <c r="A66" s="68"/>
      <c r="B66" s="19" t="s">
        <v>112</v>
      </c>
      <c r="C66" s="21">
        <v>420</v>
      </c>
      <c r="D66" s="22">
        <v>15374528</v>
      </c>
      <c r="E66" s="22">
        <v>613926</v>
      </c>
      <c r="F66" s="21">
        <v>796</v>
      </c>
      <c r="G66" s="22">
        <v>36606.019999999997</v>
      </c>
      <c r="H66" s="22">
        <v>1461.73</v>
      </c>
      <c r="I66" s="23">
        <v>1.9</v>
      </c>
    </row>
    <row r="67" spans="1:9" ht="15" customHeight="1" x14ac:dyDescent="0.2">
      <c r="A67" s="68"/>
      <c r="B67" s="19" t="s">
        <v>113</v>
      </c>
      <c r="C67" s="21">
        <v>281</v>
      </c>
      <c r="D67" s="22">
        <v>17243995</v>
      </c>
      <c r="E67" s="22">
        <v>872649</v>
      </c>
      <c r="F67" s="21">
        <v>709</v>
      </c>
      <c r="G67" s="22">
        <v>61366.53</v>
      </c>
      <c r="H67" s="22">
        <v>3105.51</v>
      </c>
      <c r="I67" s="23">
        <v>2.52</v>
      </c>
    </row>
    <row r="68" spans="1:9" ht="15" customHeight="1" x14ac:dyDescent="0.2">
      <c r="A68" s="68"/>
      <c r="B68" s="19" t="s">
        <v>114</v>
      </c>
      <c r="C68" s="21">
        <v>217</v>
      </c>
      <c r="D68" s="22">
        <v>18970522</v>
      </c>
      <c r="E68" s="22">
        <v>1180125</v>
      </c>
      <c r="F68" s="21">
        <v>623</v>
      </c>
      <c r="G68" s="22">
        <v>87421.759999999995</v>
      </c>
      <c r="H68" s="22">
        <v>5438.36</v>
      </c>
      <c r="I68" s="23">
        <v>2.87</v>
      </c>
    </row>
    <row r="69" spans="1:9" ht="15" customHeight="1" x14ac:dyDescent="0.2">
      <c r="A69" s="68"/>
      <c r="B69" s="19" t="s">
        <v>115</v>
      </c>
      <c r="C69" s="21">
        <v>352</v>
      </c>
      <c r="D69" s="22">
        <v>50086231</v>
      </c>
      <c r="E69" s="22">
        <v>4654286</v>
      </c>
      <c r="F69" s="21">
        <v>1160</v>
      </c>
      <c r="G69" s="22">
        <v>142290.43</v>
      </c>
      <c r="H69" s="22">
        <v>13222.4</v>
      </c>
      <c r="I69" s="23">
        <v>3.3</v>
      </c>
    </row>
    <row r="70" spans="1:9" ht="15" customHeight="1" x14ac:dyDescent="0.2">
      <c r="A70" s="68"/>
      <c r="B70" s="19" t="s">
        <v>116</v>
      </c>
      <c r="C70" s="21">
        <v>42</v>
      </c>
      <c r="D70" s="22">
        <v>15933746</v>
      </c>
      <c r="E70" s="22">
        <v>2613201</v>
      </c>
      <c r="F70" s="21">
        <v>143</v>
      </c>
      <c r="G70" s="22">
        <v>379374.9</v>
      </c>
      <c r="H70" s="22">
        <v>62219.07</v>
      </c>
      <c r="I70" s="23">
        <v>3.4</v>
      </c>
    </row>
    <row r="71" spans="1:9" ht="15" customHeight="1" x14ac:dyDescent="0.2">
      <c r="A71" s="69" t="s">
        <v>144</v>
      </c>
      <c r="B71" s="19" t="s">
        <v>107</v>
      </c>
      <c r="C71" s="21">
        <v>381</v>
      </c>
      <c r="D71" s="22">
        <v>-491216</v>
      </c>
      <c r="E71" s="22">
        <v>2769</v>
      </c>
      <c r="F71" s="21">
        <v>435</v>
      </c>
      <c r="G71" s="22">
        <v>-1289.28</v>
      </c>
      <c r="H71" s="22">
        <v>7.27</v>
      </c>
      <c r="I71" s="23">
        <v>1.1399999999999999</v>
      </c>
    </row>
    <row r="72" spans="1:9" ht="15" customHeight="1" x14ac:dyDescent="0.2">
      <c r="A72" s="68"/>
      <c r="B72" s="19" t="s">
        <v>111</v>
      </c>
      <c r="C72" s="21">
        <v>662</v>
      </c>
      <c r="D72" s="22">
        <v>11872298</v>
      </c>
      <c r="E72" s="22">
        <v>230530</v>
      </c>
      <c r="F72" s="21">
        <v>865</v>
      </c>
      <c r="G72" s="22">
        <v>17933.98</v>
      </c>
      <c r="H72" s="22">
        <v>348.23</v>
      </c>
      <c r="I72" s="23">
        <v>1.31</v>
      </c>
    </row>
    <row r="73" spans="1:9" ht="15" customHeight="1" x14ac:dyDescent="0.2">
      <c r="A73" s="68"/>
      <c r="B73" s="19" t="s">
        <v>112</v>
      </c>
      <c r="C73" s="21">
        <v>1270</v>
      </c>
      <c r="D73" s="22">
        <v>47134067</v>
      </c>
      <c r="E73" s="22">
        <v>2369611</v>
      </c>
      <c r="F73" s="21">
        <v>1978</v>
      </c>
      <c r="G73" s="22">
        <v>37113.440000000002</v>
      </c>
      <c r="H73" s="22">
        <v>1865.84</v>
      </c>
      <c r="I73" s="23">
        <v>1.56</v>
      </c>
    </row>
    <row r="74" spans="1:9" ht="15" customHeight="1" x14ac:dyDescent="0.2">
      <c r="A74" s="68"/>
      <c r="B74" s="19" t="s">
        <v>113</v>
      </c>
      <c r="C74" s="21">
        <v>767</v>
      </c>
      <c r="D74" s="22">
        <v>47052169</v>
      </c>
      <c r="E74" s="22">
        <v>3327321</v>
      </c>
      <c r="F74" s="21">
        <v>1367</v>
      </c>
      <c r="G74" s="22">
        <v>61345.72</v>
      </c>
      <c r="H74" s="22">
        <v>4338.1000000000004</v>
      </c>
      <c r="I74" s="23">
        <v>1.78</v>
      </c>
    </row>
    <row r="75" spans="1:9" ht="15" customHeight="1" x14ac:dyDescent="0.2">
      <c r="A75" s="68"/>
      <c r="B75" s="19" t="s">
        <v>114</v>
      </c>
      <c r="C75" s="21">
        <v>482</v>
      </c>
      <c r="D75" s="22">
        <v>41912121</v>
      </c>
      <c r="E75" s="22">
        <v>3506793</v>
      </c>
      <c r="F75" s="21">
        <v>1010</v>
      </c>
      <c r="G75" s="22">
        <v>86954.61</v>
      </c>
      <c r="H75" s="22">
        <v>7275.5</v>
      </c>
      <c r="I75" s="23">
        <v>2.1</v>
      </c>
    </row>
    <row r="76" spans="1:9" ht="15" customHeight="1" x14ac:dyDescent="0.2">
      <c r="A76" s="68"/>
      <c r="B76" s="19" t="s">
        <v>115</v>
      </c>
      <c r="C76" s="21">
        <v>798</v>
      </c>
      <c r="D76" s="22">
        <v>118369765</v>
      </c>
      <c r="E76" s="22">
        <v>12585644</v>
      </c>
      <c r="F76" s="21">
        <v>2192</v>
      </c>
      <c r="G76" s="22">
        <v>148333.04</v>
      </c>
      <c r="H76" s="22">
        <v>15771.48</v>
      </c>
      <c r="I76" s="23">
        <v>2.75</v>
      </c>
    </row>
    <row r="77" spans="1:9" ht="15" customHeight="1" x14ac:dyDescent="0.2">
      <c r="A77" s="68"/>
      <c r="B77" s="19" t="s">
        <v>116</v>
      </c>
      <c r="C77" s="21">
        <v>138</v>
      </c>
      <c r="D77" s="22">
        <v>58510469</v>
      </c>
      <c r="E77" s="22">
        <v>10476580</v>
      </c>
      <c r="F77" s="21">
        <v>373</v>
      </c>
      <c r="G77" s="22">
        <v>423988.91</v>
      </c>
      <c r="H77" s="22">
        <v>75917.25</v>
      </c>
      <c r="I77" s="23">
        <v>2.7</v>
      </c>
    </row>
    <row r="78" spans="1:9" ht="15" customHeight="1" x14ac:dyDescent="0.2">
      <c r="A78" s="69" t="s">
        <v>145</v>
      </c>
      <c r="B78" s="19" t="s">
        <v>107</v>
      </c>
      <c r="C78" s="21">
        <v>1900</v>
      </c>
      <c r="D78" s="22">
        <v>-2818932</v>
      </c>
      <c r="E78" s="22">
        <v>67754</v>
      </c>
      <c r="F78" s="21">
        <v>2545</v>
      </c>
      <c r="G78" s="22">
        <v>-1483.65</v>
      </c>
      <c r="H78" s="22">
        <v>35.659999999999997</v>
      </c>
      <c r="I78" s="23">
        <v>1.34</v>
      </c>
    </row>
    <row r="79" spans="1:9" ht="15" customHeight="1" x14ac:dyDescent="0.2">
      <c r="A79" s="68"/>
      <c r="B79" s="19" t="s">
        <v>111</v>
      </c>
      <c r="C79" s="21">
        <v>3297</v>
      </c>
      <c r="D79" s="22">
        <v>57639012</v>
      </c>
      <c r="E79" s="22">
        <v>780426</v>
      </c>
      <c r="F79" s="21">
        <v>5264</v>
      </c>
      <c r="G79" s="22">
        <v>17482.259999999998</v>
      </c>
      <c r="H79" s="22">
        <v>236.71</v>
      </c>
      <c r="I79" s="23">
        <v>1.6</v>
      </c>
    </row>
    <row r="80" spans="1:9" ht="15" customHeight="1" x14ac:dyDescent="0.2">
      <c r="A80" s="68"/>
      <c r="B80" s="19" t="s">
        <v>112</v>
      </c>
      <c r="C80" s="21">
        <v>4634</v>
      </c>
      <c r="D80" s="22">
        <v>170604284</v>
      </c>
      <c r="E80" s="22">
        <v>6284295</v>
      </c>
      <c r="F80" s="21">
        <v>9502</v>
      </c>
      <c r="G80" s="22">
        <v>36815.769999999997</v>
      </c>
      <c r="H80" s="22">
        <v>1356.13</v>
      </c>
      <c r="I80" s="23">
        <v>2.0499999999999998</v>
      </c>
    </row>
    <row r="81" spans="1:9" ht="15" customHeight="1" x14ac:dyDescent="0.2">
      <c r="A81" s="68"/>
      <c r="B81" s="19" t="s">
        <v>113</v>
      </c>
      <c r="C81" s="21">
        <v>3238</v>
      </c>
      <c r="D81" s="22">
        <v>201371922</v>
      </c>
      <c r="E81" s="22">
        <v>10056648</v>
      </c>
      <c r="F81" s="21">
        <v>8595</v>
      </c>
      <c r="G81" s="22">
        <v>62190.22</v>
      </c>
      <c r="H81" s="22">
        <v>3105.82</v>
      </c>
      <c r="I81" s="23">
        <v>2.65</v>
      </c>
    </row>
    <row r="82" spans="1:9" ht="15" customHeight="1" x14ac:dyDescent="0.2">
      <c r="A82" s="68"/>
      <c r="B82" s="19" t="s">
        <v>114</v>
      </c>
      <c r="C82" s="21">
        <v>2302</v>
      </c>
      <c r="D82" s="22">
        <v>199486074</v>
      </c>
      <c r="E82" s="22">
        <v>11774128</v>
      </c>
      <c r="F82" s="21">
        <v>7115</v>
      </c>
      <c r="G82" s="22">
        <v>86657.72</v>
      </c>
      <c r="H82" s="22">
        <v>5114.74</v>
      </c>
      <c r="I82" s="23">
        <v>3.09</v>
      </c>
    </row>
    <row r="83" spans="1:9" ht="15" customHeight="1" x14ac:dyDescent="0.2">
      <c r="A83" s="68"/>
      <c r="B83" s="19" t="s">
        <v>115</v>
      </c>
      <c r="C83" s="21">
        <v>4084</v>
      </c>
      <c r="D83" s="22">
        <v>587852370</v>
      </c>
      <c r="E83" s="22">
        <v>52685735</v>
      </c>
      <c r="F83" s="21">
        <v>14368</v>
      </c>
      <c r="G83" s="22">
        <v>143940.35</v>
      </c>
      <c r="H83" s="22">
        <v>12900.52</v>
      </c>
      <c r="I83" s="23">
        <v>3.52</v>
      </c>
    </row>
    <row r="84" spans="1:9" ht="15" customHeight="1" x14ac:dyDescent="0.2">
      <c r="A84" s="68"/>
      <c r="B84" s="19" t="s">
        <v>116</v>
      </c>
      <c r="C84" s="21">
        <v>512</v>
      </c>
      <c r="D84" s="22">
        <v>226829393</v>
      </c>
      <c r="E84" s="22">
        <v>40337843</v>
      </c>
      <c r="F84" s="21">
        <v>1972</v>
      </c>
      <c r="G84" s="22">
        <v>443026.16</v>
      </c>
      <c r="H84" s="22">
        <v>78784.850000000006</v>
      </c>
      <c r="I84" s="23">
        <v>3.85</v>
      </c>
    </row>
    <row r="85" spans="1:9" ht="15" customHeight="1" x14ac:dyDescent="0.2">
      <c r="A85" s="69" t="s">
        <v>146</v>
      </c>
      <c r="B85" s="19" t="s">
        <v>107</v>
      </c>
      <c r="C85" s="21">
        <v>266</v>
      </c>
      <c r="D85" s="22">
        <v>-1217150</v>
      </c>
      <c r="E85" s="22">
        <v>15755</v>
      </c>
      <c r="F85" s="21">
        <v>349</v>
      </c>
      <c r="G85" s="22">
        <v>-4575.75</v>
      </c>
      <c r="H85" s="22">
        <v>59.23</v>
      </c>
      <c r="I85" s="23">
        <v>1.31</v>
      </c>
    </row>
    <row r="86" spans="1:9" ht="15" customHeight="1" x14ac:dyDescent="0.2">
      <c r="A86" s="68"/>
      <c r="B86" s="19" t="s">
        <v>111</v>
      </c>
      <c r="C86" s="21">
        <v>446</v>
      </c>
      <c r="D86" s="22">
        <v>7706998</v>
      </c>
      <c r="E86" s="22">
        <v>86759</v>
      </c>
      <c r="F86" s="21">
        <v>825</v>
      </c>
      <c r="G86" s="22">
        <v>17280.259999999998</v>
      </c>
      <c r="H86" s="22">
        <v>194.53</v>
      </c>
      <c r="I86" s="23">
        <v>1.85</v>
      </c>
    </row>
    <row r="87" spans="1:9" ht="15" customHeight="1" x14ac:dyDescent="0.2">
      <c r="A87" s="68"/>
      <c r="B87" s="19" t="s">
        <v>112</v>
      </c>
      <c r="C87" s="21">
        <v>718</v>
      </c>
      <c r="D87" s="22">
        <v>26822367</v>
      </c>
      <c r="E87" s="22">
        <v>1011507</v>
      </c>
      <c r="F87" s="21">
        <v>1531</v>
      </c>
      <c r="G87" s="22">
        <v>37357.06</v>
      </c>
      <c r="H87" s="22">
        <v>1408.78</v>
      </c>
      <c r="I87" s="23">
        <v>2.13</v>
      </c>
    </row>
    <row r="88" spans="1:9" ht="15" customHeight="1" x14ac:dyDescent="0.2">
      <c r="A88" s="68"/>
      <c r="B88" s="19" t="s">
        <v>113</v>
      </c>
      <c r="C88" s="21">
        <v>674</v>
      </c>
      <c r="D88" s="22">
        <v>42136596</v>
      </c>
      <c r="E88" s="22">
        <v>2048600</v>
      </c>
      <c r="F88" s="21">
        <v>1876</v>
      </c>
      <c r="G88" s="22">
        <v>62517.2</v>
      </c>
      <c r="H88" s="22">
        <v>3039.47</v>
      </c>
      <c r="I88" s="23">
        <v>2.78</v>
      </c>
    </row>
    <row r="89" spans="1:9" ht="15" customHeight="1" x14ac:dyDescent="0.2">
      <c r="A89" s="68"/>
      <c r="B89" s="19" t="s">
        <v>114</v>
      </c>
      <c r="C89" s="21">
        <v>563</v>
      </c>
      <c r="D89" s="22">
        <v>48903398</v>
      </c>
      <c r="E89" s="22">
        <v>2679276</v>
      </c>
      <c r="F89" s="21">
        <v>1900</v>
      </c>
      <c r="G89" s="22">
        <v>86862.16</v>
      </c>
      <c r="H89" s="22">
        <v>4758.93</v>
      </c>
      <c r="I89" s="23">
        <v>3.37</v>
      </c>
    </row>
    <row r="90" spans="1:9" ht="15" customHeight="1" x14ac:dyDescent="0.2">
      <c r="A90" s="68"/>
      <c r="B90" s="19" t="s">
        <v>115</v>
      </c>
      <c r="C90" s="21">
        <v>1133</v>
      </c>
      <c r="D90" s="22">
        <v>162758401</v>
      </c>
      <c r="E90" s="22">
        <v>14127265</v>
      </c>
      <c r="F90" s="21">
        <v>4389</v>
      </c>
      <c r="G90" s="22">
        <v>143652.6</v>
      </c>
      <c r="H90" s="22">
        <v>12468.9</v>
      </c>
      <c r="I90" s="23">
        <v>3.87</v>
      </c>
    </row>
    <row r="91" spans="1:9" ht="15" customHeight="1" x14ac:dyDescent="0.2">
      <c r="A91" s="68"/>
      <c r="B91" s="19" t="s">
        <v>116</v>
      </c>
      <c r="C91" s="21">
        <v>132</v>
      </c>
      <c r="D91" s="22">
        <v>60295392</v>
      </c>
      <c r="E91" s="22">
        <v>11304004</v>
      </c>
      <c r="F91" s="21">
        <v>533</v>
      </c>
      <c r="G91" s="22">
        <v>456783.27</v>
      </c>
      <c r="H91" s="22">
        <v>85636.39</v>
      </c>
      <c r="I91" s="23">
        <v>4.04</v>
      </c>
    </row>
    <row r="92" spans="1:9" ht="15" customHeight="1" x14ac:dyDescent="0.2">
      <c r="A92" s="69" t="s">
        <v>147</v>
      </c>
      <c r="B92" s="19" t="s">
        <v>107</v>
      </c>
      <c r="C92" s="21">
        <v>301</v>
      </c>
      <c r="D92" s="22">
        <v>-520241</v>
      </c>
      <c r="E92" s="22">
        <v>2430</v>
      </c>
      <c r="F92" s="21">
        <v>414</v>
      </c>
      <c r="G92" s="22">
        <v>-1728.38</v>
      </c>
      <c r="H92" s="22">
        <v>8.07</v>
      </c>
      <c r="I92" s="23">
        <v>1.38</v>
      </c>
    </row>
    <row r="93" spans="1:9" ht="15" customHeight="1" x14ac:dyDescent="0.2">
      <c r="A93" s="68"/>
      <c r="B93" s="19" t="s">
        <v>111</v>
      </c>
      <c r="C93" s="21">
        <v>442</v>
      </c>
      <c r="D93" s="22">
        <v>7735953</v>
      </c>
      <c r="E93" s="22">
        <v>121744</v>
      </c>
      <c r="F93" s="21">
        <v>690</v>
      </c>
      <c r="G93" s="22">
        <v>17502.16</v>
      </c>
      <c r="H93" s="22">
        <v>275.44</v>
      </c>
      <c r="I93" s="23">
        <v>1.56</v>
      </c>
    </row>
    <row r="94" spans="1:9" ht="15" customHeight="1" x14ac:dyDescent="0.2">
      <c r="A94" s="68"/>
      <c r="B94" s="19" t="s">
        <v>112</v>
      </c>
      <c r="C94" s="21">
        <v>704</v>
      </c>
      <c r="D94" s="22">
        <v>26300424</v>
      </c>
      <c r="E94" s="22">
        <v>1168458</v>
      </c>
      <c r="F94" s="21">
        <v>1276</v>
      </c>
      <c r="G94" s="22">
        <v>37358.559999999998</v>
      </c>
      <c r="H94" s="22">
        <v>1659.74</v>
      </c>
      <c r="I94" s="23">
        <v>1.81</v>
      </c>
    </row>
    <row r="95" spans="1:9" ht="15" customHeight="1" x14ac:dyDescent="0.2">
      <c r="A95" s="68"/>
      <c r="B95" s="19" t="s">
        <v>113</v>
      </c>
      <c r="C95" s="21">
        <v>503</v>
      </c>
      <c r="D95" s="22">
        <v>31052037</v>
      </c>
      <c r="E95" s="22">
        <v>1841229</v>
      </c>
      <c r="F95" s="21">
        <v>1115</v>
      </c>
      <c r="G95" s="22">
        <v>61733.67</v>
      </c>
      <c r="H95" s="22">
        <v>3660.5</v>
      </c>
      <c r="I95" s="23">
        <v>2.2200000000000002</v>
      </c>
    </row>
    <row r="96" spans="1:9" ht="15" customHeight="1" x14ac:dyDescent="0.2">
      <c r="A96" s="68"/>
      <c r="B96" s="19" t="s">
        <v>114</v>
      </c>
      <c r="C96" s="21">
        <v>362</v>
      </c>
      <c r="D96" s="22">
        <v>31408834</v>
      </c>
      <c r="E96" s="22">
        <v>2142748</v>
      </c>
      <c r="F96" s="21">
        <v>977</v>
      </c>
      <c r="G96" s="22">
        <v>86764.73</v>
      </c>
      <c r="H96" s="22">
        <v>5919.19</v>
      </c>
      <c r="I96" s="23">
        <v>2.7</v>
      </c>
    </row>
    <row r="97" spans="1:9" ht="15" customHeight="1" x14ac:dyDescent="0.2">
      <c r="A97" s="68"/>
      <c r="B97" s="19" t="s">
        <v>115</v>
      </c>
      <c r="C97" s="21">
        <v>626</v>
      </c>
      <c r="D97" s="22">
        <v>90650961</v>
      </c>
      <c r="E97" s="22">
        <v>8820771</v>
      </c>
      <c r="F97" s="21">
        <v>1935</v>
      </c>
      <c r="G97" s="22">
        <v>144809.84</v>
      </c>
      <c r="H97" s="22">
        <v>14090.69</v>
      </c>
      <c r="I97" s="23">
        <v>3.09</v>
      </c>
    </row>
    <row r="98" spans="1:9" ht="15" customHeight="1" x14ac:dyDescent="0.2">
      <c r="A98" s="68"/>
      <c r="B98" s="19" t="s">
        <v>116</v>
      </c>
      <c r="C98" s="21">
        <v>95</v>
      </c>
      <c r="D98" s="22">
        <v>42546490</v>
      </c>
      <c r="E98" s="22">
        <v>7939317</v>
      </c>
      <c r="F98" s="21">
        <v>295</v>
      </c>
      <c r="G98" s="22">
        <v>447857.79</v>
      </c>
      <c r="H98" s="22">
        <v>83571.759999999995</v>
      </c>
      <c r="I98" s="23">
        <v>3.11</v>
      </c>
    </row>
    <row r="99" spans="1:9" ht="15" customHeight="1" x14ac:dyDescent="0.2">
      <c r="A99" s="69" t="s">
        <v>148</v>
      </c>
      <c r="B99" s="19" t="s">
        <v>107</v>
      </c>
      <c r="C99" s="21">
        <v>339</v>
      </c>
      <c r="D99" s="22">
        <v>-1263376</v>
      </c>
      <c r="E99" s="22">
        <v>2338</v>
      </c>
      <c r="F99" s="21">
        <v>524</v>
      </c>
      <c r="G99" s="22">
        <v>-3726.77</v>
      </c>
      <c r="H99" s="22">
        <v>6.9</v>
      </c>
      <c r="I99" s="23">
        <v>1.55</v>
      </c>
    </row>
    <row r="100" spans="1:9" ht="15" customHeight="1" x14ac:dyDescent="0.2">
      <c r="A100" s="68"/>
      <c r="B100" s="19" t="s">
        <v>111</v>
      </c>
      <c r="C100" s="21">
        <v>552</v>
      </c>
      <c r="D100" s="22">
        <v>9698871</v>
      </c>
      <c r="E100" s="22">
        <v>118398</v>
      </c>
      <c r="F100" s="21">
        <v>995</v>
      </c>
      <c r="G100" s="22">
        <v>17570.419999999998</v>
      </c>
      <c r="H100" s="22">
        <v>214.49</v>
      </c>
      <c r="I100" s="23">
        <v>1.8</v>
      </c>
    </row>
    <row r="101" spans="1:9" ht="15" customHeight="1" x14ac:dyDescent="0.2">
      <c r="A101" s="68"/>
      <c r="B101" s="19" t="s">
        <v>112</v>
      </c>
      <c r="C101" s="21">
        <v>912</v>
      </c>
      <c r="D101" s="22">
        <v>33900490</v>
      </c>
      <c r="E101" s="22">
        <v>1172893</v>
      </c>
      <c r="F101" s="21">
        <v>1986</v>
      </c>
      <c r="G101" s="22">
        <v>37171.589999999997</v>
      </c>
      <c r="H101" s="22">
        <v>1286.07</v>
      </c>
      <c r="I101" s="23">
        <v>2.1800000000000002</v>
      </c>
    </row>
    <row r="102" spans="1:9" ht="15" customHeight="1" x14ac:dyDescent="0.2">
      <c r="A102" s="68"/>
      <c r="B102" s="19" t="s">
        <v>113</v>
      </c>
      <c r="C102" s="21">
        <v>759</v>
      </c>
      <c r="D102" s="22">
        <v>47227807</v>
      </c>
      <c r="E102" s="22">
        <v>2331995</v>
      </c>
      <c r="F102" s="21">
        <v>2089</v>
      </c>
      <c r="G102" s="22">
        <v>62223.72</v>
      </c>
      <c r="H102" s="22">
        <v>3072.46</v>
      </c>
      <c r="I102" s="23">
        <v>2.75</v>
      </c>
    </row>
    <row r="103" spans="1:9" ht="15" customHeight="1" x14ac:dyDescent="0.2">
      <c r="A103" s="68"/>
      <c r="B103" s="19" t="s">
        <v>114</v>
      </c>
      <c r="C103" s="21">
        <v>537</v>
      </c>
      <c r="D103" s="22">
        <v>46580680</v>
      </c>
      <c r="E103" s="22">
        <v>2683995</v>
      </c>
      <c r="F103" s="21">
        <v>1704</v>
      </c>
      <c r="G103" s="22">
        <v>86742.42</v>
      </c>
      <c r="H103" s="22">
        <v>4998.13</v>
      </c>
      <c r="I103" s="23">
        <v>3.17</v>
      </c>
    </row>
    <row r="104" spans="1:9" ht="15" customHeight="1" x14ac:dyDescent="0.2">
      <c r="A104" s="68"/>
      <c r="B104" s="19" t="s">
        <v>115</v>
      </c>
      <c r="C104" s="21">
        <v>1095</v>
      </c>
      <c r="D104" s="22">
        <v>157566614</v>
      </c>
      <c r="E104" s="22">
        <v>14335007</v>
      </c>
      <c r="F104" s="21">
        <v>3973</v>
      </c>
      <c r="G104" s="22">
        <v>143896.45000000001</v>
      </c>
      <c r="H104" s="22">
        <v>13091.33</v>
      </c>
      <c r="I104" s="23">
        <v>3.63</v>
      </c>
    </row>
    <row r="105" spans="1:9" ht="15" customHeight="1" x14ac:dyDescent="0.2">
      <c r="A105" s="68"/>
      <c r="B105" s="19" t="s">
        <v>116</v>
      </c>
      <c r="C105" s="21">
        <v>102</v>
      </c>
      <c r="D105" s="22">
        <v>36204861</v>
      </c>
      <c r="E105" s="22">
        <v>5305399</v>
      </c>
      <c r="F105" s="21">
        <v>396</v>
      </c>
      <c r="G105" s="22">
        <v>354949.62</v>
      </c>
      <c r="H105" s="22">
        <v>52013.72</v>
      </c>
      <c r="I105" s="23">
        <v>3.88</v>
      </c>
    </row>
    <row r="106" spans="1:9" ht="15" customHeight="1" x14ac:dyDescent="0.2">
      <c r="A106" s="69" t="s">
        <v>149</v>
      </c>
      <c r="B106" s="19" t="s">
        <v>107</v>
      </c>
      <c r="C106" s="21">
        <v>210</v>
      </c>
      <c r="D106" s="22">
        <v>-1952643</v>
      </c>
      <c r="E106" s="22">
        <v>4807</v>
      </c>
      <c r="F106" s="21">
        <v>290</v>
      </c>
      <c r="G106" s="22">
        <v>-9298.2999999999993</v>
      </c>
      <c r="H106" s="22">
        <v>22.89</v>
      </c>
      <c r="I106" s="23">
        <v>1.38</v>
      </c>
    </row>
    <row r="107" spans="1:9" ht="15" customHeight="1" x14ac:dyDescent="0.2">
      <c r="A107" s="68"/>
      <c r="B107" s="19" t="s">
        <v>111</v>
      </c>
      <c r="C107" s="21">
        <v>257</v>
      </c>
      <c r="D107" s="22">
        <v>4452987</v>
      </c>
      <c r="E107" s="22">
        <v>62530</v>
      </c>
      <c r="F107" s="21">
        <v>371</v>
      </c>
      <c r="G107" s="22">
        <v>17326.8</v>
      </c>
      <c r="H107" s="22">
        <v>243.31</v>
      </c>
      <c r="I107" s="23">
        <v>1.44</v>
      </c>
    </row>
    <row r="108" spans="1:9" ht="15" customHeight="1" x14ac:dyDescent="0.2">
      <c r="A108" s="68"/>
      <c r="B108" s="19" t="s">
        <v>112</v>
      </c>
      <c r="C108" s="21">
        <v>436</v>
      </c>
      <c r="D108" s="22">
        <v>16297324</v>
      </c>
      <c r="E108" s="22">
        <v>661586</v>
      </c>
      <c r="F108" s="21">
        <v>824</v>
      </c>
      <c r="G108" s="22">
        <v>37379.18</v>
      </c>
      <c r="H108" s="22">
        <v>1517.4</v>
      </c>
      <c r="I108" s="23">
        <v>1.89</v>
      </c>
    </row>
    <row r="109" spans="1:9" ht="15" customHeight="1" x14ac:dyDescent="0.2">
      <c r="A109" s="68"/>
      <c r="B109" s="19" t="s">
        <v>113</v>
      </c>
      <c r="C109" s="21">
        <v>434</v>
      </c>
      <c r="D109" s="22">
        <v>27142682</v>
      </c>
      <c r="E109" s="22">
        <v>1536127</v>
      </c>
      <c r="F109" s="21">
        <v>1030</v>
      </c>
      <c r="G109" s="22">
        <v>62540.74</v>
      </c>
      <c r="H109" s="22">
        <v>3539.46</v>
      </c>
      <c r="I109" s="23">
        <v>2.37</v>
      </c>
    </row>
    <row r="110" spans="1:9" ht="15" customHeight="1" x14ac:dyDescent="0.2">
      <c r="A110" s="68"/>
      <c r="B110" s="19" t="s">
        <v>114</v>
      </c>
      <c r="C110" s="21">
        <v>465</v>
      </c>
      <c r="D110" s="22">
        <v>40412937</v>
      </c>
      <c r="E110" s="22">
        <v>2510342</v>
      </c>
      <c r="F110" s="21">
        <v>1363</v>
      </c>
      <c r="G110" s="22">
        <v>86909.54</v>
      </c>
      <c r="H110" s="22">
        <v>5398.58</v>
      </c>
      <c r="I110" s="23">
        <v>2.93</v>
      </c>
    </row>
    <row r="111" spans="1:9" ht="15" customHeight="1" x14ac:dyDescent="0.2">
      <c r="A111" s="68"/>
      <c r="B111" s="19" t="s">
        <v>115</v>
      </c>
      <c r="C111" s="21">
        <v>1495</v>
      </c>
      <c r="D111" s="22">
        <v>231278333</v>
      </c>
      <c r="E111" s="22">
        <v>21953627</v>
      </c>
      <c r="F111" s="21">
        <v>5420</v>
      </c>
      <c r="G111" s="22">
        <v>154701.23000000001</v>
      </c>
      <c r="H111" s="22">
        <v>14684.7</v>
      </c>
      <c r="I111" s="23">
        <v>3.63</v>
      </c>
    </row>
    <row r="112" spans="1:9" ht="15" customHeight="1" x14ac:dyDescent="0.2">
      <c r="A112" s="68"/>
      <c r="B112" s="19" t="s">
        <v>116</v>
      </c>
      <c r="C112" s="21">
        <v>434</v>
      </c>
      <c r="D112" s="22">
        <v>216457967</v>
      </c>
      <c r="E112" s="22">
        <v>41347366</v>
      </c>
      <c r="F112" s="21">
        <v>1821</v>
      </c>
      <c r="G112" s="22">
        <v>498751.08</v>
      </c>
      <c r="H112" s="22">
        <v>95270.43</v>
      </c>
      <c r="I112" s="23">
        <v>4.2</v>
      </c>
    </row>
    <row r="113" spans="1:9" ht="15" customHeight="1" x14ac:dyDescent="0.2">
      <c r="A113" s="69" t="s">
        <v>150</v>
      </c>
      <c r="B113" s="19" t="s">
        <v>107</v>
      </c>
      <c r="C113" s="21" t="s">
        <v>626</v>
      </c>
      <c r="D113" s="21" t="s">
        <v>626</v>
      </c>
      <c r="E113" s="21" t="s">
        <v>626</v>
      </c>
      <c r="F113" s="21" t="s">
        <v>626</v>
      </c>
      <c r="G113" s="21" t="s">
        <v>626</v>
      </c>
      <c r="H113" s="21" t="s">
        <v>626</v>
      </c>
      <c r="I113" s="21" t="s">
        <v>626</v>
      </c>
    </row>
    <row r="114" spans="1:9" ht="15" customHeight="1" x14ac:dyDescent="0.2">
      <c r="A114" s="68"/>
      <c r="B114" s="19" t="s">
        <v>111</v>
      </c>
      <c r="C114" s="21" t="s">
        <v>626</v>
      </c>
      <c r="D114" s="21" t="s">
        <v>626</v>
      </c>
      <c r="E114" s="21" t="s">
        <v>626</v>
      </c>
      <c r="F114" s="21" t="s">
        <v>626</v>
      </c>
      <c r="G114" s="21" t="s">
        <v>626</v>
      </c>
      <c r="H114" s="21" t="s">
        <v>626</v>
      </c>
      <c r="I114" s="21" t="s">
        <v>626</v>
      </c>
    </row>
    <row r="115" spans="1:9" ht="15" customHeight="1" x14ac:dyDescent="0.2">
      <c r="A115" s="68"/>
      <c r="B115" s="19" t="s">
        <v>112</v>
      </c>
      <c r="C115" s="21" t="s">
        <v>626</v>
      </c>
      <c r="D115" s="21" t="s">
        <v>626</v>
      </c>
      <c r="E115" s="21" t="s">
        <v>626</v>
      </c>
      <c r="F115" s="21" t="s">
        <v>626</v>
      </c>
      <c r="G115" s="21" t="s">
        <v>626</v>
      </c>
      <c r="H115" s="21" t="s">
        <v>626</v>
      </c>
      <c r="I115" s="21" t="s">
        <v>626</v>
      </c>
    </row>
    <row r="116" spans="1:9" ht="15" customHeight="1" x14ac:dyDescent="0.2">
      <c r="A116" s="68"/>
      <c r="B116" s="19" t="s">
        <v>113</v>
      </c>
      <c r="C116" s="21" t="s">
        <v>626</v>
      </c>
      <c r="D116" s="21" t="s">
        <v>626</v>
      </c>
      <c r="E116" s="21" t="s">
        <v>626</v>
      </c>
      <c r="F116" s="21" t="s">
        <v>626</v>
      </c>
      <c r="G116" s="21" t="s">
        <v>626</v>
      </c>
      <c r="H116" s="21" t="s">
        <v>626</v>
      </c>
      <c r="I116" s="21" t="s">
        <v>626</v>
      </c>
    </row>
    <row r="117" spans="1:9" ht="15" customHeight="1" x14ac:dyDescent="0.2">
      <c r="A117" s="68"/>
      <c r="B117" s="19" t="s">
        <v>114</v>
      </c>
      <c r="C117" s="21" t="s">
        <v>626</v>
      </c>
      <c r="D117" s="21" t="s">
        <v>626</v>
      </c>
      <c r="E117" s="21" t="s">
        <v>626</v>
      </c>
      <c r="F117" s="21" t="s">
        <v>626</v>
      </c>
      <c r="G117" s="21" t="s">
        <v>626</v>
      </c>
      <c r="H117" s="21" t="s">
        <v>626</v>
      </c>
      <c r="I117" s="21" t="s">
        <v>626</v>
      </c>
    </row>
    <row r="118" spans="1:9" ht="15" customHeight="1" x14ac:dyDescent="0.2">
      <c r="A118" s="68"/>
      <c r="B118" s="19" t="s">
        <v>115</v>
      </c>
      <c r="C118" s="21" t="s">
        <v>626</v>
      </c>
      <c r="D118" s="21" t="s">
        <v>626</v>
      </c>
      <c r="E118" s="21" t="s">
        <v>626</v>
      </c>
      <c r="F118" s="21" t="s">
        <v>626</v>
      </c>
      <c r="G118" s="21" t="s">
        <v>626</v>
      </c>
      <c r="H118" s="21" t="s">
        <v>626</v>
      </c>
      <c r="I118" s="21" t="s">
        <v>626</v>
      </c>
    </row>
    <row r="119" spans="1:9" ht="15" customHeight="1" x14ac:dyDescent="0.2">
      <c r="A119" s="68"/>
      <c r="B119" s="19" t="s">
        <v>116</v>
      </c>
      <c r="C119" s="21" t="s">
        <v>626</v>
      </c>
      <c r="D119" s="21" t="s">
        <v>626</v>
      </c>
      <c r="E119" s="21" t="s">
        <v>626</v>
      </c>
      <c r="F119" s="21" t="s">
        <v>626</v>
      </c>
      <c r="G119" s="21" t="s">
        <v>626</v>
      </c>
      <c r="H119" s="21" t="s">
        <v>626</v>
      </c>
      <c r="I119" s="21" t="s">
        <v>626</v>
      </c>
    </row>
    <row r="120" spans="1:9" ht="15" customHeight="1" x14ac:dyDescent="0.2">
      <c r="A120" s="69" t="s">
        <v>151</v>
      </c>
      <c r="B120" s="19" t="s">
        <v>107</v>
      </c>
      <c r="C120" s="21">
        <v>64</v>
      </c>
      <c r="D120" s="22">
        <v>-1050330</v>
      </c>
      <c r="E120" s="22">
        <v>332</v>
      </c>
      <c r="F120" s="21">
        <v>86</v>
      </c>
      <c r="G120" s="22">
        <v>-16411.41</v>
      </c>
      <c r="H120" s="22">
        <v>5.19</v>
      </c>
      <c r="I120" s="23">
        <v>1.34</v>
      </c>
    </row>
    <row r="121" spans="1:9" ht="15" customHeight="1" x14ac:dyDescent="0.2">
      <c r="A121" s="68"/>
      <c r="B121" s="19" t="s">
        <v>111</v>
      </c>
      <c r="C121" s="21">
        <v>105</v>
      </c>
      <c r="D121" s="22">
        <v>1801639</v>
      </c>
      <c r="E121" s="22">
        <v>17377</v>
      </c>
      <c r="F121" s="21">
        <v>174</v>
      </c>
      <c r="G121" s="22">
        <v>17158.47</v>
      </c>
      <c r="H121" s="22">
        <v>165.5</v>
      </c>
      <c r="I121" s="23">
        <v>1.66</v>
      </c>
    </row>
    <row r="122" spans="1:9" ht="15" customHeight="1" x14ac:dyDescent="0.2">
      <c r="A122" s="68"/>
      <c r="B122" s="19" t="s">
        <v>112</v>
      </c>
      <c r="C122" s="21">
        <v>153</v>
      </c>
      <c r="D122" s="22">
        <v>5578320</v>
      </c>
      <c r="E122" s="22">
        <v>178110</v>
      </c>
      <c r="F122" s="21">
        <v>331</v>
      </c>
      <c r="G122" s="22">
        <v>36459.61</v>
      </c>
      <c r="H122" s="22">
        <v>1164.1199999999999</v>
      </c>
      <c r="I122" s="23">
        <v>2.16</v>
      </c>
    </row>
    <row r="123" spans="1:9" ht="15" customHeight="1" x14ac:dyDescent="0.2">
      <c r="A123" s="68"/>
      <c r="B123" s="19" t="s">
        <v>113</v>
      </c>
      <c r="C123" s="21">
        <v>121</v>
      </c>
      <c r="D123" s="22">
        <v>7369342</v>
      </c>
      <c r="E123" s="22">
        <v>306113</v>
      </c>
      <c r="F123" s="21">
        <v>362</v>
      </c>
      <c r="G123" s="22">
        <v>60903.65</v>
      </c>
      <c r="H123" s="22">
        <v>2529.86</v>
      </c>
      <c r="I123" s="23">
        <v>2.99</v>
      </c>
    </row>
    <row r="124" spans="1:9" ht="15" customHeight="1" x14ac:dyDescent="0.2">
      <c r="A124" s="68"/>
      <c r="B124" s="19" t="s">
        <v>114</v>
      </c>
      <c r="C124" s="21">
        <v>101</v>
      </c>
      <c r="D124" s="22">
        <v>8727297</v>
      </c>
      <c r="E124" s="22">
        <v>470192</v>
      </c>
      <c r="F124" s="21">
        <v>320</v>
      </c>
      <c r="G124" s="22">
        <v>86408.88</v>
      </c>
      <c r="H124" s="22">
        <v>4655.37</v>
      </c>
      <c r="I124" s="23">
        <v>3.17</v>
      </c>
    </row>
    <row r="125" spans="1:9" ht="15" customHeight="1" x14ac:dyDescent="0.2">
      <c r="A125" s="68"/>
      <c r="B125" s="19" t="s">
        <v>115</v>
      </c>
      <c r="C125" s="21">
        <v>185</v>
      </c>
      <c r="D125" s="22">
        <v>27140469</v>
      </c>
      <c r="E125" s="22">
        <v>2385862</v>
      </c>
      <c r="F125" s="21">
        <v>609</v>
      </c>
      <c r="G125" s="22">
        <v>146705.24</v>
      </c>
      <c r="H125" s="22">
        <v>12896.55</v>
      </c>
      <c r="I125" s="23">
        <v>3.29</v>
      </c>
    </row>
    <row r="126" spans="1:9" ht="15" customHeight="1" x14ac:dyDescent="0.2">
      <c r="A126" s="68"/>
      <c r="B126" s="19" t="s">
        <v>116</v>
      </c>
      <c r="C126" s="21">
        <v>37</v>
      </c>
      <c r="D126" s="22">
        <v>27074342</v>
      </c>
      <c r="E126" s="22">
        <v>5185421</v>
      </c>
      <c r="F126" s="21">
        <v>116</v>
      </c>
      <c r="G126" s="22">
        <v>731738.97</v>
      </c>
      <c r="H126" s="22">
        <v>140146.51</v>
      </c>
      <c r="I126" s="23">
        <v>3.14</v>
      </c>
    </row>
    <row r="127" spans="1:9" ht="15" customHeight="1" x14ac:dyDescent="0.2">
      <c r="A127" s="69" t="s">
        <v>152</v>
      </c>
      <c r="B127" s="19" t="s">
        <v>107</v>
      </c>
      <c r="C127" s="21">
        <v>29505</v>
      </c>
      <c r="D127" s="22">
        <v>12680852</v>
      </c>
      <c r="E127" s="22">
        <v>950509</v>
      </c>
      <c r="F127" s="21">
        <v>36336</v>
      </c>
      <c r="G127" s="22">
        <v>429.79</v>
      </c>
      <c r="H127" s="22">
        <v>32.22</v>
      </c>
      <c r="I127" s="23">
        <v>1.23</v>
      </c>
    </row>
    <row r="128" spans="1:9" ht="15" customHeight="1" x14ac:dyDescent="0.2">
      <c r="A128" s="68"/>
      <c r="B128" s="19" t="s">
        <v>111</v>
      </c>
      <c r="C128" s="21">
        <v>50834</v>
      </c>
      <c r="D128" s="22">
        <v>891777188</v>
      </c>
      <c r="E128" s="22">
        <v>14030148</v>
      </c>
      <c r="F128" s="21">
        <v>76506</v>
      </c>
      <c r="G128" s="22">
        <v>17542.93</v>
      </c>
      <c r="H128" s="22">
        <v>276</v>
      </c>
      <c r="I128" s="23">
        <v>1.51</v>
      </c>
    </row>
    <row r="129" spans="1:9" ht="15" customHeight="1" x14ac:dyDescent="0.2">
      <c r="A129" s="68"/>
      <c r="B129" s="19" t="s">
        <v>112</v>
      </c>
      <c r="C129" s="21">
        <v>97425</v>
      </c>
      <c r="D129" s="22">
        <v>3648162194</v>
      </c>
      <c r="E129" s="22">
        <v>173865074</v>
      </c>
      <c r="F129" s="21">
        <v>163792</v>
      </c>
      <c r="G129" s="22">
        <v>37445.85</v>
      </c>
      <c r="H129" s="22">
        <v>1784.6</v>
      </c>
      <c r="I129" s="23">
        <v>1.68</v>
      </c>
    </row>
    <row r="130" spans="1:9" ht="15" customHeight="1" x14ac:dyDescent="0.2">
      <c r="A130" s="68"/>
      <c r="B130" s="19" t="s">
        <v>113</v>
      </c>
      <c r="C130" s="21">
        <v>74038</v>
      </c>
      <c r="D130" s="22">
        <v>4577676672</v>
      </c>
      <c r="E130" s="22">
        <v>314559585</v>
      </c>
      <c r="F130" s="21">
        <v>144699</v>
      </c>
      <c r="G130" s="22">
        <v>61828.75</v>
      </c>
      <c r="H130" s="22">
        <v>4248.62</v>
      </c>
      <c r="I130" s="23">
        <v>1.95</v>
      </c>
    </row>
    <row r="131" spans="1:9" ht="15" customHeight="1" x14ac:dyDescent="0.2">
      <c r="A131" s="68"/>
      <c r="B131" s="19" t="s">
        <v>114</v>
      </c>
      <c r="C131" s="21">
        <v>52015</v>
      </c>
      <c r="D131" s="22">
        <v>4511723242</v>
      </c>
      <c r="E131" s="22">
        <v>362951460</v>
      </c>
      <c r="F131" s="21">
        <v>123966</v>
      </c>
      <c r="G131" s="22">
        <v>86738.89</v>
      </c>
      <c r="H131" s="22">
        <v>6977.82</v>
      </c>
      <c r="I131" s="23">
        <v>2.38</v>
      </c>
    </row>
    <row r="132" spans="1:9" ht="15" customHeight="1" x14ac:dyDescent="0.2">
      <c r="A132" s="68"/>
      <c r="B132" s="19" t="s">
        <v>115</v>
      </c>
      <c r="C132" s="21">
        <v>110349</v>
      </c>
      <c r="D132" s="22">
        <v>16624301700</v>
      </c>
      <c r="E132" s="22">
        <v>1785533295</v>
      </c>
      <c r="F132" s="21">
        <v>334257</v>
      </c>
      <c r="G132" s="22">
        <v>150652.04</v>
      </c>
      <c r="H132" s="22">
        <v>16180.78</v>
      </c>
      <c r="I132" s="23">
        <v>3.03</v>
      </c>
    </row>
    <row r="133" spans="1:9" ht="15" customHeight="1" x14ac:dyDescent="0.2">
      <c r="A133" s="68"/>
      <c r="B133" s="19" t="s">
        <v>116</v>
      </c>
      <c r="C133" s="21">
        <v>24008</v>
      </c>
      <c r="D133" s="22">
        <v>11380655091</v>
      </c>
      <c r="E133" s="22">
        <v>2290371541</v>
      </c>
      <c r="F133" s="21">
        <v>83123</v>
      </c>
      <c r="G133" s="22">
        <v>474035.95</v>
      </c>
      <c r="H133" s="22">
        <v>95400.35</v>
      </c>
      <c r="I133" s="23">
        <v>3.46</v>
      </c>
    </row>
    <row r="134" spans="1:9" ht="15" customHeight="1" x14ac:dyDescent="0.2">
      <c r="A134" s="69" t="s">
        <v>153</v>
      </c>
      <c r="B134" s="19" t="s">
        <v>107</v>
      </c>
      <c r="C134" s="21">
        <v>418</v>
      </c>
      <c r="D134" s="22">
        <v>703249</v>
      </c>
      <c r="E134" s="22">
        <v>487</v>
      </c>
      <c r="F134" s="21">
        <v>648</v>
      </c>
      <c r="G134" s="22">
        <v>1682.41</v>
      </c>
      <c r="H134" s="22">
        <v>1.17</v>
      </c>
      <c r="I134" s="23">
        <v>1.55</v>
      </c>
    </row>
    <row r="135" spans="1:9" ht="15" customHeight="1" x14ac:dyDescent="0.2">
      <c r="A135" s="68"/>
      <c r="B135" s="19" t="s">
        <v>111</v>
      </c>
      <c r="C135" s="21">
        <v>652</v>
      </c>
      <c r="D135" s="22">
        <v>11248724</v>
      </c>
      <c r="E135" s="22">
        <v>115041</v>
      </c>
      <c r="F135" s="21">
        <v>1314</v>
      </c>
      <c r="G135" s="22">
        <v>17252.64</v>
      </c>
      <c r="H135" s="22">
        <v>176.44</v>
      </c>
      <c r="I135" s="23">
        <v>2.02</v>
      </c>
    </row>
    <row r="136" spans="1:9" ht="15" customHeight="1" x14ac:dyDescent="0.2">
      <c r="A136" s="68"/>
      <c r="B136" s="19" t="s">
        <v>112</v>
      </c>
      <c r="C136" s="21">
        <v>906</v>
      </c>
      <c r="D136" s="22">
        <v>33140872</v>
      </c>
      <c r="E136" s="22">
        <v>1094882</v>
      </c>
      <c r="F136" s="21">
        <v>2125</v>
      </c>
      <c r="G136" s="22">
        <v>36579.33</v>
      </c>
      <c r="H136" s="22">
        <v>1208.48</v>
      </c>
      <c r="I136" s="23">
        <v>2.35</v>
      </c>
    </row>
    <row r="137" spans="1:9" ht="15" customHeight="1" x14ac:dyDescent="0.2">
      <c r="A137" s="68"/>
      <c r="B137" s="19" t="s">
        <v>113</v>
      </c>
      <c r="C137" s="21">
        <v>679</v>
      </c>
      <c r="D137" s="22">
        <v>41885638</v>
      </c>
      <c r="E137" s="22">
        <v>2063533</v>
      </c>
      <c r="F137" s="21">
        <v>1881</v>
      </c>
      <c r="G137" s="22">
        <v>61687.24</v>
      </c>
      <c r="H137" s="22">
        <v>3039.08</v>
      </c>
      <c r="I137" s="23">
        <v>2.77</v>
      </c>
    </row>
    <row r="138" spans="1:9" ht="15" customHeight="1" x14ac:dyDescent="0.2">
      <c r="A138" s="68"/>
      <c r="B138" s="19" t="s">
        <v>114</v>
      </c>
      <c r="C138" s="21">
        <v>445</v>
      </c>
      <c r="D138" s="22">
        <v>38577524</v>
      </c>
      <c r="E138" s="22">
        <v>2322524</v>
      </c>
      <c r="F138" s="21">
        <v>1420</v>
      </c>
      <c r="G138" s="22">
        <v>86691.07</v>
      </c>
      <c r="H138" s="22">
        <v>5219.16</v>
      </c>
      <c r="I138" s="23">
        <v>3.19</v>
      </c>
    </row>
    <row r="139" spans="1:9" ht="15" customHeight="1" x14ac:dyDescent="0.2">
      <c r="A139" s="68"/>
      <c r="B139" s="19" t="s">
        <v>115</v>
      </c>
      <c r="C139" s="21">
        <v>665</v>
      </c>
      <c r="D139" s="22">
        <v>95481236</v>
      </c>
      <c r="E139" s="22">
        <v>8529014</v>
      </c>
      <c r="F139" s="21">
        <v>2528</v>
      </c>
      <c r="G139" s="22">
        <v>143580.81</v>
      </c>
      <c r="H139" s="22">
        <v>12825.58</v>
      </c>
      <c r="I139" s="23">
        <v>3.8</v>
      </c>
    </row>
    <row r="140" spans="1:9" ht="15" customHeight="1" x14ac:dyDescent="0.2">
      <c r="A140" s="68"/>
      <c r="B140" s="19" t="s">
        <v>116</v>
      </c>
      <c r="C140" s="21">
        <v>55</v>
      </c>
      <c r="D140" s="22">
        <v>19326341</v>
      </c>
      <c r="E140" s="22">
        <v>3061476</v>
      </c>
      <c r="F140" s="21">
        <v>232</v>
      </c>
      <c r="G140" s="22">
        <v>351388.02</v>
      </c>
      <c r="H140" s="22">
        <v>55663.199999999997</v>
      </c>
      <c r="I140" s="23">
        <v>4.22</v>
      </c>
    </row>
    <row r="141" spans="1:9" ht="15" customHeight="1" x14ac:dyDescent="0.2">
      <c r="A141" s="69" t="s">
        <v>154</v>
      </c>
      <c r="B141" s="19" t="s">
        <v>107</v>
      </c>
      <c r="C141" s="21">
        <v>848</v>
      </c>
      <c r="D141" s="22">
        <v>-11160760</v>
      </c>
      <c r="E141" s="22">
        <v>66740</v>
      </c>
      <c r="F141" s="21">
        <v>1197</v>
      </c>
      <c r="G141" s="22">
        <v>-13161.27</v>
      </c>
      <c r="H141" s="22">
        <v>78.7</v>
      </c>
      <c r="I141" s="23">
        <v>1.41</v>
      </c>
    </row>
    <row r="142" spans="1:9" ht="15" customHeight="1" x14ac:dyDescent="0.2">
      <c r="A142" s="68"/>
      <c r="B142" s="19" t="s">
        <v>111</v>
      </c>
      <c r="C142" s="21">
        <v>1206</v>
      </c>
      <c r="D142" s="22">
        <v>20737205</v>
      </c>
      <c r="E142" s="22">
        <v>238078</v>
      </c>
      <c r="F142" s="21">
        <v>2245</v>
      </c>
      <c r="G142" s="22">
        <v>17195.03</v>
      </c>
      <c r="H142" s="22">
        <v>197.41</v>
      </c>
      <c r="I142" s="23">
        <v>1.86</v>
      </c>
    </row>
    <row r="143" spans="1:9" ht="15" customHeight="1" x14ac:dyDescent="0.2">
      <c r="A143" s="68"/>
      <c r="B143" s="19" t="s">
        <v>112</v>
      </c>
      <c r="C143" s="21">
        <v>1936</v>
      </c>
      <c r="D143" s="22">
        <v>71864963</v>
      </c>
      <c r="E143" s="22">
        <v>2442930</v>
      </c>
      <c r="F143" s="21">
        <v>4345</v>
      </c>
      <c r="G143" s="22">
        <v>37120.33</v>
      </c>
      <c r="H143" s="22">
        <v>1261.8399999999999</v>
      </c>
      <c r="I143" s="23">
        <v>2.2400000000000002</v>
      </c>
    </row>
    <row r="144" spans="1:9" ht="15" customHeight="1" x14ac:dyDescent="0.2">
      <c r="A144" s="68"/>
      <c r="B144" s="19" t="s">
        <v>113</v>
      </c>
      <c r="C144" s="21">
        <v>1593</v>
      </c>
      <c r="D144" s="22">
        <v>99111663</v>
      </c>
      <c r="E144" s="22">
        <v>4465327</v>
      </c>
      <c r="F144" s="21">
        <v>4709</v>
      </c>
      <c r="G144" s="22">
        <v>62216.99</v>
      </c>
      <c r="H144" s="22">
        <v>2803.09</v>
      </c>
      <c r="I144" s="23">
        <v>2.96</v>
      </c>
    </row>
    <row r="145" spans="1:9" ht="15" customHeight="1" x14ac:dyDescent="0.2">
      <c r="A145" s="68"/>
      <c r="B145" s="19" t="s">
        <v>114</v>
      </c>
      <c r="C145" s="21">
        <v>1182</v>
      </c>
      <c r="D145" s="22">
        <v>102753447</v>
      </c>
      <c r="E145" s="22">
        <v>5833873</v>
      </c>
      <c r="F145" s="21">
        <v>3881</v>
      </c>
      <c r="G145" s="22">
        <v>86931.85</v>
      </c>
      <c r="H145" s="22">
        <v>4935.59</v>
      </c>
      <c r="I145" s="23">
        <v>3.28</v>
      </c>
    </row>
    <row r="146" spans="1:9" ht="15" customHeight="1" x14ac:dyDescent="0.2">
      <c r="A146" s="68"/>
      <c r="B146" s="19" t="s">
        <v>115</v>
      </c>
      <c r="C146" s="21">
        <v>1922</v>
      </c>
      <c r="D146" s="22">
        <v>272495948</v>
      </c>
      <c r="E146" s="22">
        <v>23740564</v>
      </c>
      <c r="F146" s="21">
        <v>7160</v>
      </c>
      <c r="G146" s="22">
        <v>141777.29</v>
      </c>
      <c r="H146" s="22">
        <v>12352.01</v>
      </c>
      <c r="I146" s="23">
        <v>3.73</v>
      </c>
    </row>
    <row r="147" spans="1:9" ht="15" customHeight="1" x14ac:dyDescent="0.2">
      <c r="A147" s="68"/>
      <c r="B147" s="19" t="s">
        <v>116</v>
      </c>
      <c r="C147" s="21">
        <v>186</v>
      </c>
      <c r="D147" s="22">
        <v>78478026</v>
      </c>
      <c r="E147" s="22">
        <v>13614939</v>
      </c>
      <c r="F147" s="21">
        <v>777</v>
      </c>
      <c r="G147" s="22">
        <v>421924.87</v>
      </c>
      <c r="H147" s="22">
        <v>73198.600000000006</v>
      </c>
      <c r="I147" s="23">
        <v>4.18</v>
      </c>
    </row>
    <row r="148" spans="1:9" ht="15" customHeight="1" x14ac:dyDescent="0.2">
      <c r="A148" s="69" t="s">
        <v>155</v>
      </c>
      <c r="B148" s="19" t="s">
        <v>107</v>
      </c>
      <c r="C148" s="21">
        <v>585</v>
      </c>
      <c r="D148" s="22">
        <v>-446044</v>
      </c>
      <c r="E148" s="22">
        <v>6094</v>
      </c>
      <c r="F148" s="21">
        <v>878</v>
      </c>
      <c r="G148" s="22">
        <v>-762.47</v>
      </c>
      <c r="H148" s="22">
        <v>10.42</v>
      </c>
      <c r="I148" s="23">
        <v>1.5</v>
      </c>
    </row>
    <row r="149" spans="1:9" ht="15" customHeight="1" x14ac:dyDescent="0.2">
      <c r="A149" s="68"/>
      <c r="B149" s="19" t="s">
        <v>111</v>
      </c>
      <c r="C149" s="21">
        <v>1077</v>
      </c>
      <c r="D149" s="22">
        <v>19131142</v>
      </c>
      <c r="E149" s="22">
        <v>259047</v>
      </c>
      <c r="F149" s="21">
        <v>1820</v>
      </c>
      <c r="G149" s="22">
        <v>17763.36</v>
      </c>
      <c r="H149" s="22">
        <v>240.53</v>
      </c>
      <c r="I149" s="23">
        <v>1.69</v>
      </c>
    </row>
    <row r="150" spans="1:9" ht="15" customHeight="1" x14ac:dyDescent="0.2">
      <c r="A150" s="68"/>
      <c r="B150" s="19" t="s">
        <v>112</v>
      </c>
      <c r="C150" s="21">
        <v>1574</v>
      </c>
      <c r="D150" s="22">
        <v>58060293</v>
      </c>
      <c r="E150" s="22">
        <v>2028990</v>
      </c>
      <c r="F150" s="21">
        <v>3389</v>
      </c>
      <c r="G150" s="22">
        <v>36887.1</v>
      </c>
      <c r="H150" s="22">
        <v>1289.07</v>
      </c>
      <c r="I150" s="23">
        <v>2.15</v>
      </c>
    </row>
    <row r="151" spans="1:9" ht="15" customHeight="1" x14ac:dyDescent="0.2">
      <c r="A151" s="68"/>
      <c r="B151" s="19" t="s">
        <v>113</v>
      </c>
      <c r="C151" s="21">
        <v>1318</v>
      </c>
      <c r="D151" s="22">
        <v>81720762</v>
      </c>
      <c r="E151" s="22">
        <v>4003487</v>
      </c>
      <c r="F151" s="21">
        <v>3577</v>
      </c>
      <c r="G151" s="22">
        <v>62003.61</v>
      </c>
      <c r="H151" s="22">
        <v>3037.55</v>
      </c>
      <c r="I151" s="23">
        <v>2.71</v>
      </c>
    </row>
    <row r="152" spans="1:9" ht="15" customHeight="1" x14ac:dyDescent="0.2">
      <c r="A152" s="68"/>
      <c r="B152" s="19" t="s">
        <v>114</v>
      </c>
      <c r="C152" s="21">
        <v>1004</v>
      </c>
      <c r="D152" s="22">
        <v>86941024</v>
      </c>
      <c r="E152" s="22">
        <v>5096751</v>
      </c>
      <c r="F152" s="21">
        <v>3128</v>
      </c>
      <c r="G152" s="22">
        <v>86594.65</v>
      </c>
      <c r="H152" s="22">
        <v>5076.45</v>
      </c>
      <c r="I152" s="23">
        <v>3.12</v>
      </c>
    </row>
    <row r="153" spans="1:9" ht="15" customHeight="1" x14ac:dyDescent="0.2">
      <c r="A153" s="68"/>
      <c r="B153" s="19" t="s">
        <v>115</v>
      </c>
      <c r="C153" s="21">
        <v>1584</v>
      </c>
      <c r="D153" s="22">
        <v>222872051</v>
      </c>
      <c r="E153" s="22">
        <v>19683634</v>
      </c>
      <c r="F153" s="21">
        <v>5535</v>
      </c>
      <c r="G153" s="22">
        <v>140702.04999999999</v>
      </c>
      <c r="H153" s="22">
        <v>12426.54</v>
      </c>
      <c r="I153" s="23">
        <v>3.49</v>
      </c>
    </row>
    <row r="154" spans="1:9" ht="15" customHeight="1" x14ac:dyDescent="0.2">
      <c r="A154" s="68"/>
      <c r="B154" s="19" t="s">
        <v>116</v>
      </c>
      <c r="C154" s="21">
        <v>153</v>
      </c>
      <c r="D154" s="22">
        <v>74797464</v>
      </c>
      <c r="E154" s="22">
        <v>14084546</v>
      </c>
      <c r="F154" s="21">
        <v>545</v>
      </c>
      <c r="G154" s="22">
        <v>488872.31</v>
      </c>
      <c r="H154" s="22">
        <v>92055.86</v>
      </c>
      <c r="I154" s="23">
        <v>3.56</v>
      </c>
    </row>
    <row r="155" spans="1:9" ht="15" customHeight="1" x14ac:dyDescent="0.2">
      <c r="A155" s="69" t="s">
        <v>156</v>
      </c>
      <c r="B155" s="19" t="s">
        <v>107</v>
      </c>
      <c r="C155" s="21">
        <v>1839</v>
      </c>
      <c r="D155" s="22">
        <v>-13745380</v>
      </c>
      <c r="E155" s="22">
        <v>55267</v>
      </c>
      <c r="F155" s="21">
        <v>1905</v>
      </c>
      <c r="G155" s="22">
        <v>-7474.38</v>
      </c>
      <c r="H155" s="22">
        <v>30.05</v>
      </c>
      <c r="I155" s="23">
        <v>1.04</v>
      </c>
    </row>
    <row r="156" spans="1:9" ht="15" customHeight="1" x14ac:dyDescent="0.2">
      <c r="A156" s="68"/>
      <c r="B156" s="19" t="s">
        <v>111</v>
      </c>
      <c r="C156" s="21">
        <v>2306</v>
      </c>
      <c r="D156" s="22">
        <v>37894068</v>
      </c>
      <c r="E156" s="22">
        <v>587419</v>
      </c>
      <c r="F156" s="21">
        <v>2734</v>
      </c>
      <c r="G156" s="22">
        <v>16432.810000000001</v>
      </c>
      <c r="H156" s="22">
        <v>254.74</v>
      </c>
      <c r="I156" s="23">
        <v>1.19</v>
      </c>
    </row>
    <row r="157" spans="1:9" ht="15" customHeight="1" x14ac:dyDescent="0.2">
      <c r="A157" s="68"/>
      <c r="B157" s="19" t="s">
        <v>112</v>
      </c>
      <c r="C157" s="21">
        <v>2594</v>
      </c>
      <c r="D157" s="22">
        <v>97825284</v>
      </c>
      <c r="E157" s="22">
        <v>4925938</v>
      </c>
      <c r="F157" s="21">
        <v>3923</v>
      </c>
      <c r="G157" s="22">
        <v>37712.14</v>
      </c>
      <c r="H157" s="22">
        <v>1898.97</v>
      </c>
      <c r="I157" s="23">
        <v>1.51</v>
      </c>
    </row>
    <row r="158" spans="1:9" ht="15" customHeight="1" x14ac:dyDescent="0.2">
      <c r="A158" s="68"/>
      <c r="B158" s="19" t="s">
        <v>113</v>
      </c>
      <c r="C158" s="21">
        <v>2229</v>
      </c>
      <c r="D158" s="22">
        <v>138024080</v>
      </c>
      <c r="E158" s="22">
        <v>9853777</v>
      </c>
      <c r="F158" s="21">
        <v>3981</v>
      </c>
      <c r="G158" s="22">
        <v>61921.97</v>
      </c>
      <c r="H158" s="22">
        <v>4420.72</v>
      </c>
      <c r="I158" s="23">
        <v>1.79</v>
      </c>
    </row>
    <row r="159" spans="1:9" ht="15" customHeight="1" x14ac:dyDescent="0.2">
      <c r="A159" s="68"/>
      <c r="B159" s="19" t="s">
        <v>114</v>
      </c>
      <c r="C159" s="21">
        <v>1578</v>
      </c>
      <c r="D159" s="22">
        <v>137519146</v>
      </c>
      <c r="E159" s="22">
        <v>11613292</v>
      </c>
      <c r="F159" s="21">
        <v>3408</v>
      </c>
      <c r="G159" s="22">
        <v>87147.75</v>
      </c>
      <c r="H159" s="22">
        <v>7359.5</v>
      </c>
      <c r="I159" s="23">
        <v>2.16</v>
      </c>
    </row>
    <row r="160" spans="1:9" ht="15" customHeight="1" x14ac:dyDescent="0.2">
      <c r="A160" s="68"/>
      <c r="B160" s="19" t="s">
        <v>115</v>
      </c>
      <c r="C160" s="21">
        <v>4600</v>
      </c>
      <c r="D160" s="22">
        <v>735386775</v>
      </c>
      <c r="E160" s="22">
        <v>86927909</v>
      </c>
      <c r="F160" s="21">
        <v>11850</v>
      </c>
      <c r="G160" s="22">
        <v>159866.69</v>
      </c>
      <c r="H160" s="22">
        <v>18897.37</v>
      </c>
      <c r="I160" s="23">
        <v>2.58</v>
      </c>
    </row>
    <row r="161" spans="1:9" ht="15" customHeight="1" x14ac:dyDescent="0.2">
      <c r="A161" s="68"/>
      <c r="B161" s="19" t="s">
        <v>116</v>
      </c>
      <c r="C161" s="21">
        <v>3046</v>
      </c>
      <c r="D161" s="22">
        <v>2179400880</v>
      </c>
      <c r="E161" s="22">
        <v>523829219</v>
      </c>
      <c r="F161" s="21">
        <v>8843</v>
      </c>
      <c r="G161" s="22">
        <v>715496.02</v>
      </c>
      <c r="H161" s="22">
        <v>171972.82</v>
      </c>
      <c r="I161" s="23">
        <v>2.9</v>
      </c>
    </row>
    <row r="162" spans="1:9" ht="15" customHeight="1" x14ac:dyDescent="0.2">
      <c r="A162" s="69" t="s">
        <v>157</v>
      </c>
      <c r="B162" s="19" t="s">
        <v>107</v>
      </c>
      <c r="C162" s="21">
        <v>1364</v>
      </c>
      <c r="D162" s="22">
        <v>3234418</v>
      </c>
      <c r="E162" s="22">
        <v>44770</v>
      </c>
      <c r="F162" s="21">
        <v>1818</v>
      </c>
      <c r="G162" s="22">
        <v>2371.27</v>
      </c>
      <c r="H162" s="22">
        <v>32.82</v>
      </c>
      <c r="I162" s="23">
        <v>1.33</v>
      </c>
    </row>
    <row r="163" spans="1:9" ht="15" customHeight="1" x14ac:dyDescent="0.2">
      <c r="A163" s="68"/>
      <c r="B163" s="19" t="s">
        <v>111</v>
      </c>
      <c r="C163" s="21">
        <v>2588</v>
      </c>
      <c r="D163" s="22">
        <v>45790905</v>
      </c>
      <c r="E163" s="22">
        <v>645966</v>
      </c>
      <c r="F163" s="21">
        <v>4295</v>
      </c>
      <c r="G163" s="22">
        <v>17693.55</v>
      </c>
      <c r="H163" s="22">
        <v>249.6</v>
      </c>
      <c r="I163" s="23">
        <v>1.66</v>
      </c>
    </row>
    <row r="164" spans="1:9" ht="15" customHeight="1" x14ac:dyDescent="0.2">
      <c r="A164" s="68"/>
      <c r="B164" s="19" t="s">
        <v>112</v>
      </c>
      <c r="C164" s="21">
        <v>5170</v>
      </c>
      <c r="D164" s="22">
        <v>195516071</v>
      </c>
      <c r="E164" s="22">
        <v>8233831</v>
      </c>
      <c r="F164" s="21">
        <v>9824</v>
      </c>
      <c r="G164" s="22">
        <v>37817.42</v>
      </c>
      <c r="H164" s="22">
        <v>1592.62</v>
      </c>
      <c r="I164" s="23">
        <v>1.9</v>
      </c>
    </row>
    <row r="165" spans="1:9" ht="15" customHeight="1" x14ac:dyDescent="0.2">
      <c r="A165" s="68"/>
      <c r="B165" s="19" t="s">
        <v>113</v>
      </c>
      <c r="C165" s="21">
        <v>4661</v>
      </c>
      <c r="D165" s="22">
        <v>290492869</v>
      </c>
      <c r="E165" s="22">
        <v>16299140</v>
      </c>
      <c r="F165" s="21">
        <v>11156</v>
      </c>
      <c r="G165" s="22">
        <v>62324.15</v>
      </c>
      <c r="H165" s="22">
        <v>3496.92</v>
      </c>
      <c r="I165" s="23">
        <v>2.39</v>
      </c>
    </row>
    <row r="166" spans="1:9" ht="15" customHeight="1" x14ac:dyDescent="0.2">
      <c r="A166" s="68"/>
      <c r="B166" s="19" t="s">
        <v>114</v>
      </c>
      <c r="C166" s="21">
        <v>4030</v>
      </c>
      <c r="D166" s="22">
        <v>351556661</v>
      </c>
      <c r="E166" s="22">
        <v>21758455</v>
      </c>
      <c r="F166" s="21">
        <v>12310</v>
      </c>
      <c r="G166" s="22">
        <v>87234.9</v>
      </c>
      <c r="H166" s="22">
        <v>5399.12</v>
      </c>
      <c r="I166" s="23">
        <v>3.05</v>
      </c>
    </row>
    <row r="167" spans="1:9" ht="15" customHeight="1" x14ac:dyDescent="0.2">
      <c r="A167" s="68"/>
      <c r="B167" s="19" t="s">
        <v>115</v>
      </c>
      <c r="C167" s="21">
        <v>8200</v>
      </c>
      <c r="D167" s="22">
        <v>1189089328</v>
      </c>
      <c r="E167" s="22">
        <v>110113816</v>
      </c>
      <c r="F167" s="21">
        <v>29300</v>
      </c>
      <c r="G167" s="22">
        <v>145010.89000000001</v>
      </c>
      <c r="H167" s="22">
        <v>13428.51</v>
      </c>
      <c r="I167" s="23">
        <v>3.57</v>
      </c>
    </row>
    <row r="168" spans="1:9" ht="15" customHeight="1" x14ac:dyDescent="0.2">
      <c r="A168" s="68"/>
      <c r="B168" s="19" t="s">
        <v>116</v>
      </c>
      <c r="C168" s="21">
        <v>702</v>
      </c>
      <c r="D168" s="22">
        <v>272471159</v>
      </c>
      <c r="E168" s="22">
        <v>46378330</v>
      </c>
      <c r="F168" s="21">
        <v>2784</v>
      </c>
      <c r="G168" s="22">
        <v>388135.55</v>
      </c>
      <c r="H168" s="22">
        <v>66066</v>
      </c>
      <c r="I168" s="23">
        <v>3.97</v>
      </c>
    </row>
    <row r="169" spans="1:9" ht="15" customHeight="1" x14ac:dyDescent="0.2">
      <c r="A169" s="69" t="s">
        <v>158</v>
      </c>
      <c r="B169" s="19" t="s">
        <v>107</v>
      </c>
      <c r="C169" s="21">
        <v>1022</v>
      </c>
      <c r="D169" s="22">
        <v>-7856003</v>
      </c>
      <c r="E169" s="22">
        <v>17665</v>
      </c>
      <c r="F169" s="21">
        <v>1599</v>
      </c>
      <c r="G169" s="22">
        <v>-7686.89</v>
      </c>
      <c r="H169" s="22">
        <v>17.28</v>
      </c>
      <c r="I169" s="23">
        <v>1.56</v>
      </c>
    </row>
    <row r="170" spans="1:9" ht="15" customHeight="1" x14ac:dyDescent="0.2">
      <c r="A170" s="68"/>
      <c r="B170" s="19" t="s">
        <v>111</v>
      </c>
      <c r="C170" s="21">
        <v>1543</v>
      </c>
      <c r="D170" s="22">
        <v>26923442</v>
      </c>
      <c r="E170" s="22">
        <v>375121</v>
      </c>
      <c r="F170" s="21">
        <v>2669</v>
      </c>
      <c r="G170" s="22">
        <v>17448.759999999998</v>
      </c>
      <c r="H170" s="22">
        <v>243.11</v>
      </c>
      <c r="I170" s="23">
        <v>1.73</v>
      </c>
    </row>
    <row r="171" spans="1:9" ht="15" customHeight="1" x14ac:dyDescent="0.2">
      <c r="A171" s="68"/>
      <c r="B171" s="19" t="s">
        <v>112</v>
      </c>
      <c r="C171" s="21">
        <v>2323</v>
      </c>
      <c r="D171" s="22">
        <v>85428788</v>
      </c>
      <c r="E171" s="22">
        <v>2974321</v>
      </c>
      <c r="F171" s="21">
        <v>5033</v>
      </c>
      <c r="G171" s="22">
        <v>36775.199999999997</v>
      </c>
      <c r="H171" s="22">
        <v>1280.3800000000001</v>
      </c>
      <c r="I171" s="23">
        <v>2.17</v>
      </c>
    </row>
    <row r="172" spans="1:9" ht="15" customHeight="1" x14ac:dyDescent="0.2">
      <c r="A172" s="68"/>
      <c r="B172" s="19" t="s">
        <v>113</v>
      </c>
      <c r="C172" s="21">
        <v>1802</v>
      </c>
      <c r="D172" s="22">
        <v>112253972</v>
      </c>
      <c r="E172" s="22">
        <v>5836901</v>
      </c>
      <c r="F172" s="21">
        <v>4747</v>
      </c>
      <c r="G172" s="22">
        <v>62294.1</v>
      </c>
      <c r="H172" s="22">
        <v>3239.12</v>
      </c>
      <c r="I172" s="23">
        <v>2.63</v>
      </c>
    </row>
    <row r="173" spans="1:9" ht="15" customHeight="1" x14ac:dyDescent="0.2">
      <c r="A173" s="68"/>
      <c r="B173" s="19" t="s">
        <v>114</v>
      </c>
      <c r="C173" s="21">
        <v>1396</v>
      </c>
      <c r="D173" s="22">
        <v>121481903</v>
      </c>
      <c r="E173" s="22">
        <v>7462389</v>
      </c>
      <c r="F173" s="21">
        <v>4407</v>
      </c>
      <c r="G173" s="22">
        <v>87021.42</v>
      </c>
      <c r="H173" s="22">
        <v>5345.55</v>
      </c>
      <c r="I173" s="23">
        <v>3.16</v>
      </c>
    </row>
    <row r="174" spans="1:9" ht="15" customHeight="1" x14ac:dyDescent="0.2">
      <c r="A174" s="68"/>
      <c r="B174" s="19" t="s">
        <v>115</v>
      </c>
      <c r="C174" s="21">
        <v>2540</v>
      </c>
      <c r="D174" s="22">
        <v>359324647</v>
      </c>
      <c r="E174" s="22">
        <v>33737063</v>
      </c>
      <c r="F174" s="21">
        <v>8905</v>
      </c>
      <c r="G174" s="22">
        <v>141466.4</v>
      </c>
      <c r="H174" s="22">
        <v>13282.31</v>
      </c>
      <c r="I174" s="23">
        <v>3.51</v>
      </c>
    </row>
    <row r="175" spans="1:9" ht="15" customHeight="1" x14ac:dyDescent="0.2">
      <c r="A175" s="68"/>
      <c r="B175" s="19" t="s">
        <v>116</v>
      </c>
      <c r="C175" s="21">
        <v>249</v>
      </c>
      <c r="D175" s="22">
        <v>94708574</v>
      </c>
      <c r="E175" s="22">
        <v>16825363</v>
      </c>
      <c r="F175" s="21">
        <v>929</v>
      </c>
      <c r="G175" s="22">
        <v>380355.72</v>
      </c>
      <c r="H175" s="22">
        <v>67571.740000000005</v>
      </c>
      <c r="I175" s="23">
        <v>3.73</v>
      </c>
    </row>
    <row r="176" spans="1:9" ht="15" customHeight="1" x14ac:dyDescent="0.2">
      <c r="A176" s="69" t="s">
        <v>159</v>
      </c>
      <c r="B176" s="19" t="s">
        <v>107</v>
      </c>
      <c r="C176" s="21">
        <v>14488</v>
      </c>
      <c r="D176" s="22">
        <v>-59072785</v>
      </c>
      <c r="E176" s="22">
        <v>567555</v>
      </c>
      <c r="F176" s="21">
        <v>18165</v>
      </c>
      <c r="G176" s="22">
        <v>-4077.36</v>
      </c>
      <c r="H176" s="22">
        <v>39.17</v>
      </c>
      <c r="I176" s="23">
        <v>1.25</v>
      </c>
    </row>
    <row r="177" spans="1:9" ht="15" customHeight="1" x14ac:dyDescent="0.2">
      <c r="A177" s="68"/>
      <c r="B177" s="19" t="s">
        <v>111</v>
      </c>
      <c r="C177" s="21">
        <v>25318</v>
      </c>
      <c r="D177" s="22">
        <v>441037327</v>
      </c>
      <c r="E177" s="22">
        <v>6132435</v>
      </c>
      <c r="F177" s="21">
        <v>37898</v>
      </c>
      <c r="G177" s="22">
        <v>17419.91</v>
      </c>
      <c r="H177" s="22">
        <v>242.22</v>
      </c>
      <c r="I177" s="23">
        <v>1.5</v>
      </c>
    </row>
    <row r="178" spans="1:9" ht="15" customHeight="1" x14ac:dyDescent="0.2">
      <c r="A178" s="68"/>
      <c r="B178" s="19" t="s">
        <v>112</v>
      </c>
      <c r="C178" s="21">
        <v>40383</v>
      </c>
      <c r="D178" s="22">
        <v>1498169343</v>
      </c>
      <c r="E178" s="22">
        <v>59342647</v>
      </c>
      <c r="F178" s="21">
        <v>78137</v>
      </c>
      <c r="G178" s="22">
        <v>37099.01</v>
      </c>
      <c r="H178" s="22">
        <v>1469.5</v>
      </c>
      <c r="I178" s="23">
        <v>1.93</v>
      </c>
    </row>
    <row r="179" spans="1:9" ht="15" customHeight="1" x14ac:dyDescent="0.2">
      <c r="A179" s="68"/>
      <c r="B179" s="19" t="s">
        <v>113</v>
      </c>
      <c r="C179" s="21">
        <v>32337</v>
      </c>
      <c r="D179" s="22">
        <v>2008250817</v>
      </c>
      <c r="E179" s="22">
        <v>105993445</v>
      </c>
      <c r="F179" s="21">
        <v>81845</v>
      </c>
      <c r="G179" s="22">
        <v>62103.81</v>
      </c>
      <c r="H179" s="22">
        <v>3277.78</v>
      </c>
      <c r="I179" s="23">
        <v>2.5299999999999998</v>
      </c>
    </row>
    <row r="180" spans="1:9" ht="15" customHeight="1" x14ac:dyDescent="0.2">
      <c r="A180" s="68"/>
      <c r="B180" s="19" t="s">
        <v>114</v>
      </c>
      <c r="C180" s="21">
        <v>26268</v>
      </c>
      <c r="D180" s="22">
        <v>2287529904</v>
      </c>
      <c r="E180" s="22">
        <v>137865793</v>
      </c>
      <c r="F180" s="21">
        <v>81455</v>
      </c>
      <c r="G180" s="22">
        <v>87084.28</v>
      </c>
      <c r="H180" s="22">
        <v>5248.43</v>
      </c>
      <c r="I180" s="23">
        <v>3.1</v>
      </c>
    </row>
    <row r="181" spans="1:9" ht="15" customHeight="1" x14ac:dyDescent="0.2">
      <c r="A181" s="68"/>
      <c r="B181" s="19" t="s">
        <v>115</v>
      </c>
      <c r="C181" s="21">
        <v>60370</v>
      </c>
      <c r="D181" s="22">
        <v>9043906831</v>
      </c>
      <c r="E181" s="22">
        <v>827310613</v>
      </c>
      <c r="F181" s="21">
        <v>227493</v>
      </c>
      <c r="G181" s="22">
        <v>149807.96</v>
      </c>
      <c r="H181" s="22">
        <v>13704</v>
      </c>
      <c r="I181" s="23">
        <v>3.77</v>
      </c>
    </row>
    <row r="182" spans="1:9" ht="15" customHeight="1" x14ac:dyDescent="0.2">
      <c r="A182" s="68"/>
      <c r="B182" s="19" t="s">
        <v>116</v>
      </c>
      <c r="C182" s="21">
        <v>11561</v>
      </c>
      <c r="D182" s="22">
        <v>5407172430</v>
      </c>
      <c r="E182" s="22">
        <v>999674477</v>
      </c>
      <c r="F182" s="21">
        <v>50121</v>
      </c>
      <c r="G182" s="22">
        <v>467708.02</v>
      </c>
      <c r="H182" s="22">
        <v>86469.55</v>
      </c>
      <c r="I182" s="23">
        <v>4.34</v>
      </c>
    </row>
    <row r="183" spans="1:9" ht="15" customHeight="1" x14ac:dyDescent="0.2">
      <c r="A183" s="69" t="s">
        <v>160</v>
      </c>
      <c r="B183" s="19" t="s">
        <v>107</v>
      </c>
      <c r="C183" s="21">
        <v>705</v>
      </c>
      <c r="D183" s="22">
        <v>-10889793</v>
      </c>
      <c r="E183" s="22">
        <v>47853</v>
      </c>
      <c r="F183" s="21">
        <v>854</v>
      </c>
      <c r="G183" s="22">
        <v>-15446.51</v>
      </c>
      <c r="H183" s="22">
        <v>67.88</v>
      </c>
      <c r="I183" s="23">
        <v>1.21</v>
      </c>
    </row>
    <row r="184" spans="1:9" ht="15" customHeight="1" x14ac:dyDescent="0.2">
      <c r="A184" s="68"/>
      <c r="B184" s="19" t="s">
        <v>111</v>
      </c>
      <c r="C184" s="21">
        <v>1073</v>
      </c>
      <c r="D184" s="22">
        <v>18546661</v>
      </c>
      <c r="E184" s="22">
        <v>263492</v>
      </c>
      <c r="F184" s="21">
        <v>1545</v>
      </c>
      <c r="G184" s="22">
        <v>17284.87</v>
      </c>
      <c r="H184" s="22">
        <v>245.57</v>
      </c>
      <c r="I184" s="23">
        <v>1.44</v>
      </c>
    </row>
    <row r="185" spans="1:9" ht="15" customHeight="1" x14ac:dyDescent="0.2">
      <c r="A185" s="68"/>
      <c r="B185" s="19" t="s">
        <v>112</v>
      </c>
      <c r="C185" s="21">
        <v>1841</v>
      </c>
      <c r="D185" s="22">
        <v>69209348</v>
      </c>
      <c r="E185" s="22">
        <v>2946367</v>
      </c>
      <c r="F185" s="21">
        <v>3419</v>
      </c>
      <c r="G185" s="22">
        <v>37593.339999999997</v>
      </c>
      <c r="H185" s="22">
        <v>1600.42</v>
      </c>
      <c r="I185" s="23">
        <v>1.86</v>
      </c>
    </row>
    <row r="186" spans="1:9" ht="15" customHeight="1" x14ac:dyDescent="0.2">
      <c r="A186" s="68"/>
      <c r="B186" s="19" t="s">
        <v>113</v>
      </c>
      <c r="C186" s="21">
        <v>1450</v>
      </c>
      <c r="D186" s="22">
        <v>90435707</v>
      </c>
      <c r="E186" s="22">
        <v>5268150</v>
      </c>
      <c r="F186" s="21">
        <v>3335</v>
      </c>
      <c r="G186" s="22">
        <v>62369.45</v>
      </c>
      <c r="H186" s="22">
        <v>3633.21</v>
      </c>
      <c r="I186" s="23">
        <v>2.2999999999999998</v>
      </c>
    </row>
    <row r="187" spans="1:9" ht="15" customHeight="1" x14ac:dyDescent="0.2">
      <c r="A187" s="68"/>
      <c r="B187" s="19" t="s">
        <v>114</v>
      </c>
      <c r="C187" s="21">
        <v>1220</v>
      </c>
      <c r="D187" s="22">
        <v>105515216</v>
      </c>
      <c r="E187" s="22">
        <v>7342211</v>
      </c>
      <c r="F187" s="21">
        <v>3327</v>
      </c>
      <c r="G187" s="22">
        <v>86487.88</v>
      </c>
      <c r="H187" s="22">
        <v>6018.21</v>
      </c>
      <c r="I187" s="23">
        <v>2.73</v>
      </c>
    </row>
    <row r="188" spans="1:9" ht="15" customHeight="1" x14ac:dyDescent="0.2">
      <c r="A188" s="68"/>
      <c r="B188" s="19" t="s">
        <v>115</v>
      </c>
      <c r="C188" s="21">
        <v>3243</v>
      </c>
      <c r="D188" s="22">
        <v>500615924</v>
      </c>
      <c r="E188" s="22">
        <v>50177437</v>
      </c>
      <c r="F188" s="21">
        <v>10744</v>
      </c>
      <c r="G188" s="22">
        <v>154368.15</v>
      </c>
      <c r="H188" s="22">
        <v>15472.54</v>
      </c>
      <c r="I188" s="23">
        <v>3.31</v>
      </c>
    </row>
    <row r="189" spans="1:9" ht="15" customHeight="1" x14ac:dyDescent="0.2">
      <c r="A189" s="68"/>
      <c r="B189" s="19" t="s">
        <v>116</v>
      </c>
      <c r="C189" s="21">
        <v>1097</v>
      </c>
      <c r="D189" s="22">
        <v>582280562</v>
      </c>
      <c r="E189" s="22">
        <v>116386211</v>
      </c>
      <c r="F189" s="21">
        <v>3855</v>
      </c>
      <c r="G189" s="22">
        <v>530793.57999999996</v>
      </c>
      <c r="H189" s="22">
        <v>106095</v>
      </c>
      <c r="I189" s="23">
        <v>3.51</v>
      </c>
    </row>
    <row r="190" spans="1:9" ht="15" customHeight="1" x14ac:dyDescent="0.2">
      <c r="A190" s="69" t="s">
        <v>161</v>
      </c>
      <c r="B190" s="19" t="s">
        <v>107</v>
      </c>
      <c r="C190" s="21">
        <v>5461</v>
      </c>
      <c r="D190" s="22">
        <v>-39294283</v>
      </c>
      <c r="E190" s="22">
        <v>216774</v>
      </c>
      <c r="F190" s="21">
        <v>7517</v>
      </c>
      <c r="G190" s="22">
        <v>-7195.44</v>
      </c>
      <c r="H190" s="22">
        <v>39.69</v>
      </c>
      <c r="I190" s="23">
        <v>1.38</v>
      </c>
    </row>
    <row r="191" spans="1:9" ht="15" customHeight="1" x14ac:dyDescent="0.2">
      <c r="A191" s="68"/>
      <c r="B191" s="19" t="s">
        <v>111</v>
      </c>
      <c r="C191" s="21">
        <v>9287</v>
      </c>
      <c r="D191" s="22">
        <v>162915359</v>
      </c>
      <c r="E191" s="22">
        <v>2284376</v>
      </c>
      <c r="F191" s="21">
        <v>14457</v>
      </c>
      <c r="G191" s="22">
        <v>17542.3</v>
      </c>
      <c r="H191" s="22">
        <v>245.98</v>
      </c>
      <c r="I191" s="23">
        <v>1.56</v>
      </c>
    </row>
    <row r="192" spans="1:9" ht="15" customHeight="1" x14ac:dyDescent="0.2">
      <c r="A192" s="68"/>
      <c r="B192" s="19" t="s">
        <v>112</v>
      </c>
      <c r="C192" s="21">
        <v>15138</v>
      </c>
      <c r="D192" s="22">
        <v>559744006</v>
      </c>
      <c r="E192" s="22">
        <v>22672768</v>
      </c>
      <c r="F192" s="21">
        <v>28071</v>
      </c>
      <c r="G192" s="22">
        <v>36976.089999999997</v>
      </c>
      <c r="H192" s="22">
        <v>1497.74</v>
      </c>
      <c r="I192" s="23">
        <v>1.85</v>
      </c>
    </row>
    <row r="193" spans="1:9" ht="15" customHeight="1" x14ac:dyDescent="0.2">
      <c r="A193" s="68"/>
      <c r="B193" s="19" t="s">
        <v>113</v>
      </c>
      <c r="C193" s="21">
        <v>10638</v>
      </c>
      <c r="D193" s="22">
        <v>657966782</v>
      </c>
      <c r="E193" s="22">
        <v>36071593</v>
      </c>
      <c r="F193" s="21">
        <v>25204</v>
      </c>
      <c r="G193" s="22">
        <v>61850.61</v>
      </c>
      <c r="H193" s="22">
        <v>3390.82</v>
      </c>
      <c r="I193" s="23">
        <v>2.37</v>
      </c>
    </row>
    <row r="194" spans="1:9" ht="15" customHeight="1" x14ac:dyDescent="0.2">
      <c r="A194" s="68"/>
      <c r="B194" s="19" t="s">
        <v>114</v>
      </c>
      <c r="C194" s="21">
        <v>8068</v>
      </c>
      <c r="D194" s="22">
        <v>700230479</v>
      </c>
      <c r="E194" s="22">
        <v>45834343</v>
      </c>
      <c r="F194" s="21">
        <v>22252</v>
      </c>
      <c r="G194" s="22">
        <v>86791.09</v>
      </c>
      <c r="H194" s="22">
        <v>5681</v>
      </c>
      <c r="I194" s="23">
        <v>2.76</v>
      </c>
    </row>
    <row r="195" spans="1:9" ht="15" customHeight="1" x14ac:dyDescent="0.2">
      <c r="A195" s="68"/>
      <c r="B195" s="19" t="s">
        <v>115</v>
      </c>
      <c r="C195" s="21">
        <v>15618</v>
      </c>
      <c r="D195" s="22">
        <v>2280002149</v>
      </c>
      <c r="E195" s="22">
        <v>218697691</v>
      </c>
      <c r="F195" s="21">
        <v>49133</v>
      </c>
      <c r="G195" s="22">
        <v>145985.54</v>
      </c>
      <c r="H195" s="22">
        <v>14002.93</v>
      </c>
      <c r="I195" s="23">
        <v>3.15</v>
      </c>
    </row>
    <row r="196" spans="1:9" ht="15" customHeight="1" x14ac:dyDescent="0.2">
      <c r="A196" s="68"/>
      <c r="B196" s="19" t="s">
        <v>116</v>
      </c>
      <c r="C196" s="21">
        <v>3100</v>
      </c>
      <c r="D196" s="22">
        <v>1603933921</v>
      </c>
      <c r="E196" s="22">
        <v>311301178</v>
      </c>
      <c r="F196" s="21">
        <v>10538</v>
      </c>
      <c r="G196" s="22">
        <v>517398.04</v>
      </c>
      <c r="H196" s="22">
        <v>100419.73</v>
      </c>
      <c r="I196" s="23">
        <v>3.4</v>
      </c>
    </row>
    <row r="197" spans="1:9" ht="15" customHeight="1" x14ac:dyDescent="0.2">
      <c r="A197" s="69" t="s">
        <v>162</v>
      </c>
      <c r="B197" s="19" t="s">
        <v>107</v>
      </c>
      <c r="C197" s="21">
        <v>118</v>
      </c>
      <c r="D197" s="22">
        <v>-57202</v>
      </c>
      <c r="E197" s="22">
        <v>1059</v>
      </c>
      <c r="F197" s="21">
        <v>173</v>
      </c>
      <c r="G197" s="22">
        <v>-484.76</v>
      </c>
      <c r="H197" s="22">
        <v>8.9700000000000006</v>
      </c>
      <c r="I197" s="23">
        <v>1.47</v>
      </c>
    </row>
    <row r="198" spans="1:9" ht="15" customHeight="1" x14ac:dyDescent="0.2">
      <c r="A198" s="68"/>
      <c r="B198" s="19" t="s">
        <v>111</v>
      </c>
      <c r="C198" s="21">
        <v>169</v>
      </c>
      <c r="D198" s="22">
        <v>3060493</v>
      </c>
      <c r="E198" s="22">
        <v>39483</v>
      </c>
      <c r="F198" s="21">
        <v>261</v>
      </c>
      <c r="G198" s="22">
        <v>18109.43</v>
      </c>
      <c r="H198" s="22">
        <v>233.63</v>
      </c>
      <c r="I198" s="23">
        <v>1.54</v>
      </c>
    </row>
    <row r="199" spans="1:9" ht="15" customHeight="1" x14ac:dyDescent="0.2">
      <c r="A199" s="68"/>
      <c r="B199" s="19" t="s">
        <v>112</v>
      </c>
      <c r="C199" s="21">
        <v>251</v>
      </c>
      <c r="D199" s="22">
        <v>9153995</v>
      </c>
      <c r="E199" s="22">
        <v>320120</v>
      </c>
      <c r="F199" s="21">
        <v>540</v>
      </c>
      <c r="G199" s="22">
        <v>36470.1</v>
      </c>
      <c r="H199" s="22">
        <v>1275.3800000000001</v>
      </c>
      <c r="I199" s="23">
        <v>2.15</v>
      </c>
    </row>
    <row r="200" spans="1:9" ht="15" customHeight="1" x14ac:dyDescent="0.2">
      <c r="A200" s="68"/>
      <c r="B200" s="19" t="s">
        <v>113</v>
      </c>
      <c r="C200" s="21">
        <v>166</v>
      </c>
      <c r="D200" s="22">
        <v>10288152</v>
      </c>
      <c r="E200" s="22">
        <v>547657</v>
      </c>
      <c r="F200" s="21">
        <v>417</v>
      </c>
      <c r="G200" s="22">
        <v>61976.82</v>
      </c>
      <c r="H200" s="22">
        <v>3299.14</v>
      </c>
      <c r="I200" s="23">
        <v>2.5099999999999998</v>
      </c>
    </row>
    <row r="201" spans="1:9" ht="15" customHeight="1" x14ac:dyDescent="0.2">
      <c r="A201" s="68"/>
      <c r="B201" s="19" t="s">
        <v>114</v>
      </c>
      <c r="C201" s="21">
        <v>121</v>
      </c>
      <c r="D201" s="22">
        <v>10540250</v>
      </c>
      <c r="E201" s="22">
        <v>675489</v>
      </c>
      <c r="F201" s="21">
        <v>338</v>
      </c>
      <c r="G201" s="22">
        <v>87109.5</v>
      </c>
      <c r="H201" s="22">
        <v>5582.55</v>
      </c>
      <c r="I201" s="23">
        <v>2.79</v>
      </c>
    </row>
    <row r="202" spans="1:9" ht="15" customHeight="1" x14ac:dyDescent="0.2">
      <c r="A202" s="68"/>
      <c r="B202" s="19" t="s">
        <v>115</v>
      </c>
      <c r="C202" s="21">
        <v>190</v>
      </c>
      <c r="D202" s="22">
        <v>27145666</v>
      </c>
      <c r="E202" s="22">
        <v>2592777</v>
      </c>
      <c r="F202" s="21">
        <v>552</v>
      </c>
      <c r="G202" s="22">
        <v>142871.93</v>
      </c>
      <c r="H202" s="22">
        <v>13646.19</v>
      </c>
      <c r="I202" s="23">
        <v>2.91</v>
      </c>
    </row>
    <row r="203" spans="1:9" ht="15" customHeight="1" x14ac:dyDescent="0.2">
      <c r="A203" s="68"/>
      <c r="B203" s="19" t="s">
        <v>116</v>
      </c>
      <c r="C203" s="21">
        <v>30</v>
      </c>
      <c r="D203" s="22">
        <v>15139078</v>
      </c>
      <c r="E203" s="22">
        <v>2760570</v>
      </c>
      <c r="F203" s="21">
        <v>84</v>
      </c>
      <c r="G203" s="22">
        <v>504635.93</v>
      </c>
      <c r="H203" s="22">
        <v>92019</v>
      </c>
      <c r="I203" s="23">
        <v>2.8</v>
      </c>
    </row>
    <row r="204" spans="1:9" ht="15" customHeight="1" x14ac:dyDescent="0.2">
      <c r="A204" s="69" t="s">
        <v>163</v>
      </c>
      <c r="B204" s="19" t="s">
        <v>107</v>
      </c>
      <c r="C204" s="21">
        <v>5897</v>
      </c>
      <c r="D204" s="22">
        <v>4240844</v>
      </c>
      <c r="E204" s="22">
        <v>145195</v>
      </c>
      <c r="F204" s="21">
        <v>7733</v>
      </c>
      <c r="G204" s="22">
        <v>719.15</v>
      </c>
      <c r="H204" s="22">
        <v>24.62</v>
      </c>
      <c r="I204" s="23">
        <v>1.31</v>
      </c>
    </row>
    <row r="205" spans="1:9" ht="15" customHeight="1" x14ac:dyDescent="0.2">
      <c r="A205" s="68"/>
      <c r="B205" s="19" t="s">
        <v>111</v>
      </c>
      <c r="C205" s="21">
        <v>10999</v>
      </c>
      <c r="D205" s="22">
        <v>193462477</v>
      </c>
      <c r="E205" s="22">
        <v>2964434</v>
      </c>
      <c r="F205" s="21">
        <v>16757</v>
      </c>
      <c r="G205" s="22">
        <v>17589.099999999999</v>
      </c>
      <c r="H205" s="22">
        <v>269.52</v>
      </c>
      <c r="I205" s="23">
        <v>1.52</v>
      </c>
    </row>
    <row r="206" spans="1:9" ht="15" customHeight="1" x14ac:dyDescent="0.2">
      <c r="A206" s="68"/>
      <c r="B206" s="19" t="s">
        <v>112</v>
      </c>
      <c r="C206" s="21">
        <v>22432</v>
      </c>
      <c r="D206" s="22">
        <v>840939300</v>
      </c>
      <c r="E206" s="22">
        <v>37380872</v>
      </c>
      <c r="F206" s="21">
        <v>39302</v>
      </c>
      <c r="G206" s="22">
        <v>37488.379999999997</v>
      </c>
      <c r="H206" s="22">
        <v>1666.41</v>
      </c>
      <c r="I206" s="23">
        <v>1.75</v>
      </c>
    </row>
    <row r="207" spans="1:9" ht="15" customHeight="1" x14ac:dyDescent="0.2">
      <c r="A207" s="68"/>
      <c r="B207" s="19" t="s">
        <v>113</v>
      </c>
      <c r="C207" s="21">
        <v>18082</v>
      </c>
      <c r="D207" s="22">
        <v>1118789359</v>
      </c>
      <c r="E207" s="22">
        <v>68730862</v>
      </c>
      <c r="F207" s="21">
        <v>38997</v>
      </c>
      <c r="G207" s="22">
        <v>61873.1</v>
      </c>
      <c r="H207" s="22">
        <v>3801.07</v>
      </c>
      <c r="I207" s="23">
        <v>2.16</v>
      </c>
    </row>
    <row r="208" spans="1:9" ht="15" customHeight="1" x14ac:dyDescent="0.2">
      <c r="A208" s="68"/>
      <c r="B208" s="19" t="s">
        <v>114</v>
      </c>
      <c r="C208" s="21">
        <v>13552</v>
      </c>
      <c r="D208" s="22">
        <v>1176741999</v>
      </c>
      <c r="E208" s="22">
        <v>81922159</v>
      </c>
      <c r="F208" s="21">
        <v>36502</v>
      </c>
      <c r="G208" s="22">
        <v>86831.61</v>
      </c>
      <c r="H208" s="22">
        <v>6045.02</v>
      </c>
      <c r="I208" s="23">
        <v>2.69</v>
      </c>
    </row>
    <row r="209" spans="1:9" ht="15" customHeight="1" x14ac:dyDescent="0.2">
      <c r="A209" s="68"/>
      <c r="B209" s="19" t="s">
        <v>115</v>
      </c>
      <c r="C209" s="21">
        <v>26383</v>
      </c>
      <c r="D209" s="22">
        <v>3853682880</v>
      </c>
      <c r="E209" s="22">
        <v>377383763</v>
      </c>
      <c r="F209" s="21">
        <v>85640</v>
      </c>
      <c r="G209" s="22">
        <v>146066.89000000001</v>
      </c>
      <c r="H209" s="22">
        <v>14304.05</v>
      </c>
      <c r="I209" s="23">
        <v>3.25</v>
      </c>
    </row>
    <row r="210" spans="1:9" ht="15" customHeight="1" x14ac:dyDescent="0.2">
      <c r="A210" s="68"/>
      <c r="B210" s="19" t="s">
        <v>116</v>
      </c>
      <c r="C210" s="21">
        <v>3339</v>
      </c>
      <c r="D210" s="22">
        <v>1594194175</v>
      </c>
      <c r="E210" s="22">
        <v>304580818</v>
      </c>
      <c r="F210" s="21">
        <v>11823</v>
      </c>
      <c r="G210" s="22">
        <v>477446.59</v>
      </c>
      <c r="H210" s="22">
        <v>91219.17</v>
      </c>
      <c r="I210" s="23">
        <v>3.54</v>
      </c>
    </row>
    <row r="211" spans="1:9" ht="15" customHeight="1" x14ac:dyDescent="0.2">
      <c r="A211" s="69" t="s">
        <v>164</v>
      </c>
      <c r="B211" s="19" t="s">
        <v>107</v>
      </c>
      <c r="C211" s="21">
        <v>25713</v>
      </c>
      <c r="D211" s="22">
        <v>-930819568</v>
      </c>
      <c r="E211" s="22">
        <v>5348091</v>
      </c>
      <c r="F211" s="21">
        <v>35952</v>
      </c>
      <c r="G211" s="22">
        <v>-36200.35</v>
      </c>
      <c r="H211" s="22">
        <v>207.99</v>
      </c>
      <c r="I211" s="23">
        <v>1.4</v>
      </c>
    </row>
    <row r="212" spans="1:9" ht="15" customHeight="1" x14ac:dyDescent="0.2">
      <c r="A212" s="68"/>
      <c r="B212" s="19" t="s">
        <v>111</v>
      </c>
      <c r="C212" s="21">
        <v>19187</v>
      </c>
      <c r="D212" s="22">
        <v>328595954</v>
      </c>
      <c r="E212" s="22">
        <v>7315831</v>
      </c>
      <c r="F212" s="21">
        <v>28427</v>
      </c>
      <c r="G212" s="22">
        <v>17125.97</v>
      </c>
      <c r="H212" s="22">
        <v>381.29</v>
      </c>
      <c r="I212" s="23">
        <v>1.48</v>
      </c>
    </row>
    <row r="213" spans="1:9" ht="15" customHeight="1" x14ac:dyDescent="0.2">
      <c r="A213" s="68"/>
      <c r="B213" s="19" t="s">
        <v>112</v>
      </c>
      <c r="C213" s="21">
        <v>24987</v>
      </c>
      <c r="D213" s="22">
        <v>920383150</v>
      </c>
      <c r="E213" s="22">
        <v>46441360</v>
      </c>
      <c r="F213" s="21">
        <v>47275</v>
      </c>
      <c r="G213" s="22">
        <v>36834.480000000003</v>
      </c>
      <c r="H213" s="22">
        <v>1858.62</v>
      </c>
      <c r="I213" s="23">
        <v>1.89</v>
      </c>
    </row>
    <row r="214" spans="1:9" ht="15" customHeight="1" x14ac:dyDescent="0.2">
      <c r="A214" s="68"/>
      <c r="B214" s="19" t="s">
        <v>113</v>
      </c>
      <c r="C214" s="21">
        <v>19070</v>
      </c>
      <c r="D214" s="22">
        <v>1183663057</v>
      </c>
      <c r="E214" s="22">
        <v>87792904</v>
      </c>
      <c r="F214" s="21">
        <v>42763</v>
      </c>
      <c r="G214" s="22">
        <v>62069.38</v>
      </c>
      <c r="H214" s="22">
        <v>4603.72</v>
      </c>
      <c r="I214" s="23">
        <v>2.2400000000000002</v>
      </c>
    </row>
    <row r="215" spans="1:9" ht="15" customHeight="1" x14ac:dyDescent="0.2">
      <c r="A215" s="68"/>
      <c r="B215" s="19" t="s">
        <v>114</v>
      </c>
      <c r="C215" s="21">
        <v>15087</v>
      </c>
      <c r="D215" s="22">
        <v>1311614876</v>
      </c>
      <c r="E215" s="22">
        <v>111454425</v>
      </c>
      <c r="F215" s="21">
        <v>39789</v>
      </c>
      <c r="G215" s="22">
        <v>86936.76</v>
      </c>
      <c r="H215" s="22">
        <v>7387.45</v>
      </c>
      <c r="I215" s="23">
        <v>2.64</v>
      </c>
    </row>
    <row r="216" spans="1:9" ht="15" customHeight="1" x14ac:dyDescent="0.2">
      <c r="A216" s="68"/>
      <c r="B216" s="19" t="s">
        <v>115</v>
      </c>
      <c r="C216" s="21">
        <v>37425</v>
      </c>
      <c r="D216" s="22">
        <v>5751809665</v>
      </c>
      <c r="E216" s="22">
        <v>664334099</v>
      </c>
      <c r="F216" s="21">
        <v>115357</v>
      </c>
      <c r="G216" s="22">
        <v>153688.97</v>
      </c>
      <c r="H216" s="22">
        <v>17751.080000000002</v>
      </c>
      <c r="I216" s="23">
        <v>3.08</v>
      </c>
    </row>
    <row r="217" spans="1:9" ht="15" customHeight="1" x14ac:dyDescent="0.2">
      <c r="A217" s="68"/>
      <c r="B217" s="19" t="s">
        <v>116</v>
      </c>
      <c r="C217" s="21">
        <v>21516</v>
      </c>
      <c r="D217" s="22">
        <v>33412264653</v>
      </c>
      <c r="E217" s="22">
        <v>7797892352</v>
      </c>
      <c r="F217" s="21">
        <v>73799</v>
      </c>
      <c r="G217" s="22">
        <v>1552903.17</v>
      </c>
      <c r="H217" s="22">
        <v>362422.96</v>
      </c>
      <c r="I217" s="23">
        <v>3.43</v>
      </c>
    </row>
    <row r="218" spans="1:9" ht="12.95" customHeight="1" x14ac:dyDescent="0.2">
      <c r="C218" s="55"/>
    </row>
    <row r="219" spans="1:9" ht="15" customHeight="1" x14ac:dyDescent="0.2">
      <c r="A219" s="57" t="s">
        <v>66</v>
      </c>
      <c r="B219" s="58"/>
      <c r="C219" s="58"/>
      <c r="D219" s="58"/>
      <c r="E219" s="58"/>
      <c r="F219" s="58"/>
      <c r="G219" s="58"/>
      <c r="H219" s="58"/>
      <c r="I219" s="58"/>
    </row>
    <row r="220" spans="1:9" ht="15" customHeight="1" x14ac:dyDescent="0.2">
      <c r="A220" s="57" t="s">
        <v>97</v>
      </c>
      <c r="B220" s="58"/>
      <c r="C220" s="58"/>
      <c r="D220" s="58"/>
      <c r="E220" s="58"/>
      <c r="F220" s="58"/>
      <c r="G220" s="58"/>
      <c r="H220" s="58"/>
      <c r="I220" s="58"/>
    </row>
    <row r="221" spans="1:9" ht="15" customHeight="1" x14ac:dyDescent="0.2">
      <c r="A221" s="57" t="s">
        <v>165</v>
      </c>
      <c r="B221" s="58"/>
      <c r="C221" s="58"/>
      <c r="D221" s="58"/>
      <c r="E221" s="58"/>
      <c r="F221" s="58"/>
      <c r="G221" s="58"/>
      <c r="H221" s="58"/>
      <c r="I221" s="58"/>
    </row>
  </sheetData>
  <mergeCells count="39">
    <mergeCell ref="A7:B7"/>
    <mergeCell ref="A8:A14"/>
    <mergeCell ref="A15:A21"/>
    <mergeCell ref="A22:A28"/>
    <mergeCell ref="A29:A35"/>
    <mergeCell ref="A36:A42"/>
    <mergeCell ref="A43:A49"/>
    <mergeCell ref="A50:A56"/>
    <mergeCell ref="A57:A63"/>
    <mergeCell ref="A64:A70"/>
    <mergeCell ref="A71:A77"/>
    <mergeCell ref="A78:A84"/>
    <mergeCell ref="A85:A91"/>
    <mergeCell ref="A92:A98"/>
    <mergeCell ref="A99:A105"/>
    <mergeCell ref="A155:A161"/>
    <mergeCell ref="A162:A168"/>
    <mergeCell ref="A169:A175"/>
    <mergeCell ref="A106:A112"/>
    <mergeCell ref="A113:A119"/>
    <mergeCell ref="A120:A126"/>
    <mergeCell ref="A127:A133"/>
    <mergeCell ref="A134:A140"/>
    <mergeCell ref="A219:I219"/>
    <mergeCell ref="A220:I220"/>
    <mergeCell ref="A221:I221"/>
    <mergeCell ref="A211:A217"/>
    <mergeCell ref="A1:I1"/>
    <mergeCell ref="A2:I2"/>
    <mergeCell ref="A3:I3"/>
    <mergeCell ref="A4:I4"/>
    <mergeCell ref="A5:I5"/>
    <mergeCell ref="A176:A182"/>
    <mergeCell ref="A183:A189"/>
    <mergeCell ref="A190:A196"/>
    <mergeCell ref="A197:A203"/>
    <mergeCell ref="A204:A210"/>
    <mergeCell ref="A141:A147"/>
    <mergeCell ref="A148:A154"/>
  </mergeCells>
  <hyperlinks>
    <hyperlink ref="A1" location="'CONTENTS'!A1" display="#'CONTENTS'!A1"/>
  </hyperlinks>
  <printOptions horizontalCentered="1"/>
  <pageMargins left="0.5" right="0.5" top="0.5" bottom="0.5" header="0" footer="0"/>
  <pageSetup fitToHeight="10" orientation="landscape"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8"/>
  <sheetViews>
    <sheetView zoomScaleNormal="100" workbookViewId="0">
      <pane ySplit="9" topLeftCell="A10" activePane="bottomLeft" state="frozen"/>
      <selection pane="bottomLeft" sqref="A1:K1"/>
    </sheetView>
  </sheetViews>
  <sheetFormatPr defaultColWidth="12" defaultRowHeight="12.95" customHeight="1" x14ac:dyDescent="0.2"/>
  <cols>
    <col min="1" max="1" width="40.6640625" bestFit="1" customWidth="1"/>
    <col min="2" max="8" width="19.6640625" bestFit="1" customWidth="1"/>
    <col min="9" max="9" width="21.6640625" bestFit="1" customWidth="1"/>
    <col min="10" max="11" width="19.6640625" bestFit="1" customWidth="1"/>
  </cols>
  <sheetData>
    <row r="1" spans="1:11" ht="17.100000000000001" customHeight="1" x14ac:dyDescent="0.25">
      <c r="A1" s="65" t="s">
        <v>67</v>
      </c>
      <c r="B1" s="58"/>
      <c r="C1" s="58"/>
      <c r="D1" s="58"/>
      <c r="E1" s="58"/>
      <c r="F1" s="58"/>
      <c r="G1" s="58"/>
      <c r="H1" s="58"/>
      <c r="I1" s="58"/>
      <c r="J1" s="58"/>
      <c r="K1" s="58"/>
    </row>
    <row r="2" spans="1:11" ht="17.100000000000001" customHeight="1" x14ac:dyDescent="0.3">
      <c r="A2" s="60" t="s">
        <v>1</v>
      </c>
      <c r="B2" s="58"/>
      <c r="C2" s="58"/>
      <c r="D2" s="58"/>
      <c r="E2" s="58"/>
      <c r="F2" s="58"/>
      <c r="G2" s="58"/>
      <c r="H2" s="58"/>
      <c r="I2" s="58"/>
      <c r="J2" s="58"/>
      <c r="K2" s="58"/>
    </row>
    <row r="3" spans="1:11" ht="17.100000000000001" customHeight="1" x14ac:dyDescent="0.3">
      <c r="A3" s="59" t="s">
        <v>70</v>
      </c>
      <c r="B3" s="58"/>
      <c r="C3" s="58"/>
      <c r="D3" s="58"/>
      <c r="E3" s="58"/>
      <c r="F3" s="58"/>
      <c r="G3" s="58"/>
      <c r="H3" s="58"/>
      <c r="I3" s="58"/>
      <c r="J3" s="58"/>
      <c r="K3" s="58"/>
    </row>
    <row r="4" spans="1:11" ht="17.100000000000001" customHeight="1" x14ac:dyDescent="0.3">
      <c r="A4" s="60" t="s">
        <v>1</v>
      </c>
      <c r="B4" s="58"/>
      <c r="C4" s="58"/>
      <c r="D4" s="58"/>
      <c r="E4" s="58"/>
      <c r="F4" s="58"/>
      <c r="G4" s="58"/>
      <c r="H4" s="58"/>
      <c r="I4" s="58"/>
      <c r="J4" s="58"/>
      <c r="K4" s="58"/>
    </row>
    <row r="5" spans="1:11" ht="17.100000000000001" customHeight="1" x14ac:dyDescent="0.3">
      <c r="A5" s="66" t="s">
        <v>433</v>
      </c>
      <c r="B5" s="58"/>
      <c r="C5" s="58"/>
      <c r="D5" s="58"/>
      <c r="E5" s="58"/>
      <c r="F5" s="58"/>
      <c r="G5" s="58"/>
      <c r="H5" s="58"/>
      <c r="I5" s="58"/>
      <c r="J5" s="58"/>
      <c r="K5" s="58"/>
    </row>
    <row r="6" spans="1:11" ht="17.100000000000001" customHeight="1" x14ac:dyDescent="0.3">
      <c r="A6" s="60" t="s">
        <v>1</v>
      </c>
      <c r="B6" s="58"/>
      <c r="C6" s="58"/>
      <c r="D6" s="58"/>
      <c r="E6" s="58"/>
      <c r="F6" s="58"/>
      <c r="G6" s="58"/>
      <c r="H6" s="58"/>
      <c r="I6" s="58"/>
      <c r="J6" s="58"/>
      <c r="K6" s="58"/>
    </row>
    <row r="7" spans="1:11" ht="17.100000000000001" customHeight="1" x14ac:dyDescent="0.25">
      <c r="A7" s="71" t="s">
        <v>434</v>
      </c>
      <c r="B7" s="58"/>
      <c r="C7" s="58"/>
      <c r="D7" s="58"/>
      <c r="E7" s="58"/>
      <c r="F7" s="58"/>
      <c r="G7" s="58"/>
      <c r="H7" s="58"/>
      <c r="I7" s="58"/>
      <c r="J7" s="58"/>
      <c r="K7" s="58"/>
    </row>
    <row r="8" spans="1:11" ht="12.95" customHeight="1" x14ac:dyDescent="0.2">
      <c r="F8" s="56"/>
    </row>
    <row r="9" spans="1:11" ht="60" customHeight="1" x14ac:dyDescent="0.2">
      <c r="A9" s="18" t="s">
        <v>169</v>
      </c>
      <c r="B9" s="9" t="s">
        <v>422</v>
      </c>
      <c r="C9" s="9" t="s">
        <v>423</v>
      </c>
      <c r="D9" s="9" t="s">
        <v>424</v>
      </c>
      <c r="E9" s="9" t="s">
        <v>425</v>
      </c>
      <c r="F9" s="9" t="s">
        <v>426</v>
      </c>
      <c r="G9" s="9" t="s">
        <v>427</v>
      </c>
      <c r="H9" s="9" t="s">
        <v>428</v>
      </c>
      <c r="I9" s="9" t="s">
        <v>429</v>
      </c>
      <c r="J9" s="9" t="s">
        <v>430</v>
      </c>
      <c r="K9" s="9" t="s">
        <v>431</v>
      </c>
    </row>
    <row r="10" spans="1:11" ht="15" customHeight="1" x14ac:dyDescent="0.2">
      <c r="A10" s="20" t="s">
        <v>170</v>
      </c>
      <c r="B10" s="21">
        <v>2495</v>
      </c>
      <c r="C10" s="22">
        <v>518044367</v>
      </c>
      <c r="D10" s="22">
        <v>86549033</v>
      </c>
      <c r="E10" s="21">
        <v>7325</v>
      </c>
      <c r="F10" s="22">
        <v>207633.01</v>
      </c>
      <c r="G10" s="22">
        <v>34688.99</v>
      </c>
      <c r="H10" s="23">
        <v>2.94</v>
      </c>
      <c r="I10" s="22">
        <v>110000</v>
      </c>
      <c r="J10" s="22">
        <v>7800</v>
      </c>
      <c r="K10" s="23">
        <v>2</v>
      </c>
    </row>
    <row r="11" spans="1:11" ht="15" customHeight="1" x14ac:dyDescent="0.2">
      <c r="A11" s="20" t="s">
        <v>171</v>
      </c>
      <c r="B11" s="21">
        <v>12621</v>
      </c>
      <c r="C11" s="22">
        <v>1213001810</v>
      </c>
      <c r="D11" s="22">
        <v>121344821</v>
      </c>
      <c r="E11" s="21">
        <v>32961</v>
      </c>
      <c r="F11" s="22">
        <v>96109.8</v>
      </c>
      <c r="G11" s="22">
        <v>9614.52</v>
      </c>
      <c r="H11" s="23">
        <v>2.61</v>
      </c>
      <c r="I11" s="22">
        <v>71000</v>
      </c>
      <c r="J11" s="22">
        <v>4000</v>
      </c>
      <c r="K11" s="23">
        <v>2</v>
      </c>
    </row>
    <row r="12" spans="1:11" ht="15" customHeight="1" x14ac:dyDescent="0.2">
      <c r="A12" s="20" t="s">
        <v>172</v>
      </c>
      <c r="B12" s="21">
        <v>1475</v>
      </c>
      <c r="C12" s="22">
        <v>107051756</v>
      </c>
      <c r="D12" s="22">
        <v>8722141</v>
      </c>
      <c r="E12" s="21">
        <v>3801</v>
      </c>
      <c r="F12" s="22">
        <v>72577.460000000006</v>
      </c>
      <c r="G12" s="22">
        <v>5913.32</v>
      </c>
      <c r="H12" s="23">
        <v>2.58</v>
      </c>
      <c r="I12" s="22">
        <v>55000</v>
      </c>
      <c r="J12" s="22">
        <v>1900</v>
      </c>
      <c r="K12" s="23">
        <v>2</v>
      </c>
    </row>
    <row r="13" spans="1:11" ht="15" customHeight="1" x14ac:dyDescent="0.2">
      <c r="A13" s="20" t="s">
        <v>173</v>
      </c>
      <c r="B13" s="21">
        <v>1388</v>
      </c>
      <c r="C13" s="22">
        <v>99398730</v>
      </c>
      <c r="D13" s="22">
        <v>7297316</v>
      </c>
      <c r="E13" s="21">
        <v>3977</v>
      </c>
      <c r="F13" s="22">
        <v>71612.92</v>
      </c>
      <c r="G13" s="22">
        <v>5257.43</v>
      </c>
      <c r="H13" s="23">
        <v>2.87</v>
      </c>
      <c r="I13" s="22">
        <v>56000</v>
      </c>
      <c r="J13" s="22">
        <v>1800</v>
      </c>
      <c r="K13" s="23">
        <v>2</v>
      </c>
    </row>
    <row r="14" spans="1:11" ht="15" customHeight="1" x14ac:dyDescent="0.2">
      <c r="A14" s="20" t="s">
        <v>174</v>
      </c>
      <c r="B14" s="21">
        <v>5746</v>
      </c>
      <c r="C14" s="22">
        <v>737492779</v>
      </c>
      <c r="D14" s="22">
        <v>92668786</v>
      </c>
      <c r="E14" s="21">
        <v>15455</v>
      </c>
      <c r="F14" s="22">
        <v>128348.9</v>
      </c>
      <c r="G14" s="22">
        <v>16127.53</v>
      </c>
      <c r="H14" s="23">
        <v>2.69</v>
      </c>
      <c r="I14" s="22">
        <v>89000</v>
      </c>
      <c r="J14" s="22">
        <v>6300</v>
      </c>
      <c r="K14" s="23">
        <v>2</v>
      </c>
    </row>
    <row r="15" spans="1:11" ht="15" customHeight="1" x14ac:dyDescent="0.2">
      <c r="A15" s="20" t="s">
        <v>175</v>
      </c>
      <c r="B15" s="21">
        <v>15522</v>
      </c>
      <c r="C15" s="22">
        <v>1757569681</v>
      </c>
      <c r="D15" s="22">
        <v>219832233</v>
      </c>
      <c r="E15" s="21">
        <v>38075</v>
      </c>
      <c r="F15" s="22">
        <v>113230.88</v>
      </c>
      <c r="G15" s="22">
        <v>14162.62</v>
      </c>
      <c r="H15" s="23">
        <v>2.4500000000000002</v>
      </c>
      <c r="I15" s="22">
        <v>77000</v>
      </c>
      <c r="J15" s="22">
        <v>4800</v>
      </c>
      <c r="K15" s="23">
        <v>2</v>
      </c>
    </row>
    <row r="16" spans="1:11" ht="15" customHeight="1" x14ac:dyDescent="0.2">
      <c r="A16" s="20" t="s">
        <v>176</v>
      </c>
      <c r="B16" s="21">
        <v>7533</v>
      </c>
      <c r="C16" s="22">
        <v>587303541</v>
      </c>
      <c r="D16" s="22">
        <v>48827001</v>
      </c>
      <c r="E16" s="21">
        <v>19056</v>
      </c>
      <c r="F16" s="22">
        <v>77964.100000000006</v>
      </c>
      <c r="G16" s="22">
        <v>6481.75</v>
      </c>
      <c r="H16" s="23">
        <v>2.5299999999999998</v>
      </c>
      <c r="I16" s="22">
        <v>63000</v>
      </c>
      <c r="J16" s="22">
        <v>3200</v>
      </c>
      <c r="K16" s="23">
        <v>2</v>
      </c>
    </row>
    <row r="17" spans="1:11" ht="15" customHeight="1" x14ac:dyDescent="0.2">
      <c r="A17" s="20" t="s">
        <v>177</v>
      </c>
      <c r="B17" s="21">
        <v>16075</v>
      </c>
      <c r="C17" s="22">
        <v>1152077367</v>
      </c>
      <c r="D17" s="22">
        <v>98579313</v>
      </c>
      <c r="E17" s="21">
        <v>38664</v>
      </c>
      <c r="F17" s="22">
        <v>71668.89</v>
      </c>
      <c r="G17" s="22">
        <v>6132.46</v>
      </c>
      <c r="H17" s="23">
        <v>2.41</v>
      </c>
      <c r="I17" s="22">
        <v>49000</v>
      </c>
      <c r="J17" s="22">
        <v>1800</v>
      </c>
      <c r="K17" s="23">
        <v>2</v>
      </c>
    </row>
    <row r="18" spans="1:11" ht="15" customHeight="1" x14ac:dyDescent="0.2">
      <c r="A18" s="20" t="s">
        <v>178</v>
      </c>
      <c r="B18" s="21">
        <v>2582</v>
      </c>
      <c r="C18" s="22">
        <v>351841446</v>
      </c>
      <c r="D18" s="22">
        <v>41651720</v>
      </c>
      <c r="E18" s="21">
        <v>8227</v>
      </c>
      <c r="F18" s="22">
        <v>136267.01999999999</v>
      </c>
      <c r="G18" s="22">
        <v>16131.57</v>
      </c>
      <c r="H18" s="23">
        <v>3.19</v>
      </c>
      <c r="I18" s="22">
        <v>107000</v>
      </c>
      <c r="J18" s="22">
        <v>7100</v>
      </c>
      <c r="K18" s="23">
        <v>3</v>
      </c>
    </row>
    <row r="19" spans="1:11" ht="15" customHeight="1" x14ac:dyDescent="0.2">
      <c r="A19" s="20" t="s">
        <v>179</v>
      </c>
      <c r="B19" s="21">
        <v>5650</v>
      </c>
      <c r="C19" s="22">
        <v>648201559</v>
      </c>
      <c r="D19" s="22">
        <v>72642740</v>
      </c>
      <c r="E19" s="21">
        <v>14277</v>
      </c>
      <c r="F19" s="22">
        <v>114725.94</v>
      </c>
      <c r="G19" s="22">
        <v>12857.12</v>
      </c>
      <c r="H19" s="23">
        <v>2.5299999999999998</v>
      </c>
      <c r="I19" s="22">
        <v>87000</v>
      </c>
      <c r="J19" s="22">
        <v>6000</v>
      </c>
      <c r="K19" s="23">
        <v>2</v>
      </c>
    </row>
    <row r="20" spans="1:11" ht="15" customHeight="1" x14ac:dyDescent="0.2">
      <c r="A20" s="20" t="s">
        <v>180</v>
      </c>
      <c r="B20" s="21">
        <v>12539</v>
      </c>
      <c r="C20" s="22">
        <v>837249777</v>
      </c>
      <c r="D20" s="22">
        <v>61107940</v>
      </c>
      <c r="E20" s="21">
        <v>29325</v>
      </c>
      <c r="F20" s="22">
        <v>66771.649999999994</v>
      </c>
      <c r="G20" s="22">
        <v>4873.43</v>
      </c>
      <c r="H20" s="23">
        <v>2.34</v>
      </c>
      <c r="I20" s="22">
        <v>55000</v>
      </c>
      <c r="J20" s="22">
        <v>2600</v>
      </c>
      <c r="K20" s="23">
        <v>2</v>
      </c>
    </row>
    <row r="21" spans="1:11" ht="15" customHeight="1" x14ac:dyDescent="0.2">
      <c r="A21" s="20" t="s">
        <v>181</v>
      </c>
      <c r="B21" s="21">
        <v>7060</v>
      </c>
      <c r="C21" s="22">
        <v>675279861</v>
      </c>
      <c r="D21" s="22">
        <v>57425842</v>
      </c>
      <c r="E21" s="21">
        <v>19915</v>
      </c>
      <c r="F21" s="22">
        <v>95648.71</v>
      </c>
      <c r="G21" s="22">
        <v>8133.97</v>
      </c>
      <c r="H21" s="23">
        <v>2.82</v>
      </c>
      <c r="I21" s="22">
        <v>85000</v>
      </c>
      <c r="J21" s="22">
        <v>4800</v>
      </c>
      <c r="K21" s="23">
        <v>2</v>
      </c>
    </row>
    <row r="22" spans="1:11" ht="15" customHeight="1" x14ac:dyDescent="0.2">
      <c r="A22" s="20" t="s">
        <v>182</v>
      </c>
      <c r="B22" s="21">
        <v>1332</v>
      </c>
      <c r="C22" s="22">
        <v>151468922</v>
      </c>
      <c r="D22" s="22">
        <v>19466151</v>
      </c>
      <c r="E22" s="21">
        <v>3270</v>
      </c>
      <c r="F22" s="22">
        <v>113715.41</v>
      </c>
      <c r="G22" s="22">
        <v>14614.23</v>
      </c>
      <c r="H22" s="23">
        <v>2.4500000000000002</v>
      </c>
      <c r="I22" s="22">
        <v>78000</v>
      </c>
      <c r="J22" s="22">
        <v>5100</v>
      </c>
      <c r="K22" s="23">
        <v>2</v>
      </c>
    </row>
    <row r="23" spans="1:11" ht="15" customHeight="1" x14ac:dyDescent="0.2">
      <c r="A23" s="20" t="s">
        <v>183</v>
      </c>
      <c r="B23" s="21">
        <v>5561</v>
      </c>
      <c r="C23" s="22">
        <v>741162211</v>
      </c>
      <c r="D23" s="22">
        <v>107847151</v>
      </c>
      <c r="E23" s="21">
        <v>12013</v>
      </c>
      <c r="F23" s="22">
        <v>133278.57999999999</v>
      </c>
      <c r="G23" s="22">
        <v>19393.48</v>
      </c>
      <c r="H23" s="23">
        <v>2.16</v>
      </c>
      <c r="I23" s="22">
        <v>84000</v>
      </c>
      <c r="J23" s="22">
        <v>6800</v>
      </c>
      <c r="K23" s="23">
        <v>2</v>
      </c>
    </row>
    <row r="24" spans="1:11" ht="15" customHeight="1" x14ac:dyDescent="0.2">
      <c r="A24" s="20" t="s">
        <v>184</v>
      </c>
      <c r="B24" s="21">
        <v>1736</v>
      </c>
      <c r="C24" s="22">
        <v>141291759</v>
      </c>
      <c r="D24" s="22">
        <v>11542290</v>
      </c>
      <c r="E24" s="21">
        <v>4856</v>
      </c>
      <c r="F24" s="22">
        <v>81389.259999999995</v>
      </c>
      <c r="G24" s="22">
        <v>6648.78</v>
      </c>
      <c r="H24" s="23">
        <v>2.8</v>
      </c>
      <c r="I24" s="22">
        <v>65000</v>
      </c>
      <c r="J24" s="22">
        <v>2700</v>
      </c>
      <c r="K24" s="23">
        <v>2</v>
      </c>
    </row>
    <row r="25" spans="1:11" ht="15" customHeight="1" x14ac:dyDescent="0.2">
      <c r="A25" s="20" t="s">
        <v>185</v>
      </c>
      <c r="B25" s="21">
        <v>15822</v>
      </c>
      <c r="C25" s="22">
        <v>2373356281</v>
      </c>
      <c r="D25" s="22">
        <v>360589745</v>
      </c>
      <c r="E25" s="21">
        <v>38334</v>
      </c>
      <c r="F25" s="22">
        <v>150003.56</v>
      </c>
      <c r="G25" s="22">
        <v>22790.400000000001</v>
      </c>
      <c r="H25" s="23">
        <v>2.42</v>
      </c>
      <c r="I25" s="22">
        <v>89000</v>
      </c>
      <c r="J25" s="22">
        <v>7000</v>
      </c>
      <c r="K25" s="23">
        <v>2</v>
      </c>
    </row>
    <row r="26" spans="1:11" ht="15" customHeight="1" x14ac:dyDescent="0.2">
      <c r="A26" s="20" t="s">
        <v>186</v>
      </c>
      <c r="B26" s="21">
        <v>1119</v>
      </c>
      <c r="C26" s="22">
        <v>79887370</v>
      </c>
      <c r="D26" s="22">
        <v>7352453</v>
      </c>
      <c r="E26" s="21">
        <v>2888</v>
      </c>
      <c r="F26" s="22">
        <v>71391.75</v>
      </c>
      <c r="G26" s="22">
        <v>6570.56</v>
      </c>
      <c r="H26" s="23">
        <v>2.58</v>
      </c>
      <c r="I26" s="22">
        <v>53000</v>
      </c>
      <c r="J26" s="22">
        <v>1700</v>
      </c>
      <c r="K26" s="23">
        <v>2</v>
      </c>
    </row>
    <row r="27" spans="1:11" ht="15" customHeight="1" x14ac:dyDescent="0.2">
      <c r="A27" s="20" t="s">
        <v>187</v>
      </c>
      <c r="B27" s="21">
        <v>14953</v>
      </c>
      <c r="C27" s="22">
        <v>1487488963</v>
      </c>
      <c r="D27" s="22">
        <v>118221936</v>
      </c>
      <c r="E27" s="21">
        <v>50098</v>
      </c>
      <c r="F27" s="22">
        <v>99477.63</v>
      </c>
      <c r="G27" s="22">
        <v>7906.24</v>
      </c>
      <c r="H27" s="23">
        <v>3.35</v>
      </c>
      <c r="I27" s="22">
        <v>89000</v>
      </c>
      <c r="J27" s="22">
        <v>4000</v>
      </c>
      <c r="K27" s="23">
        <v>3</v>
      </c>
    </row>
    <row r="28" spans="1:11" ht="15" customHeight="1" x14ac:dyDescent="0.2">
      <c r="A28" s="20" t="s">
        <v>188</v>
      </c>
      <c r="B28" s="21">
        <v>1363</v>
      </c>
      <c r="C28" s="22">
        <v>203492091</v>
      </c>
      <c r="D28" s="22">
        <v>29100179</v>
      </c>
      <c r="E28" s="21">
        <v>3247</v>
      </c>
      <c r="F28" s="22">
        <v>149297.21</v>
      </c>
      <c r="G28" s="22">
        <v>21350.09</v>
      </c>
      <c r="H28" s="23">
        <v>2.38</v>
      </c>
      <c r="I28" s="22">
        <v>102000</v>
      </c>
      <c r="J28" s="22">
        <v>7700</v>
      </c>
      <c r="K28" s="23">
        <v>2</v>
      </c>
    </row>
    <row r="29" spans="1:11" ht="15" customHeight="1" x14ac:dyDescent="0.2">
      <c r="A29" s="20" t="s">
        <v>189</v>
      </c>
      <c r="B29" s="21">
        <v>1132</v>
      </c>
      <c r="C29" s="22">
        <v>153678639</v>
      </c>
      <c r="D29" s="22">
        <v>16743603</v>
      </c>
      <c r="E29" s="21">
        <v>3854</v>
      </c>
      <c r="F29" s="22">
        <v>135758.51999999999</v>
      </c>
      <c r="G29" s="22">
        <v>14791.17</v>
      </c>
      <c r="H29" s="23">
        <v>3.4</v>
      </c>
      <c r="I29" s="22">
        <v>110000</v>
      </c>
      <c r="J29" s="22">
        <v>7000</v>
      </c>
      <c r="K29" s="23">
        <v>3</v>
      </c>
    </row>
    <row r="30" spans="1:11" ht="15" customHeight="1" x14ac:dyDescent="0.2">
      <c r="A30" s="20" t="s">
        <v>190</v>
      </c>
      <c r="B30" s="21">
        <v>1740</v>
      </c>
      <c r="C30" s="22">
        <v>140896083</v>
      </c>
      <c r="D30" s="22">
        <v>9944917</v>
      </c>
      <c r="E30" s="21">
        <v>5433</v>
      </c>
      <c r="F30" s="22">
        <v>80974.759999999995</v>
      </c>
      <c r="G30" s="22">
        <v>5715.47</v>
      </c>
      <c r="H30" s="23">
        <v>3.12</v>
      </c>
      <c r="I30" s="22">
        <v>69000</v>
      </c>
      <c r="J30" s="22">
        <v>2400</v>
      </c>
      <c r="K30" s="23">
        <v>3</v>
      </c>
    </row>
    <row r="31" spans="1:11" ht="15" customHeight="1" x14ac:dyDescent="0.2">
      <c r="A31" s="20" t="s">
        <v>191</v>
      </c>
      <c r="B31" s="21">
        <v>1593</v>
      </c>
      <c r="C31" s="22">
        <v>113920922</v>
      </c>
      <c r="D31" s="22">
        <v>8805893</v>
      </c>
      <c r="E31" s="21">
        <v>4417</v>
      </c>
      <c r="F31" s="22">
        <v>71513.45</v>
      </c>
      <c r="G31" s="22">
        <v>5527.87</v>
      </c>
      <c r="H31" s="23">
        <v>2.77</v>
      </c>
      <c r="I31" s="22">
        <v>55000</v>
      </c>
      <c r="J31" s="22">
        <v>1500</v>
      </c>
      <c r="K31" s="23">
        <v>2</v>
      </c>
    </row>
    <row r="32" spans="1:11" ht="15" customHeight="1" x14ac:dyDescent="0.2">
      <c r="A32" s="20" t="s">
        <v>193</v>
      </c>
      <c r="B32" s="21">
        <v>1003</v>
      </c>
      <c r="C32" s="22">
        <v>74552624</v>
      </c>
      <c r="D32" s="22">
        <v>6638356</v>
      </c>
      <c r="E32" s="21">
        <v>2598</v>
      </c>
      <c r="F32" s="22">
        <v>74329.64</v>
      </c>
      <c r="G32" s="22">
        <v>6618.5</v>
      </c>
      <c r="H32" s="23">
        <v>2.59</v>
      </c>
      <c r="I32" s="22">
        <v>60000</v>
      </c>
      <c r="J32" s="22">
        <v>2600</v>
      </c>
      <c r="K32" s="23">
        <v>2</v>
      </c>
    </row>
    <row r="33" spans="1:11" ht="15" customHeight="1" x14ac:dyDescent="0.2">
      <c r="A33" s="20" t="s">
        <v>194</v>
      </c>
      <c r="B33" s="21">
        <v>7216</v>
      </c>
      <c r="C33" s="22">
        <v>986070016</v>
      </c>
      <c r="D33" s="22">
        <v>124469134</v>
      </c>
      <c r="E33" s="21">
        <v>20148</v>
      </c>
      <c r="F33" s="22">
        <v>136650.5</v>
      </c>
      <c r="G33" s="22">
        <v>17249.05</v>
      </c>
      <c r="H33" s="23">
        <v>2.79</v>
      </c>
      <c r="I33" s="22">
        <v>102000</v>
      </c>
      <c r="J33" s="22">
        <v>7400</v>
      </c>
      <c r="K33" s="23">
        <v>2</v>
      </c>
    </row>
    <row r="34" spans="1:11" ht="15" customHeight="1" x14ac:dyDescent="0.2">
      <c r="A34" s="20" t="s">
        <v>195</v>
      </c>
      <c r="B34" s="21">
        <v>1994</v>
      </c>
      <c r="C34" s="22">
        <v>249499420</v>
      </c>
      <c r="D34" s="22">
        <v>27427937</v>
      </c>
      <c r="E34" s="21">
        <v>5800</v>
      </c>
      <c r="F34" s="22">
        <v>125125.09</v>
      </c>
      <c r="G34" s="22">
        <v>13755.23</v>
      </c>
      <c r="H34" s="23">
        <v>2.91</v>
      </c>
      <c r="I34" s="22">
        <v>107000</v>
      </c>
      <c r="J34" s="22">
        <v>7500</v>
      </c>
      <c r="K34" s="23">
        <v>2</v>
      </c>
    </row>
    <row r="35" spans="1:11" ht="15" customHeight="1" x14ac:dyDescent="0.2">
      <c r="A35" s="20" t="s">
        <v>196</v>
      </c>
      <c r="B35" s="21">
        <v>1057</v>
      </c>
      <c r="C35" s="22">
        <v>77526301</v>
      </c>
      <c r="D35" s="22">
        <v>5841309</v>
      </c>
      <c r="E35" s="21">
        <v>2792</v>
      </c>
      <c r="F35" s="22">
        <v>73345.600000000006</v>
      </c>
      <c r="G35" s="22">
        <v>5526.31</v>
      </c>
      <c r="H35" s="23">
        <v>2.64</v>
      </c>
      <c r="I35" s="22">
        <v>55000</v>
      </c>
      <c r="J35" s="22">
        <v>2100</v>
      </c>
      <c r="K35" s="23">
        <v>2</v>
      </c>
    </row>
    <row r="36" spans="1:11" ht="15" customHeight="1" x14ac:dyDescent="0.2">
      <c r="A36" s="20" t="s">
        <v>197</v>
      </c>
      <c r="B36" s="21">
        <v>1673</v>
      </c>
      <c r="C36" s="22">
        <v>290241668</v>
      </c>
      <c r="D36" s="22">
        <v>42138812</v>
      </c>
      <c r="E36" s="21">
        <v>4788</v>
      </c>
      <c r="F36" s="22">
        <v>173485.75</v>
      </c>
      <c r="G36" s="22">
        <v>25187.57</v>
      </c>
      <c r="H36" s="23">
        <v>2.86</v>
      </c>
      <c r="I36" s="22">
        <v>109000</v>
      </c>
      <c r="J36" s="22">
        <v>8000</v>
      </c>
      <c r="K36" s="23">
        <v>2</v>
      </c>
    </row>
    <row r="37" spans="1:11" ht="15" customHeight="1" x14ac:dyDescent="0.2">
      <c r="A37" s="20" t="s">
        <v>198</v>
      </c>
      <c r="B37" s="21">
        <v>1435</v>
      </c>
      <c r="C37" s="22">
        <v>118089094</v>
      </c>
      <c r="D37" s="22">
        <v>8946606</v>
      </c>
      <c r="E37" s="21">
        <v>4051</v>
      </c>
      <c r="F37" s="22">
        <v>82292.05</v>
      </c>
      <c r="G37" s="22">
        <v>6234.57</v>
      </c>
      <c r="H37" s="23">
        <v>2.82</v>
      </c>
      <c r="I37" s="22">
        <v>69000</v>
      </c>
      <c r="J37" s="22">
        <v>3100</v>
      </c>
      <c r="K37" s="23">
        <v>2</v>
      </c>
    </row>
    <row r="38" spans="1:11" ht="15" customHeight="1" x14ac:dyDescent="0.2">
      <c r="A38" s="20" t="s">
        <v>199</v>
      </c>
      <c r="B38" s="21">
        <v>4889</v>
      </c>
      <c r="C38" s="22">
        <v>465228343</v>
      </c>
      <c r="D38" s="22">
        <v>41905667</v>
      </c>
      <c r="E38" s="21">
        <v>13660</v>
      </c>
      <c r="F38" s="22">
        <v>95158.18</v>
      </c>
      <c r="G38" s="22">
        <v>8571.42</v>
      </c>
      <c r="H38" s="23">
        <v>2.79</v>
      </c>
      <c r="I38" s="22">
        <v>81000</v>
      </c>
      <c r="J38" s="22">
        <v>4500</v>
      </c>
      <c r="K38" s="23">
        <v>2</v>
      </c>
    </row>
    <row r="39" spans="1:11" ht="15" customHeight="1" x14ac:dyDescent="0.2">
      <c r="A39" s="20" t="s">
        <v>200</v>
      </c>
      <c r="B39" s="21">
        <v>1652</v>
      </c>
      <c r="C39" s="22">
        <v>145820567</v>
      </c>
      <c r="D39" s="22">
        <v>12723066</v>
      </c>
      <c r="E39" s="21">
        <v>4113</v>
      </c>
      <c r="F39" s="22">
        <v>88269.11</v>
      </c>
      <c r="G39" s="22">
        <v>7701.61</v>
      </c>
      <c r="H39" s="23">
        <v>2.4900000000000002</v>
      </c>
      <c r="I39" s="22">
        <v>75000</v>
      </c>
      <c r="J39" s="22">
        <v>4500</v>
      </c>
      <c r="K39" s="23">
        <v>2</v>
      </c>
    </row>
    <row r="40" spans="1:11" ht="15" customHeight="1" x14ac:dyDescent="0.2">
      <c r="A40" s="20" t="s">
        <v>201</v>
      </c>
      <c r="B40" s="21">
        <v>8153</v>
      </c>
      <c r="C40" s="22">
        <v>949599681</v>
      </c>
      <c r="D40" s="22">
        <v>119640181</v>
      </c>
      <c r="E40" s="21">
        <v>20944</v>
      </c>
      <c r="F40" s="22">
        <v>116472.42</v>
      </c>
      <c r="G40" s="22">
        <v>14674.38</v>
      </c>
      <c r="H40" s="23">
        <v>2.57</v>
      </c>
      <c r="I40" s="22">
        <v>75000</v>
      </c>
      <c r="J40" s="22">
        <v>4300</v>
      </c>
      <c r="K40" s="23">
        <v>2</v>
      </c>
    </row>
    <row r="41" spans="1:11" ht="15" customHeight="1" x14ac:dyDescent="0.2">
      <c r="A41" s="20" t="s">
        <v>202</v>
      </c>
      <c r="B41" s="21">
        <v>1424</v>
      </c>
      <c r="C41" s="22">
        <v>101184862</v>
      </c>
      <c r="D41" s="22">
        <v>9504368</v>
      </c>
      <c r="E41" s="21">
        <v>3118</v>
      </c>
      <c r="F41" s="22">
        <v>71056.789999999994</v>
      </c>
      <c r="G41" s="22">
        <v>6674.42</v>
      </c>
      <c r="H41" s="23">
        <v>2.19</v>
      </c>
      <c r="I41" s="22">
        <v>53000</v>
      </c>
      <c r="J41" s="22">
        <v>2600</v>
      </c>
      <c r="K41" s="23">
        <v>2</v>
      </c>
    </row>
    <row r="42" spans="1:11" ht="15" customHeight="1" x14ac:dyDescent="0.2">
      <c r="A42" s="20" t="s">
        <v>203</v>
      </c>
      <c r="B42" s="21">
        <v>18829</v>
      </c>
      <c r="C42" s="22">
        <v>2082977158</v>
      </c>
      <c r="D42" s="22">
        <v>222757340</v>
      </c>
      <c r="E42" s="21">
        <v>52248</v>
      </c>
      <c r="F42" s="22">
        <v>110626.01</v>
      </c>
      <c r="G42" s="22">
        <v>11830.55</v>
      </c>
      <c r="H42" s="23">
        <v>2.77</v>
      </c>
      <c r="I42" s="22">
        <v>88000</v>
      </c>
      <c r="J42" s="22">
        <v>5600</v>
      </c>
      <c r="K42" s="23">
        <v>2</v>
      </c>
    </row>
    <row r="43" spans="1:11" ht="15" customHeight="1" x14ac:dyDescent="0.2">
      <c r="A43" s="20" t="s">
        <v>204</v>
      </c>
      <c r="B43" s="21">
        <v>4743</v>
      </c>
      <c r="C43" s="22">
        <v>1051591582</v>
      </c>
      <c r="D43" s="22">
        <v>185271660</v>
      </c>
      <c r="E43" s="21">
        <v>15194</v>
      </c>
      <c r="F43" s="22">
        <v>221714.44</v>
      </c>
      <c r="G43" s="22">
        <v>39062.129999999997</v>
      </c>
      <c r="H43" s="23">
        <v>3.2</v>
      </c>
      <c r="I43" s="22">
        <v>126000</v>
      </c>
      <c r="J43" s="22">
        <v>9400</v>
      </c>
      <c r="K43" s="23">
        <v>3</v>
      </c>
    </row>
    <row r="44" spans="1:11" ht="15" customHeight="1" x14ac:dyDescent="0.2">
      <c r="A44" s="20" t="s">
        <v>205</v>
      </c>
      <c r="B44" s="21">
        <v>1315</v>
      </c>
      <c r="C44" s="22">
        <v>76386655</v>
      </c>
      <c r="D44" s="22">
        <v>3683930</v>
      </c>
      <c r="E44" s="21">
        <v>3664</v>
      </c>
      <c r="F44" s="22">
        <v>58088.71</v>
      </c>
      <c r="G44" s="22">
        <v>2801.47</v>
      </c>
      <c r="H44" s="23">
        <v>2.79</v>
      </c>
      <c r="I44" s="22">
        <v>48000</v>
      </c>
      <c r="J44" s="22">
        <v>900</v>
      </c>
      <c r="K44" s="23">
        <v>3</v>
      </c>
    </row>
    <row r="45" spans="1:11" ht="15" customHeight="1" x14ac:dyDescent="0.2">
      <c r="A45" s="20" t="s">
        <v>206</v>
      </c>
      <c r="B45" s="21">
        <v>5667</v>
      </c>
      <c r="C45" s="22">
        <v>969486195</v>
      </c>
      <c r="D45" s="22">
        <v>165587379</v>
      </c>
      <c r="E45" s="21">
        <v>12546</v>
      </c>
      <c r="F45" s="22">
        <v>171075.74</v>
      </c>
      <c r="G45" s="22">
        <v>29219.58</v>
      </c>
      <c r="H45" s="23">
        <v>2.21</v>
      </c>
      <c r="I45" s="22">
        <v>87000</v>
      </c>
      <c r="J45" s="22">
        <v>7300</v>
      </c>
      <c r="K45" s="23">
        <v>2</v>
      </c>
    </row>
    <row r="46" spans="1:11" ht="15" customHeight="1" x14ac:dyDescent="0.2">
      <c r="A46" s="20" t="s">
        <v>207</v>
      </c>
      <c r="B46" s="21">
        <v>3186</v>
      </c>
      <c r="C46" s="22">
        <v>358292019</v>
      </c>
      <c r="D46" s="22">
        <v>34704191</v>
      </c>
      <c r="E46" s="21">
        <v>9139</v>
      </c>
      <c r="F46" s="22">
        <v>112458.26</v>
      </c>
      <c r="G46" s="22">
        <v>10892.72</v>
      </c>
      <c r="H46" s="23">
        <v>2.87</v>
      </c>
      <c r="I46" s="22">
        <v>99000</v>
      </c>
      <c r="J46" s="22">
        <v>6300</v>
      </c>
      <c r="K46" s="23">
        <v>2</v>
      </c>
    </row>
    <row r="47" spans="1:11" ht="15" customHeight="1" x14ac:dyDescent="0.2">
      <c r="A47" s="20" t="s">
        <v>209</v>
      </c>
      <c r="B47" s="21">
        <v>7836</v>
      </c>
      <c r="C47" s="22">
        <v>630077919</v>
      </c>
      <c r="D47" s="22">
        <v>60398301</v>
      </c>
      <c r="E47" s="21">
        <v>18698</v>
      </c>
      <c r="F47" s="22">
        <v>80408.11</v>
      </c>
      <c r="G47" s="22">
        <v>7707.8</v>
      </c>
      <c r="H47" s="23">
        <v>2.39</v>
      </c>
      <c r="I47" s="22">
        <v>58000</v>
      </c>
      <c r="J47" s="22">
        <v>2700</v>
      </c>
      <c r="K47" s="23">
        <v>2</v>
      </c>
    </row>
    <row r="48" spans="1:11" ht="15" customHeight="1" x14ac:dyDescent="0.2">
      <c r="A48" s="20" t="s">
        <v>210</v>
      </c>
      <c r="B48" s="21">
        <v>1642</v>
      </c>
      <c r="C48" s="22">
        <v>184565986</v>
      </c>
      <c r="D48" s="22">
        <v>17981387</v>
      </c>
      <c r="E48" s="21">
        <v>5011</v>
      </c>
      <c r="F48" s="22">
        <v>112403.16</v>
      </c>
      <c r="G48" s="22">
        <v>10950.91</v>
      </c>
      <c r="H48" s="23">
        <v>3.05</v>
      </c>
      <c r="I48" s="22">
        <v>95000</v>
      </c>
      <c r="J48" s="22">
        <v>5300</v>
      </c>
      <c r="K48" s="23">
        <v>2</v>
      </c>
    </row>
    <row r="49" spans="1:11" ht="15" customHeight="1" x14ac:dyDescent="0.2">
      <c r="A49" s="20" t="s">
        <v>211</v>
      </c>
      <c r="B49" s="21">
        <v>3527</v>
      </c>
      <c r="C49" s="22">
        <v>289871779</v>
      </c>
      <c r="D49" s="22">
        <v>21464961</v>
      </c>
      <c r="E49" s="21">
        <v>10396</v>
      </c>
      <c r="F49" s="22">
        <v>82186.5</v>
      </c>
      <c r="G49" s="22">
        <v>6085.9</v>
      </c>
      <c r="H49" s="23">
        <v>2.95</v>
      </c>
      <c r="I49" s="22">
        <v>72000</v>
      </c>
      <c r="J49" s="22">
        <v>3200</v>
      </c>
      <c r="K49" s="23">
        <v>2</v>
      </c>
    </row>
    <row r="50" spans="1:11" ht="15" customHeight="1" x14ac:dyDescent="0.2">
      <c r="A50" s="20" t="s">
        <v>212</v>
      </c>
      <c r="B50" s="21">
        <v>3543</v>
      </c>
      <c r="C50" s="22">
        <v>372771944</v>
      </c>
      <c r="D50" s="22">
        <v>44214646</v>
      </c>
      <c r="E50" s="21">
        <v>7881</v>
      </c>
      <c r="F50" s="22">
        <v>105213.64</v>
      </c>
      <c r="G50" s="22">
        <v>12479.44</v>
      </c>
      <c r="H50" s="23">
        <v>2.2200000000000002</v>
      </c>
      <c r="I50" s="22">
        <v>68000</v>
      </c>
      <c r="J50" s="22">
        <v>3500</v>
      </c>
      <c r="K50" s="23">
        <v>2</v>
      </c>
    </row>
    <row r="51" spans="1:11" ht="15" customHeight="1" x14ac:dyDescent="0.2">
      <c r="A51" s="20" t="s">
        <v>213</v>
      </c>
      <c r="B51" s="21">
        <v>2320</v>
      </c>
      <c r="C51" s="22">
        <v>325865541</v>
      </c>
      <c r="D51" s="22">
        <v>53020170</v>
      </c>
      <c r="E51" s="21">
        <v>5044</v>
      </c>
      <c r="F51" s="22">
        <v>140459.28</v>
      </c>
      <c r="G51" s="22">
        <v>22853.52</v>
      </c>
      <c r="H51" s="23">
        <v>2.17</v>
      </c>
      <c r="I51" s="22">
        <v>75000</v>
      </c>
      <c r="J51" s="22">
        <v>5300</v>
      </c>
      <c r="K51" s="23">
        <v>2</v>
      </c>
    </row>
    <row r="52" spans="1:11" ht="15" customHeight="1" x14ac:dyDescent="0.2">
      <c r="A52" s="20" t="s">
        <v>214</v>
      </c>
      <c r="B52" s="21">
        <v>2248</v>
      </c>
      <c r="C52" s="22">
        <v>177822655</v>
      </c>
      <c r="D52" s="22">
        <v>17681353</v>
      </c>
      <c r="E52" s="21">
        <v>4931</v>
      </c>
      <c r="F52" s="22">
        <v>79102.600000000006</v>
      </c>
      <c r="G52" s="22">
        <v>7865.37</v>
      </c>
      <c r="H52" s="23">
        <v>2.19</v>
      </c>
      <c r="I52" s="22">
        <v>55000</v>
      </c>
      <c r="J52" s="22">
        <v>2800</v>
      </c>
      <c r="K52" s="23">
        <v>2</v>
      </c>
    </row>
    <row r="53" spans="1:11" ht="15" customHeight="1" x14ac:dyDescent="0.2">
      <c r="A53" s="20" t="s">
        <v>215</v>
      </c>
      <c r="B53" s="21">
        <v>9589</v>
      </c>
      <c r="C53" s="22">
        <v>1457861211</v>
      </c>
      <c r="D53" s="22">
        <v>191844195</v>
      </c>
      <c r="E53" s="21">
        <v>29769</v>
      </c>
      <c r="F53" s="22">
        <v>152034.75</v>
      </c>
      <c r="G53" s="22">
        <v>20006.689999999999</v>
      </c>
      <c r="H53" s="23">
        <v>3.1</v>
      </c>
      <c r="I53" s="22">
        <v>109000</v>
      </c>
      <c r="J53" s="22">
        <v>7400</v>
      </c>
      <c r="K53" s="23">
        <v>3</v>
      </c>
    </row>
    <row r="54" spans="1:11" ht="15" customHeight="1" x14ac:dyDescent="0.2">
      <c r="A54" s="20" t="s">
        <v>216</v>
      </c>
      <c r="B54" s="21">
        <v>6990</v>
      </c>
      <c r="C54" s="22">
        <v>442693435</v>
      </c>
      <c r="D54" s="22">
        <v>30240519</v>
      </c>
      <c r="E54" s="21">
        <v>16759</v>
      </c>
      <c r="F54" s="22">
        <v>63332.39</v>
      </c>
      <c r="G54" s="22">
        <v>4326.25</v>
      </c>
      <c r="H54" s="23">
        <v>2.4</v>
      </c>
      <c r="I54" s="22">
        <v>52000</v>
      </c>
      <c r="J54" s="22">
        <v>2400</v>
      </c>
      <c r="K54" s="23">
        <v>2</v>
      </c>
    </row>
    <row r="55" spans="1:11" ht="15" customHeight="1" x14ac:dyDescent="0.2">
      <c r="A55" s="20" t="s">
        <v>217</v>
      </c>
      <c r="B55" s="21">
        <v>1480</v>
      </c>
      <c r="C55" s="22">
        <v>100867218</v>
      </c>
      <c r="D55" s="22">
        <v>7972573</v>
      </c>
      <c r="E55" s="21">
        <v>3681</v>
      </c>
      <c r="F55" s="22">
        <v>68153.53</v>
      </c>
      <c r="G55" s="22">
        <v>5386.87</v>
      </c>
      <c r="H55" s="23">
        <v>2.4900000000000002</v>
      </c>
      <c r="I55" s="22">
        <v>53000</v>
      </c>
      <c r="J55" s="22">
        <v>2000</v>
      </c>
      <c r="K55" s="23">
        <v>2</v>
      </c>
    </row>
    <row r="56" spans="1:11" ht="15" customHeight="1" x14ac:dyDescent="0.2">
      <c r="A56" s="20" t="s">
        <v>218</v>
      </c>
      <c r="B56" s="21">
        <v>28344</v>
      </c>
      <c r="C56" s="22">
        <v>2766868257</v>
      </c>
      <c r="D56" s="22">
        <v>281074569</v>
      </c>
      <c r="E56" s="21">
        <v>72408</v>
      </c>
      <c r="F56" s="22">
        <v>97617.42</v>
      </c>
      <c r="G56" s="22">
        <v>9916.5499999999993</v>
      </c>
      <c r="H56" s="23">
        <v>2.5499999999999998</v>
      </c>
      <c r="I56" s="22">
        <v>75000</v>
      </c>
      <c r="J56" s="22">
        <v>4300</v>
      </c>
      <c r="K56" s="23">
        <v>2</v>
      </c>
    </row>
    <row r="57" spans="1:11" ht="15" customHeight="1" x14ac:dyDescent="0.2">
      <c r="A57" s="20" t="s">
        <v>219</v>
      </c>
      <c r="B57" s="21">
        <v>24121</v>
      </c>
      <c r="C57" s="22">
        <v>2874094234</v>
      </c>
      <c r="D57" s="22">
        <v>325112829</v>
      </c>
      <c r="E57" s="21">
        <v>70833</v>
      </c>
      <c r="F57" s="22">
        <v>119153.2</v>
      </c>
      <c r="G57" s="22">
        <v>13478.41</v>
      </c>
      <c r="H57" s="23">
        <v>2.94</v>
      </c>
      <c r="I57" s="22">
        <v>91000</v>
      </c>
      <c r="J57" s="22">
        <v>5700</v>
      </c>
      <c r="K57" s="23">
        <v>2</v>
      </c>
    </row>
    <row r="58" spans="1:11" ht="15" customHeight="1" x14ac:dyDescent="0.2">
      <c r="A58" s="20" t="s">
        <v>220</v>
      </c>
      <c r="B58" s="21">
        <v>3265</v>
      </c>
      <c r="C58" s="22">
        <v>425633363</v>
      </c>
      <c r="D58" s="22">
        <v>51868812</v>
      </c>
      <c r="E58" s="21">
        <v>9578</v>
      </c>
      <c r="F58" s="22">
        <v>130362.44</v>
      </c>
      <c r="G58" s="22">
        <v>15886.31</v>
      </c>
      <c r="H58" s="23">
        <v>2.93</v>
      </c>
      <c r="I58" s="22">
        <v>88000</v>
      </c>
      <c r="J58" s="22">
        <v>5000</v>
      </c>
      <c r="K58" s="23">
        <v>2</v>
      </c>
    </row>
    <row r="59" spans="1:11" ht="15" customHeight="1" x14ac:dyDescent="0.2">
      <c r="A59" s="20" t="s">
        <v>221</v>
      </c>
      <c r="B59" s="21">
        <v>20113</v>
      </c>
      <c r="C59" s="22">
        <v>1217438368</v>
      </c>
      <c r="D59" s="22">
        <v>98237505</v>
      </c>
      <c r="E59" s="21">
        <v>41068</v>
      </c>
      <c r="F59" s="22">
        <v>60529.919999999998</v>
      </c>
      <c r="G59" s="22">
        <v>4884.28</v>
      </c>
      <c r="H59" s="23">
        <v>2.04</v>
      </c>
      <c r="I59" s="22">
        <v>43000</v>
      </c>
      <c r="J59" s="22">
        <v>1400</v>
      </c>
      <c r="K59" s="23">
        <v>2</v>
      </c>
    </row>
    <row r="60" spans="1:11" ht="15" customHeight="1" x14ac:dyDescent="0.2">
      <c r="A60" s="20" t="s">
        <v>222</v>
      </c>
      <c r="B60" s="21">
        <v>11641</v>
      </c>
      <c r="C60" s="22">
        <v>770137369</v>
      </c>
      <c r="D60" s="22">
        <v>55841873</v>
      </c>
      <c r="E60" s="21">
        <v>27568</v>
      </c>
      <c r="F60" s="22">
        <v>66157.320000000007</v>
      </c>
      <c r="G60" s="22">
        <v>4797</v>
      </c>
      <c r="H60" s="23">
        <v>2.37</v>
      </c>
      <c r="I60" s="22">
        <v>54000</v>
      </c>
      <c r="J60" s="22">
        <v>2600</v>
      </c>
      <c r="K60" s="23">
        <v>2</v>
      </c>
    </row>
    <row r="61" spans="1:11" ht="15" customHeight="1" x14ac:dyDescent="0.2">
      <c r="A61" s="20" t="s">
        <v>223</v>
      </c>
      <c r="B61" s="21">
        <v>1171</v>
      </c>
      <c r="C61" s="22">
        <v>87165288</v>
      </c>
      <c r="D61" s="22">
        <v>6488903</v>
      </c>
      <c r="E61" s="21">
        <v>3354</v>
      </c>
      <c r="F61" s="22">
        <v>74436.63</v>
      </c>
      <c r="G61" s="22">
        <v>5541.33</v>
      </c>
      <c r="H61" s="23">
        <v>2.86</v>
      </c>
      <c r="I61" s="22">
        <v>58000</v>
      </c>
      <c r="J61" s="22">
        <v>2200</v>
      </c>
      <c r="K61" s="23">
        <v>2</v>
      </c>
    </row>
    <row r="62" spans="1:11" ht="15" customHeight="1" x14ac:dyDescent="0.2">
      <c r="A62" s="20" t="s">
        <v>224</v>
      </c>
      <c r="B62" s="21">
        <v>3594</v>
      </c>
      <c r="C62" s="22">
        <v>556779779</v>
      </c>
      <c r="D62" s="22">
        <v>71967459</v>
      </c>
      <c r="E62" s="21">
        <v>11623</v>
      </c>
      <c r="F62" s="22">
        <v>154919.25</v>
      </c>
      <c r="G62" s="22">
        <v>20024.330000000002</v>
      </c>
      <c r="H62" s="23">
        <v>3.23</v>
      </c>
      <c r="I62" s="22">
        <v>112000</v>
      </c>
      <c r="J62" s="22">
        <v>7200</v>
      </c>
      <c r="K62" s="23">
        <v>3</v>
      </c>
    </row>
    <row r="63" spans="1:11" ht="15" customHeight="1" x14ac:dyDescent="0.2">
      <c r="A63" s="20" t="s">
        <v>225</v>
      </c>
      <c r="B63" s="21">
        <v>15706</v>
      </c>
      <c r="C63" s="22">
        <v>1048978957</v>
      </c>
      <c r="D63" s="22">
        <v>101038787</v>
      </c>
      <c r="E63" s="21">
        <v>29210</v>
      </c>
      <c r="F63" s="22">
        <v>66788.42</v>
      </c>
      <c r="G63" s="22">
        <v>6433.13</v>
      </c>
      <c r="H63" s="23">
        <v>1.86</v>
      </c>
      <c r="I63" s="22">
        <v>51000</v>
      </c>
      <c r="J63" s="22">
        <v>3100</v>
      </c>
      <c r="K63" s="23">
        <v>1</v>
      </c>
    </row>
    <row r="64" spans="1:11" ht="15" customHeight="1" x14ac:dyDescent="0.2">
      <c r="A64" s="20" t="s">
        <v>226</v>
      </c>
      <c r="B64" s="21">
        <v>2183</v>
      </c>
      <c r="C64" s="22">
        <v>372557941</v>
      </c>
      <c r="D64" s="22">
        <v>58120374</v>
      </c>
      <c r="E64" s="21">
        <v>5309</v>
      </c>
      <c r="F64" s="22">
        <v>170663.28</v>
      </c>
      <c r="G64" s="22">
        <v>26624.080000000002</v>
      </c>
      <c r="H64" s="23">
        <v>2.4300000000000002</v>
      </c>
      <c r="I64" s="22">
        <v>101000</v>
      </c>
      <c r="J64" s="22">
        <v>8000</v>
      </c>
      <c r="K64" s="23">
        <v>2</v>
      </c>
    </row>
    <row r="65" spans="1:11" ht="15" customHeight="1" x14ac:dyDescent="0.2">
      <c r="A65" s="20" t="s">
        <v>227</v>
      </c>
      <c r="B65" s="21">
        <v>4377</v>
      </c>
      <c r="C65" s="22">
        <v>391867909</v>
      </c>
      <c r="D65" s="22">
        <v>48351780</v>
      </c>
      <c r="E65" s="21">
        <v>7903</v>
      </c>
      <c r="F65" s="22">
        <v>89528.88</v>
      </c>
      <c r="G65" s="22">
        <v>11046.79</v>
      </c>
      <c r="H65" s="23">
        <v>1.81</v>
      </c>
      <c r="I65" s="22">
        <v>58000</v>
      </c>
      <c r="J65" s="22">
        <v>4000</v>
      </c>
      <c r="K65" s="23">
        <v>1</v>
      </c>
    </row>
    <row r="66" spans="1:11" ht="15" customHeight="1" x14ac:dyDescent="0.2">
      <c r="A66" s="20" t="s">
        <v>228</v>
      </c>
      <c r="B66" s="21">
        <v>4363</v>
      </c>
      <c r="C66" s="22">
        <v>316366886</v>
      </c>
      <c r="D66" s="22">
        <v>31825085</v>
      </c>
      <c r="E66" s="21">
        <v>7995</v>
      </c>
      <c r="F66" s="22">
        <v>72511.320000000007</v>
      </c>
      <c r="G66" s="22">
        <v>7294.31</v>
      </c>
      <c r="H66" s="23">
        <v>1.83</v>
      </c>
      <c r="I66" s="22">
        <v>49000</v>
      </c>
      <c r="J66" s="22">
        <v>2900</v>
      </c>
      <c r="K66" s="23">
        <v>1</v>
      </c>
    </row>
    <row r="67" spans="1:11" ht="15" customHeight="1" x14ac:dyDescent="0.2">
      <c r="A67" s="20" t="s">
        <v>230</v>
      </c>
      <c r="B67" s="21">
        <v>1115</v>
      </c>
      <c r="C67" s="22">
        <v>87004170</v>
      </c>
      <c r="D67" s="22">
        <v>7271023</v>
      </c>
      <c r="E67" s="21">
        <v>2939</v>
      </c>
      <c r="F67" s="22">
        <v>78030.649999999994</v>
      </c>
      <c r="G67" s="22">
        <v>6521.1</v>
      </c>
      <c r="H67" s="23">
        <v>2.64</v>
      </c>
      <c r="I67" s="22">
        <v>61000</v>
      </c>
      <c r="J67" s="22">
        <v>2700</v>
      </c>
      <c r="K67" s="23">
        <v>2</v>
      </c>
    </row>
    <row r="68" spans="1:11" ht="15" customHeight="1" x14ac:dyDescent="0.2">
      <c r="A68" s="20" t="s">
        <v>231</v>
      </c>
      <c r="B68" s="21">
        <v>3017</v>
      </c>
      <c r="C68" s="22">
        <v>390639259</v>
      </c>
      <c r="D68" s="22">
        <v>46811929</v>
      </c>
      <c r="E68" s="21">
        <v>8785</v>
      </c>
      <c r="F68" s="22">
        <v>129479.37</v>
      </c>
      <c r="G68" s="22">
        <v>15516.05</v>
      </c>
      <c r="H68" s="23">
        <v>2.91</v>
      </c>
      <c r="I68" s="22">
        <v>95000</v>
      </c>
      <c r="J68" s="22">
        <v>6200</v>
      </c>
      <c r="K68" s="23">
        <v>2</v>
      </c>
    </row>
    <row r="69" spans="1:11" ht="15" customHeight="1" x14ac:dyDescent="0.2">
      <c r="A69" s="20" t="s">
        <v>232</v>
      </c>
      <c r="B69" s="21">
        <v>1406</v>
      </c>
      <c r="C69" s="22">
        <v>105531623</v>
      </c>
      <c r="D69" s="22">
        <v>8494404</v>
      </c>
      <c r="E69" s="21">
        <v>4016</v>
      </c>
      <c r="F69" s="22">
        <v>75058.05</v>
      </c>
      <c r="G69" s="22">
        <v>6041.54</v>
      </c>
      <c r="H69" s="23">
        <v>2.86</v>
      </c>
      <c r="I69" s="22">
        <v>59000</v>
      </c>
      <c r="J69" s="22">
        <v>2100</v>
      </c>
      <c r="K69" s="23">
        <v>2</v>
      </c>
    </row>
    <row r="70" spans="1:11" ht="15" customHeight="1" x14ac:dyDescent="0.2">
      <c r="A70" s="20" t="s">
        <v>233</v>
      </c>
      <c r="B70" s="21">
        <v>14151</v>
      </c>
      <c r="C70" s="22">
        <v>1207366393</v>
      </c>
      <c r="D70" s="22">
        <v>133193208</v>
      </c>
      <c r="E70" s="21">
        <v>28185</v>
      </c>
      <c r="F70" s="22">
        <v>85320.22</v>
      </c>
      <c r="G70" s="22">
        <v>9412.2800000000007</v>
      </c>
      <c r="H70" s="23">
        <v>1.99</v>
      </c>
      <c r="I70" s="22">
        <v>60000</v>
      </c>
      <c r="J70" s="22">
        <v>4000</v>
      </c>
      <c r="K70" s="23">
        <v>2</v>
      </c>
    </row>
    <row r="71" spans="1:11" ht="15" customHeight="1" x14ac:dyDescent="0.2">
      <c r="A71" s="20" t="s">
        <v>234</v>
      </c>
      <c r="B71" s="21">
        <v>2330</v>
      </c>
      <c r="C71" s="22">
        <v>203503587</v>
      </c>
      <c r="D71" s="22">
        <v>16879151</v>
      </c>
      <c r="E71" s="21">
        <v>6702</v>
      </c>
      <c r="F71" s="22">
        <v>87340.6</v>
      </c>
      <c r="G71" s="22">
        <v>7244.27</v>
      </c>
      <c r="H71" s="23">
        <v>2.88</v>
      </c>
      <c r="I71" s="22">
        <v>71000</v>
      </c>
      <c r="J71" s="22">
        <v>3300</v>
      </c>
      <c r="K71" s="23">
        <v>2</v>
      </c>
    </row>
    <row r="72" spans="1:11" ht="15" customHeight="1" x14ac:dyDescent="0.2">
      <c r="A72" s="20" t="s">
        <v>235</v>
      </c>
      <c r="B72" s="21">
        <v>2001</v>
      </c>
      <c r="C72" s="22">
        <v>203726555</v>
      </c>
      <c r="D72" s="22">
        <v>16926552</v>
      </c>
      <c r="E72" s="21">
        <v>6467</v>
      </c>
      <c r="F72" s="22">
        <v>101812.37</v>
      </c>
      <c r="G72" s="22">
        <v>8459.0499999999993</v>
      </c>
      <c r="H72" s="23">
        <v>3.23</v>
      </c>
      <c r="I72" s="22">
        <v>88000</v>
      </c>
      <c r="J72" s="22">
        <v>4200</v>
      </c>
      <c r="K72" s="23">
        <v>3</v>
      </c>
    </row>
    <row r="73" spans="1:11" ht="15" customHeight="1" x14ac:dyDescent="0.2">
      <c r="A73" s="20" t="s">
        <v>236</v>
      </c>
      <c r="B73" s="21">
        <v>2881</v>
      </c>
      <c r="C73" s="22">
        <v>299131431</v>
      </c>
      <c r="D73" s="22">
        <v>31338906</v>
      </c>
      <c r="E73" s="21">
        <v>7547</v>
      </c>
      <c r="F73" s="22">
        <v>103829.03</v>
      </c>
      <c r="G73" s="22">
        <v>10877.79</v>
      </c>
      <c r="H73" s="23">
        <v>2.62</v>
      </c>
      <c r="I73" s="22">
        <v>71000</v>
      </c>
      <c r="J73" s="22">
        <v>3800</v>
      </c>
      <c r="K73" s="23">
        <v>2</v>
      </c>
    </row>
    <row r="74" spans="1:11" ht="15" customHeight="1" x14ac:dyDescent="0.2">
      <c r="A74" s="20" t="s">
        <v>237</v>
      </c>
      <c r="B74" s="21">
        <v>4926</v>
      </c>
      <c r="C74" s="22">
        <v>524666465</v>
      </c>
      <c r="D74" s="22">
        <v>53884627</v>
      </c>
      <c r="E74" s="21">
        <v>13080</v>
      </c>
      <c r="F74" s="22">
        <v>106509.64</v>
      </c>
      <c r="G74" s="22">
        <v>10938.82</v>
      </c>
      <c r="H74" s="23">
        <v>2.66</v>
      </c>
      <c r="I74" s="22">
        <v>87000</v>
      </c>
      <c r="J74" s="22">
        <v>5400</v>
      </c>
      <c r="K74" s="23">
        <v>2</v>
      </c>
    </row>
    <row r="75" spans="1:11" ht="15" customHeight="1" x14ac:dyDescent="0.2">
      <c r="A75" s="20" t="s">
        <v>238</v>
      </c>
      <c r="B75" s="21">
        <v>7924</v>
      </c>
      <c r="C75" s="22">
        <v>836614465</v>
      </c>
      <c r="D75" s="22">
        <v>103449000</v>
      </c>
      <c r="E75" s="21">
        <v>18305</v>
      </c>
      <c r="F75" s="22">
        <v>105579.82</v>
      </c>
      <c r="G75" s="22">
        <v>13055.15</v>
      </c>
      <c r="H75" s="23">
        <v>2.31</v>
      </c>
      <c r="I75" s="22">
        <v>71000</v>
      </c>
      <c r="J75" s="22">
        <v>4700</v>
      </c>
      <c r="K75" s="23">
        <v>2</v>
      </c>
    </row>
    <row r="76" spans="1:11" ht="15" customHeight="1" x14ac:dyDescent="0.2">
      <c r="A76" s="20" t="s">
        <v>239</v>
      </c>
      <c r="B76" s="21">
        <v>49555</v>
      </c>
      <c r="C76" s="22">
        <v>3775727725</v>
      </c>
      <c r="D76" s="22">
        <v>374610812</v>
      </c>
      <c r="E76" s="21">
        <v>107035</v>
      </c>
      <c r="F76" s="22">
        <v>76192.67</v>
      </c>
      <c r="G76" s="22">
        <v>7559.5</v>
      </c>
      <c r="H76" s="23">
        <v>2.16</v>
      </c>
      <c r="I76" s="22">
        <v>54000</v>
      </c>
      <c r="J76" s="22">
        <v>2800</v>
      </c>
      <c r="K76" s="23">
        <v>2</v>
      </c>
    </row>
    <row r="77" spans="1:11" ht="15" customHeight="1" x14ac:dyDescent="0.2">
      <c r="A77" s="20" t="s">
        <v>240</v>
      </c>
      <c r="B77" s="21">
        <v>32787</v>
      </c>
      <c r="C77" s="22">
        <v>2499164295</v>
      </c>
      <c r="D77" s="22">
        <v>235681829</v>
      </c>
      <c r="E77" s="21">
        <v>77131</v>
      </c>
      <c r="F77" s="22">
        <v>76224.240000000005</v>
      </c>
      <c r="G77" s="22">
        <v>7188.27</v>
      </c>
      <c r="H77" s="23">
        <v>2.35</v>
      </c>
      <c r="I77" s="22">
        <v>52000</v>
      </c>
      <c r="J77" s="22">
        <v>2300</v>
      </c>
      <c r="K77" s="23">
        <v>2</v>
      </c>
    </row>
    <row r="78" spans="1:11" ht="15" customHeight="1" x14ac:dyDescent="0.2">
      <c r="A78" s="20" t="s">
        <v>241</v>
      </c>
      <c r="B78" s="21">
        <v>12511</v>
      </c>
      <c r="C78" s="22">
        <v>2560530468</v>
      </c>
      <c r="D78" s="22">
        <v>526339950</v>
      </c>
      <c r="E78" s="21">
        <v>23415</v>
      </c>
      <c r="F78" s="22">
        <v>204662.33</v>
      </c>
      <c r="G78" s="22">
        <v>42070.17</v>
      </c>
      <c r="H78" s="23">
        <v>1.87</v>
      </c>
      <c r="I78" s="22">
        <v>74000</v>
      </c>
      <c r="J78" s="22">
        <v>5900</v>
      </c>
      <c r="K78" s="23">
        <v>1</v>
      </c>
    </row>
    <row r="79" spans="1:11" ht="15" customHeight="1" x14ac:dyDescent="0.2">
      <c r="A79" s="20" t="s">
        <v>242</v>
      </c>
      <c r="B79" s="21">
        <v>1254</v>
      </c>
      <c r="C79" s="22">
        <v>89772554</v>
      </c>
      <c r="D79" s="22">
        <v>8824658</v>
      </c>
      <c r="E79" s="21">
        <v>2971</v>
      </c>
      <c r="F79" s="22">
        <v>71588.960000000006</v>
      </c>
      <c r="G79" s="22">
        <v>7037.21</v>
      </c>
      <c r="H79" s="23">
        <v>2.37</v>
      </c>
      <c r="I79" s="22">
        <v>52000</v>
      </c>
      <c r="J79" s="22">
        <v>2200</v>
      </c>
      <c r="K79" s="23">
        <v>2</v>
      </c>
    </row>
    <row r="80" spans="1:11" ht="15" customHeight="1" x14ac:dyDescent="0.2">
      <c r="A80" s="20" t="s">
        <v>243</v>
      </c>
      <c r="B80" s="21">
        <v>8150</v>
      </c>
      <c r="C80" s="22">
        <v>674672742</v>
      </c>
      <c r="D80" s="22">
        <v>52804920</v>
      </c>
      <c r="E80" s="21">
        <v>23059</v>
      </c>
      <c r="F80" s="22">
        <v>82781.929999999993</v>
      </c>
      <c r="G80" s="22">
        <v>6479.13</v>
      </c>
      <c r="H80" s="23">
        <v>2.83</v>
      </c>
      <c r="I80" s="22">
        <v>66000</v>
      </c>
      <c r="J80" s="22">
        <v>2900</v>
      </c>
      <c r="K80" s="23">
        <v>2</v>
      </c>
    </row>
    <row r="81" spans="1:11" ht="15" customHeight="1" x14ac:dyDescent="0.2">
      <c r="A81" s="20" t="s">
        <v>244</v>
      </c>
      <c r="B81" s="21">
        <v>1581</v>
      </c>
      <c r="C81" s="22">
        <v>177343614</v>
      </c>
      <c r="D81" s="22">
        <v>17436153</v>
      </c>
      <c r="E81" s="21">
        <v>4674</v>
      </c>
      <c r="F81" s="22">
        <v>112171.8</v>
      </c>
      <c r="G81" s="22">
        <v>11028.56</v>
      </c>
      <c r="H81" s="23">
        <v>2.96</v>
      </c>
      <c r="I81" s="22">
        <v>96000</v>
      </c>
      <c r="J81" s="22">
        <v>5800</v>
      </c>
      <c r="K81" s="23">
        <v>2</v>
      </c>
    </row>
    <row r="82" spans="1:11" ht="15" customHeight="1" x14ac:dyDescent="0.2">
      <c r="A82" s="20" t="s">
        <v>245</v>
      </c>
      <c r="B82" s="21">
        <v>2084</v>
      </c>
      <c r="C82" s="22">
        <v>247757642</v>
      </c>
      <c r="D82" s="22">
        <v>24507379</v>
      </c>
      <c r="E82" s="21">
        <v>6235</v>
      </c>
      <c r="F82" s="22">
        <v>118885.62</v>
      </c>
      <c r="G82" s="22">
        <v>11759.78</v>
      </c>
      <c r="H82" s="23">
        <v>2.99</v>
      </c>
      <c r="I82" s="22">
        <v>106000</v>
      </c>
      <c r="J82" s="22">
        <v>7100</v>
      </c>
      <c r="K82" s="23">
        <v>3</v>
      </c>
    </row>
    <row r="83" spans="1:11" ht="15" customHeight="1" x14ac:dyDescent="0.2">
      <c r="A83" s="20" t="s">
        <v>246</v>
      </c>
      <c r="B83" s="21">
        <v>11750</v>
      </c>
      <c r="C83" s="22">
        <v>1148418373</v>
      </c>
      <c r="D83" s="22">
        <v>119740075</v>
      </c>
      <c r="E83" s="21">
        <v>31451</v>
      </c>
      <c r="F83" s="22">
        <v>97737.73</v>
      </c>
      <c r="G83" s="22">
        <v>10190.64</v>
      </c>
      <c r="H83" s="23">
        <v>2.68</v>
      </c>
      <c r="I83" s="22">
        <v>69000</v>
      </c>
      <c r="J83" s="22">
        <v>3600</v>
      </c>
      <c r="K83" s="23">
        <v>2</v>
      </c>
    </row>
    <row r="84" spans="1:11" ht="15" customHeight="1" x14ac:dyDescent="0.2">
      <c r="A84" s="20" t="s">
        <v>247</v>
      </c>
      <c r="B84" s="21">
        <v>2527</v>
      </c>
      <c r="C84" s="22">
        <v>332951712</v>
      </c>
      <c r="D84" s="22">
        <v>40383450</v>
      </c>
      <c r="E84" s="21">
        <v>7306</v>
      </c>
      <c r="F84" s="22">
        <v>131757.70000000001</v>
      </c>
      <c r="G84" s="22">
        <v>15980.79</v>
      </c>
      <c r="H84" s="23">
        <v>2.89</v>
      </c>
      <c r="I84" s="22">
        <v>97000</v>
      </c>
      <c r="J84" s="22">
        <v>6300</v>
      </c>
      <c r="K84" s="23">
        <v>2</v>
      </c>
    </row>
    <row r="85" spans="1:11" ht="15" customHeight="1" x14ac:dyDescent="0.2">
      <c r="A85" s="20" t="s">
        <v>248</v>
      </c>
      <c r="B85" s="21">
        <v>4633</v>
      </c>
      <c r="C85" s="22">
        <v>336839044</v>
      </c>
      <c r="D85" s="22">
        <v>29743801</v>
      </c>
      <c r="E85" s="21">
        <v>10986</v>
      </c>
      <c r="F85" s="22">
        <v>72704.3</v>
      </c>
      <c r="G85" s="22">
        <v>6419.99</v>
      </c>
      <c r="H85" s="23">
        <v>2.37</v>
      </c>
      <c r="I85" s="22">
        <v>54000</v>
      </c>
      <c r="J85" s="22">
        <v>2200</v>
      </c>
      <c r="K85" s="23">
        <v>2</v>
      </c>
    </row>
    <row r="86" spans="1:11" ht="15" customHeight="1" x14ac:dyDescent="0.2">
      <c r="A86" s="20" t="s">
        <v>249</v>
      </c>
      <c r="B86" s="21">
        <v>2838</v>
      </c>
      <c r="C86" s="22">
        <v>322897978</v>
      </c>
      <c r="D86" s="22">
        <v>34370055</v>
      </c>
      <c r="E86" s="21">
        <v>8076</v>
      </c>
      <c r="F86" s="22">
        <v>113776.6</v>
      </c>
      <c r="G86" s="22">
        <v>12110.66</v>
      </c>
      <c r="H86" s="23">
        <v>2.85</v>
      </c>
      <c r="I86" s="22">
        <v>84000</v>
      </c>
      <c r="J86" s="22">
        <v>4500</v>
      </c>
      <c r="K86" s="23">
        <v>2</v>
      </c>
    </row>
    <row r="87" spans="1:11" ht="15" customHeight="1" x14ac:dyDescent="0.2">
      <c r="A87" s="20" t="s">
        <v>250</v>
      </c>
      <c r="B87" s="21">
        <v>34875</v>
      </c>
      <c r="C87" s="22">
        <v>2295977211</v>
      </c>
      <c r="D87" s="22">
        <v>208551322</v>
      </c>
      <c r="E87" s="21">
        <v>74638</v>
      </c>
      <c r="F87" s="22">
        <v>65834.47</v>
      </c>
      <c r="G87" s="22">
        <v>5979.97</v>
      </c>
      <c r="H87" s="23">
        <v>2.14</v>
      </c>
      <c r="I87" s="22">
        <v>40000</v>
      </c>
      <c r="J87" s="22">
        <v>1100</v>
      </c>
      <c r="K87" s="23">
        <v>2</v>
      </c>
    </row>
    <row r="88" spans="1:11" ht="15" customHeight="1" x14ac:dyDescent="0.2">
      <c r="A88" s="20" t="s">
        <v>251</v>
      </c>
      <c r="B88" s="21">
        <v>2737</v>
      </c>
      <c r="C88" s="22">
        <v>215739701</v>
      </c>
      <c r="D88" s="22">
        <v>19527245</v>
      </c>
      <c r="E88" s="21">
        <v>7181</v>
      </c>
      <c r="F88" s="22">
        <v>78823.42</v>
      </c>
      <c r="G88" s="22">
        <v>7134.54</v>
      </c>
      <c r="H88" s="23">
        <v>2.62</v>
      </c>
      <c r="I88" s="22">
        <v>56000</v>
      </c>
      <c r="J88" s="22">
        <v>1900</v>
      </c>
      <c r="K88" s="23">
        <v>2</v>
      </c>
    </row>
    <row r="89" spans="1:11" ht="15" customHeight="1" x14ac:dyDescent="0.2">
      <c r="A89" s="20" t="s">
        <v>253</v>
      </c>
      <c r="B89" s="21">
        <v>2370</v>
      </c>
      <c r="C89" s="22">
        <v>180336396</v>
      </c>
      <c r="D89" s="22">
        <v>14947586</v>
      </c>
      <c r="E89" s="21">
        <v>5499</v>
      </c>
      <c r="F89" s="22">
        <v>76091.31</v>
      </c>
      <c r="G89" s="22">
        <v>6307</v>
      </c>
      <c r="H89" s="23">
        <v>2.3199999999999998</v>
      </c>
      <c r="I89" s="22">
        <v>61000</v>
      </c>
      <c r="J89" s="22">
        <v>3300</v>
      </c>
      <c r="K89" s="23">
        <v>2</v>
      </c>
    </row>
    <row r="90" spans="1:11" ht="15" customHeight="1" x14ac:dyDescent="0.2">
      <c r="A90" s="20" t="s">
        <v>254</v>
      </c>
      <c r="B90" s="21">
        <v>14563</v>
      </c>
      <c r="C90" s="22">
        <v>1729145763</v>
      </c>
      <c r="D90" s="22">
        <v>194431002</v>
      </c>
      <c r="E90" s="21">
        <v>40447</v>
      </c>
      <c r="F90" s="22">
        <v>118735.55</v>
      </c>
      <c r="G90" s="22">
        <v>13351.03</v>
      </c>
      <c r="H90" s="23">
        <v>2.78</v>
      </c>
      <c r="I90" s="22">
        <v>92000</v>
      </c>
      <c r="J90" s="22">
        <v>6100</v>
      </c>
      <c r="K90" s="23">
        <v>2</v>
      </c>
    </row>
    <row r="91" spans="1:11" ht="15" customHeight="1" x14ac:dyDescent="0.2">
      <c r="A91" s="20" t="s">
        <v>255</v>
      </c>
      <c r="B91" s="21">
        <v>3740</v>
      </c>
      <c r="C91" s="22">
        <v>311200713</v>
      </c>
      <c r="D91" s="22">
        <v>30391122</v>
      </c>
      <c r="E91" s="21">
        <v>10139</v>
      </c>
      <c r="F91" s="22">
        <v>83208.75</v>
      </c>
      <c r="G91" s="22">
        <v>8125.97</v>
      </c>
      <c r="H91" s="23">
        <v>2.71</v>
      </c>
      <c r="I91" s="22">
        <v>63000</v>
      </c>
      <c r="J91" s="22">
        <v>2700</v>
      </c>
      <c r="K91" s="23">
        <v>2</v>
      </c>
    </row>
    <row r="92" spans="1:11" ht="15" customHeight="1" x14ac:dyDescent="0.2">
      <c r="A92" s="20" t="s">
        <v>256</v>
      </c>
      <c r="B92" s="21">
        <v>14734</v>
      </c>
      <c r="C92" s="22">
        <v>1095540759</v>
      </c>
      <c r="D92" s="22">
        <v>84457394</v>
      </c>
      <c r="E92" s="21">
        <v>35108</v>
      </c>
      <c r="F92" s="22">
        <v>74354.61</v>
      </c>
      <c r="G92" s="22">
        <v>5732.14</v>
      </c>
      <c r="H92" s="23">
        <v>2.38</v>
      </c>
      <c r="I92" s="22">
        <v>65000</v>
      </c>
      <c r="J92" s="22">
        <v>3400</v>
      </c>
      <c r="K92" s="23">
        <v>2</v>
      </c>
    </row>
    <row r="93" spans="1:11" ht="15" customHeight="1" x14ac:dyDescent="0.2">
      <c r="A93" s="20" t="s">
        <v>257</v>
      </c>
      <c r="B93" s="21">
        <v>35903</v>
      </c>
      <c r="C93" s="22">
        <v>3113311630</v>
      </c>
      <c r="D93" s="22">
        <v>337962736</v>
      </c>
      <c r="E93" s="21">
        <v>81682</v>
      </c>
      <c r="F93" s="22">
        <v>86714.53</v>
      </c>
      <c r="G93" s="22">
        <v>9413.2199999999993</v>
      </c>
      <c r="H93" s="23">
        <v>2.2799999999999998</v>
      </c>
      <c r="I93" s="22">
        <v>56000</v>
      </c>
      <c r="J93" s="22">
        <v>2600</v>
      </c>
      <c r="K93" s="23">
        <v>2</v>
      </c>
    </row>
    <row r="94" spans="1:11" ht="15" customHeight="1" x14ac:dyDescent="0.2">
      <c r="A94" s="20" t="s">
        <v>258</v>
      </c>
      <c r="B94" s="21">
        <v>3100</v>
      </c>
      <c r="C94" s="22">
        <v>378671189</v>
      </c>
      <c r="D94" s="22">
        <v>40446553</v>
      </c>
      <c r="E94" s="21">
        <v>9587</v>
      </c>
      <c r="F94" s="22">
        <v>122152</v>
      </c>
      <c r="G94" s="22">
        <v>13047.28</v>
      </c>
      <c r="H94" s="23">
        <v>3.09</v>
      </c>
      <c r="I94" s="22">
        <v>94000</v>
      </c>
      <c r="J94" s="22">
        <v>5400</v>
      </c>
      <c r="K94" s="23">
        <v>3</v>
      </c>
    </row>
    <row r="95" spans="1:11" ht="15" customHeight="1" x14ac:dyDescent="0.2">
      <c r="A95" s="20" t="s">
        <v>260</v>
      </c>
      <c r="B95" s="21">
        <v>141421</v>
      </c>
      <c r="C95" s="22">
        <v>12891730784</v>
      </c>
      <c r="D95" s="22">
        <v>1699964669</v>
      </c>
      <c r="E95" s="21">
        <v>263445</v>
      </c>
      <c r="F95" s="22">
        <v>91158.53</v>
      </c>
      <c r="G95" s="22">
        <v>12020.6</v>
      </c>
      <c r="H95" s="23">
        <v>1.86</v>
      </c>
      <c r="I95" s="22">
        <v>56000</v>
      </c>
      <c r="J95" s="22">
        <v>3600</v>
      </c>
      <c r="K95" s="23">
        <v>1</v>
      </c>
    </row>
    <row r="96" spans="1:11" ht="15" customHeight="1" x14ac:dyDescent="0.2">
      <c r="A96" s="20" t="s">
        <v>261</v>
      </c>
      <c r="B96" s="21">
        <v>38045</v>
      </c>
      <c r="C96" s="22">
        <v>4381949001</v>
      </c>
      <c r="D96" s="22">
        <v>566250693</v>
      </c>
      <c r="E96" s="21">
        <v>87368</v>
      </c>
      <c r="F96" s="22">
        <v>115178.05</v>
      </c>
      <c r="G96" s="22">
        <v>14883.71</v>
      </c>
      <c r="H96" s="23">
        <v>2.2999999999999998</v>
      </c>
      <c r="I96" s="22">
        <v>77000</v>
      </c>
      <c r="J96" s="22">
        <v>5300</v>
      </c>
      <c r="K96" s="23">
        <v>2</v>
      </c>
    </row>
    <row r="97" spans="1:11" ht="15" customHeight="1" x14ac:dyDescent="0.2">
      <c r="A97" s="20" t="s">
        <v>262</v>
      </c>
      <c r="B97" s="21">
        <v>2311</v>
      </c>
      <c r="C97" s="22">
        <v>253192769</v>
      </c>
      <c r="D97" s="22">
        <v>29823010</v>
      </c>
      <c r="E97" s="21">
        <v>6312</v>
      </c>
      <c r="F97" s="22">
        <v>109559.83</v>
      </c>
      <c r="G97" s="22">
        <v>12904.81</v>
      </c>
      <c r="H97" s="23">
        <v>2.73</v>
      </c>
      <c r="I97" s="22">
        <v>72000</v>
      </c>
      <c r="J97" s="22">
        <v>3400</v>
      </c>
      <c r="K97" s="23">
        <v>2</v>
      </c>
    </row>
    <row r="98" spans="1:11" ht="15" customHeight="1" x14ac:dyDescent="0.2">
      <c r="A98" s="20" t="s">
        <v>263</v>
      </c>
      <c r="B98" s="21">
        <v>5019</v>
      </c>
      <c r="C98" s="22">
        <v>439958229</v>
      </c>
      <c r="D98" s="22">
        <v>31546228</v>
      </c>
      <c r="E98" s="21">
        <v>15944</v>
      </c>
      <c r="F98" s="22">
        <v>87658.54</v>
      </c>
      <c r="G98" s="22">
        <v>6285.36</v>
      </c>
      <c r="H98" s="23">
        <v>3.18</v>
      </c>
      <c r="I98" s="22">
        <v>79000</v>
      </c>
      <c r="J98" s="22">
        <v>3200</v>
      </c>
      <c r="K98" s="23">
        <v>3</v>
      </c>
    </row>
    <row r="99" spans="1:11" ht="15" customHeight="1" x14ac:dyDescent="0.2">
      <c r="A99" s="20" t="s">
        <v>264</v>
      </c>
      <c r="B99" s="21">
        <v>13294</v>
      </c>
      <c r="C99" s="22">
        <v>1572246861</v>
      </c>
      <c r="D99" s="22">
        <v>157756688</v>
      </c>
      <c r="E99" s="21">
        <v>42410</v>
      </c>
      <c r="F99" s="22">
        <v>118267.4</v>
      </c>
      <c r="G99" s="22">
        <v>11866.76</v>
      </c>
      <c r="H99" s="23">
        <v>3.19</v>
      </c>
      <c r="I99" s="22">
        <v>99000</v>
      </c>
      <c r="J99" s="22">
        <v>5900</v>
      </c>
      <c r="K99" s="23">
        <v>3</v>
      </c>
    </row>
    <row r="100" spans="1:11" ht="15" customHeight="1" x14ac:dyDescent="0.2">
      <c r="A100" s="20" t="s">
        <v>265</v>
      </c>
      <c r="B100" s="21">
        <v>4642</v>
      </c>
      <c r="C100" s="22">
        <v>433899957</v>
      </c>
      <c r="D100" s="22">
        <v>36618793</v>
      </c>
      <c r="E100" s="21">
        <v>13961</v>
      </c>
      <c r="F100" s="22">
        <v>93472.63</v>
      </c>
      <c r="G100" s="22">
        <v>7888.58</v>
      </c>
      <c r="H100" s="23">
        <v>3.01</v>
      </c>
      <c r="I100" s="22">
        <v>78000</v>
      </c>
      <c r="J100" s="22">
        <v>3600</v>
      </c>
      <c r="K100" s="23">
        <v>2</v>
      </c>
    </row>
    <row r="101" spans="1:11" ht="15" customHeight="1" x14ac:dyDescent="0.2">
      <c r="A101" s="20" t="s">
        <v>266</v>
      </c>
      <c r="B101" s="21">
        <v>27257</v>
      </c>
      <c r="C101" s="22">
        <v>3521055617</v>
      </c>
      <c r="D101" s="22">
        <v>445358796</v>
      </c>
      <c r="E101" s="21">
        <v>70022</v>
      </c>
      <c r="F101" s="22">
        <v>129179.87</v>
      </c>
      <c r="G101" s="22">
        <v>16339.24</v>
      </c>
      <c r="H101" s="23">
        <v>2.57</v>
      </c>
      <c r="I101" s="22">
        <v>96000</v>
      </c>
      <c r="J101" s="22">
        <v>7300</v>
      </c>
      <c r="K101" s="23">
        <v>2</v>
      </c>
    </row>
    <row r="102" spans="1:11" ht="15" customHeight="1" x14ac:dyDescent="0.2">
      <c r="A102" s="20" t="s">
        <v>267</v>
      </c>
      <c r="B102" s="21">
        <v>2980</v>
      </c>
      <c r="C102" s="22">
        <v>268405869</v>
      </c>
      <c r="D102" s="22">
        <v>29466286</v>
      </c>
      <c r="E102" s="21">
        <v>6671</v>
      </c>
      <c r="F102" s="22">
        <v>90069.08</v>
      </c>
      <c r="G102" s="22">
        <v>9888.02</v>
      </c>
      <c r="H102" s="23">
        <v>2.2400000000000002</v>
      </c>
      <c r="I102" s="22">
        <v>63000</v>
      </c>
      <c r="J102" s="22">
        <v>3600</v>
      </c>
      <c r="K102" s="23">
        <v>2</v>
      </c>
    </row>
    <row r="103" spans="1:11" ht="15" customHeight="1" x14ac:dyDescent="0.2">
      <c r="A103" s="20" t="s">
        <v>268</v>
      </c>
      <c r="B103" s="21">
        <v>8672</v>
      </c>
      <c r="C103" s="22">
        <v>508696911</v>
      </c>
      <c r="D103" s="22">
        <v>49105826</v>
      </c>
      <c r="E103" s="21">
        <v>14280</v>
      </c>
      <c r="F103" s="22">
        <v>58659.7</v>
      </c>
      <c r="G103" s="22">
        <v>5662.57</v>
      </c>
      <c r="H103" s="23">
        <v>1.65</v>
      </c>
      <c r="I103" s="22">
        <v>47000</v>
      </c>
      <c r="J103" s="22">
        <v>2900</v>
      </c>
      <c r="K103" s="23">
        <v>1</v>
      </c>
    </row>
    <row r="104" spans="1:11" ht="15" customHeight="1" x14ac:dyDescent="0.2">
      <c r="A104" s="20" t="s">
        <v>269</v>
      </c>
      <c r="B104" s="21">
        <v>2131</v>
      </c>
      <c r="C104" s="22">
        <v>261820279</v>
      </c>
      <c r="D104" s="22">
        <v>27812245</v>
      </c>
      <c r="E104" s="21">
        <v>6091</v>
      </c>
      <c r="F104" s="22">
        <v>122862.64</v>
      </c>
      <c r="G104" s="22">
        <v>13051.26</v>
      </c>
      <c r="H104" s="23">
        <v>2.86</v>
      </c>
      <c r="I104" s="22">
        <v>103000</v>
      </c>
      <c r="J104" s="22">
        <v>7400</v>
      </c>
      <c r="K104" s="23">
        <v>2</v>
      </c>
    </row>
    <row r="105" spans="1:11" ht="15" customHeight="1" x14ac:dyDescent="0.2">
      <c r="A105" s="20" t="s">
        <v>270</v>
      </c>
      <c r="B105" s="21">
        <v>13966</v>
      </c>
      <c r="C105" s="22">
        <v>1340343479</v>
      </c>
      <c r="D105" s="22">
        <v>116129659</v>
      </c>
      <c r="E105" s="21">
        <v>42252</v>
      </c>
      <c r="F105" s="22">
        <v>95971.89</v>
      </c>
      <c r="G105" s="22">
        <v>8315.17</v>
      </c>
      <c r="H105" s="23">
        <v>3.03</v>
      </c>
      <c r="I105" s="22">
        <v>78000</v>
      </c>
      <c r="J105" s="22">
        <v>3800</v>
      </c>
      <c r="K105" s="23">
        <v>3</v>
      </c>
    </row>
    <row r="106" spans="1:11" ht="15" customHeight="1" x14ac:dyDescent="0.2">
      <c r="A106" s="20" t="s">
        <v>271</v>
      </c>
      <c r="B106" s="21">
        <v>11425</v>
      </c>
      <c r="C106" s="22">
        <v>1020454080</v>
      </c>
      <c r="D106" s="22">
        <v>93408655</v>
      </c>
      <c r="E106" s="21">
        <v>31914</v>
      </c>
      <c r="F106" s="22">
        <v>89317.64</v>
      </c>
      <c r="G106" s="22">
        <v>8175.81</v>
      </c>
      <c r="H106" s="23">
        <v>2.79</v>
      </c>
      <c r="I106" s="22">
        <v>68000</v>
      </c>
      <c r="J106" s="22">
        <v>3200</v>
      </c>
      <c r="K106" s="23">
        <v>2</v>
      </c>
    </row>
    <row r="107" spans="1:11" ht="15" customHeight="1" x14ac:dyDescent="0.2">
      <c r="A107" s="20" t="s">
        <v>272</v>
      </c>
      <c r="B107" s="21">
        <v>3253</v>
      </c>
      <c r="C107" s="22">
        <v>363053703</v>
      </c>
      <c r="D107" s="22">
        <v>34312779</v>
      </c>
      <c r="E107" s="21">
        <v>9925</v>
      </c>
      <c r="F107" s="22">
        <v>111605.81</v>
      </c>
      <c r="G107" s="22">
        <v>10548.04</v>
      </c>
      <c r="H107" s="23">
        <v>3.05</v>
      </c>
      <c r="I107" s="22">
        <v>99000</v>
      </c>
      <c r="J107" s="22">
        <v>6100</v>
      </c>
      <c r="K107" s="23">
        <v>3</v>
      </c>
    </row>
    <row r="108" spans="1:11" ht="15" customHeight="1" x14ac:dyDescent="0.2">
      <c r="A108" s="20" t="s">
        <v>273</v>
      </c>
      <c r="B108" s="21">
        <v>1745</v>
      </c>
      <c r="C108" s="22">
        <v>109521014</v>
      </c>
      <c r="D108" s="22">
        <v>7549888</v>
      </c>
      <c r="E108" s="21">
        <v>4047</v>
      </c>
      <c r="F108" s="22">
        <v>62762.76</v>
      </c>
      <c r="G108" s="22">
        <v>4326.58</v>
      </c>
      <c r="H108" s="23">
        <v>2.3199999999999998</v>
      </c>
      <c r="I108" s="22">
        <v>55000</v>
      </c>
      <c r="J108" s="22">
        <v>2700</v>
      </c>
      <c r="K108" s="23">
        <v>2</v>
      </c>
    </row>
    <row r="109" spans="1:11" ht="15" customHeight="1" x14ac:dyDescent="0.2">
      <c r="A109" s="20" t="s">
        <v>274</v>
      </c>
      <c r="B109" s="21">
        <v>10478</v>
      </c>
      <c r="C109" s="22">
        <v>1216952058</v>
      </c>
      <c r="D109" s="22">
        <v>120909500</v>
      </c>
      <c r="E109" s="21">
        <v>31947</v>
      </c>
      <c r="F109" s="22">
        <v>116143.54</v>
      </c>
      <c r="G109" s="22">
        <v>11539.37</v>
      </c>
      <c r="H109" s="23">
        <v>3.05</v>
      </c>
      <c r="I109" s="22">
        <v>102000</v>
      </c>
      <c r="J109" s="22">
        <v>6600</v>
      </c>
      <c r="K109" s="23">
        <v>3</v>
      </c>
    </row>
    <row r="110" spans="1:11" ht="15" customHeight="1" x14ac:dyDescent="0.2">
      <c r="A110" s="20" t="s">
        <v>275</v>
      </c>
      <c r="B110" s="21">
        <v>19764</v>
      </c>
      <c r="C110" s="22">
        <v>1481562255</v>
      </c>
      <c r="D110" s="22">
        <v>130352401</v>
      </c>
      <c r="E110" s="21">
        <v>43863</v>
      </c>
      <c r="F110" s="22">
        <v>74962.67</v>
      </c>
      <c r="G110" s="22">
        <v>6595.45</v>
      </c>
      <c r="H110" s="23">
        <v>2.2200000000000002</v>
      </c>
      <c r="I110" s="22">
        <v>58000</v>
      </c>
      <c r="J110" s="22">
        <v>3400</v>
      </c>
      <c r="K110" s="23">
        <v>2</v>
      </c>
    </row>
    <row r="111" spans="1:11" ht="15" customHeight="1" x14ac:dyDescent="0.2">
      <c r="A111" s="20" t="s">
        <v>276</v>
      </c>
      <c r="B111" s="21">
        <v>15305</v>
      </c>
      <c r="C111" s="22">
        <v>1194913590</v>
      </c>
      <c r="D111" s="22">
        <v>96019575</v>
      </c>
      <c r="E111" s="21">
        <v>38962</v>
      </c>
      <c r="F111" s="22">
        <v>78073.41</v>
      </c>
      <c r="G111" s="22">
        <v>6273.74</v>
      </c>
      <c r="H111" s="23">
        <v>2.5499999999999998</v>
      </c>
      <c r="I111" s="22">
        <v>65000</v>
      </c>
      <c r="J111" s="22">
        <v>3300</v>
      </c>
      <c r="K111" s="23">
        <v>2</v>
      </c>
    </row>
    <row r="112" spans="1:11" ht="15" customHeight="1" x14ac:dyDescent="0.2">
      <c r="A112" s="20" t="s">
        <v>277</v>
      </c>
      <c r="B112" s="21">
        <v>4743</v>
      </c>
      <c r="C112" s="22">
        <v>390482976</v>
      </c>
      <c r="D112" s="22">
        <v>31266323</v>
      </c>
      <c r="E112" s="21">
        <v>13002</v>
      </c>
      <c r="F112" s="22">
        <v>82328.27</v>
      </c>
      <c r="G112" s="22">
        <v>6592.1</v>
      </c>
      <c r="H112" s="23">
        <v>2.74</v>
      </c>
      <c r="I112" s="22">
        <v>68000</v>
      </c>
      <c r="J112" s="22">
        <v>3200</v>
      </c>
      <c r="K112" s="23">
        <v>2</v>
      </c>
    </row>
    <row r="113" spans="1:11" ht="15" customHeight="1" x14ac:dyDescent="0.2">
      <c r="A113" s="20" t="s">
        <v>278</v>
      </c>
      <c r="B113" s="21">
        <v>9293</v>
      </c>
      <c r="C113" s="22">
        <v>699942118</v>
      </c>
      <c r="D113" s="22">
        <v>59340977</v>
      </c>
      <c r="E113" s="21">
        <v>24200</v>
      </c>
      <c r="F113" s="22">
        <v>75319.289999999994</v>
      </c>
      <c r="G113" s="22">
        <v>6385.56</v>
      </c>
      <c r="H113" s="23">
        <v>2.6</v>
      </c>
      <c r="I113" s="22">
        <v>60000</v>
      </c>
      <c r="J113" s="22">
        <v>2400</v>
      </c>
      <c r="K113" s="23">
        <v>2</v>
      </c>
    </row>
    <row r="114" spans="1:11" ht="15" customHeight="1" x14ac:dyDescent="0.2">
      <c r="A114" s="20" t="s">
        <v>279</v>
      </c>
      <c r="B114" s="21">
        <v>5095</v>
      </c>
      <c r="C114" s="22">
        <v>424717912</v>
      </c>
      <c r="D114" s="22">
        <v>40626961</v>
      </c>
      <c r="E114" s="21">
        <v>11884</v>
      </c>
      <c r="F114" s="22">
        <v>83359.75</v>
      </c>
      <c r="G114" s="22">
        <v>7973.89</v>
      </c>
      <c r="H114" s="23">
        <v>2.33</v>
      </c>
      <c r="I114" s="22">
        <v>58000</v>
      </c>
      <c r="J114" s="22">
        <v>3200</v>
      </c>
      <c r="K114" s="23">
        <v>2</v>
      </c>
    </row>
    <row r="115" spans="1:11" ht="15" customHeight="1" x14ac:dyDescent="0.2">
      <c r="A115" s="20" t="s">
        <v>280</v>
      </c>
      <c r="B115" s="21">
        <v>11165</v>
      </c>
      <c r="C115" s="22">
        <v>1024604423</v>
      </c>
      <c r="D115" s="22">
        <v>109873399</v>
      </c>
      <c r="E115" s="21">
        <v>26534</v>
      </c>
      <c r="F115" s="22">
        <v>91769.32</v>
      </c>
      <c r="G115" s="22">
        <v>9840.8799999999992</v>
      </c>
      <c r="H115" s="23">
        <v>2.38</v>
      </c>
      <c r="I115" s="22">
        <v>61000</v>
      </c>
      <c r="J115" s="22">
        <v>3100</v>
      </c>
      <c r="K115" s="23">
        <v>2</v>
      </c>
    </row>
    <row r="116" spans="1:11" ht="15" customHeight="1" x14ac:dyDescent="0.2">
      <c r="A116" s="20" t="s">
        <v>281</v>
      </c>
      <c r="B116" s="21">
        <v>1549</v>
      </c>
      <c r="C116" s="22">
        <v>107374275</v>
      </c>
      <c r="D116" s="22">
        <v>7876007</v>
      </c>
      <c r="E116" s="21">
        <v>3636</v>
      </c>
      <c r="F116" s="22">
        <v>69318.45</v>
      </c>
      <c r="G116" s="22">
        <v>5084.58</v>
      </c>
      <c r="H116" s="23">
        <v>2.35</v>
      </c>
      <c r="I116" s="22">
        <v>58000</v>
      </c>
      <c r="J116" s="22">
        <v>3100</v>
      </c>
      <c r="K116" s="23">
        <v>2</v>
      </c>
    </row>
    <row r="117" spans="1:11" ht="15" customHeight="1" x14ac:dyDescent="0.2">
      <c r="A117" s="20" t="s">
        <v>282</v>
      </c>
      <c r="B117" s="21">
        <v>1799</v>
      </c>
      <c r="C117" s="22">
        <v>206621483</v>
      </c>
      <c r="D117" s="22">
        <v>21988502</v>
      </c>
      <c r="E117" s="21">
        <v>5329</v>
      </c>
      <c r="F117" s="22">
        <v>114853.52</v>
      </c>
      <c r="G117" s="22">
        <v>12222.62</v>
      </c>
      <c r="H117" s="23">
        <v>2.96</v>
      </c>
      <c r="I117" s="22">
        <v>88000</v>
      </c>
      <c r="J117" s="22">
        <v>5100</v>
      </c>
      <c r="K117" s="23">
        <v>2</v>
      </c>
    </row>
    <row r="118" spans="1:11" ht="15" customHeight="1" x14ac:dyDescent="0.2">
      <c r="A118" s="20" t="s">
        <v>283</v>
      </c>
      <c r="B118" s="21">
        <v>1822</v>
      </c>
      <c r="C118" s="22">
        <v>205005705</v>
      </c>
      <c r="D118" s="22">
        <v>21663883</v>
      </c>
      <c r="E118" s="21">
        <v>4950</v>
      </c>
      <c r="F118" s="22">
        <v>112516.85</v>
      </c>
      <c r="G118" s="22">
        <v>11890.17</v>
      </c>
      <c r="H118" s="23">
        <v>2.72</v>
      </c>
      <c r="I118" s="22">
        <v>92000</v>
      </c>
      <c r="J118" s="22">
        <v>5700</v>
      </c>
      <c r="K118" s="23">
        <v>2</v>
      </c>
    </row>
    <row r="119" spans="1:11" ht="15" customHeight="1" x14ac:dyDescent="0.2">
      <c r="A119" s="20" t="s">
        <v>284</v>
      </c>
      <c r="B119" s="21">
        <v>7661</v>
      </c>
      <c r="C119" s="22">
        <v>745605420</v>
      </c>
      <c r="D119" s="22">
        <v>74255026</v>
      </c>
      <c r="E119" s="21">
        <v>18525</v>
      </c>
      <c r="F119" s="22">
        <v>97324.82</v>
      </c>
      <c r="G119" s="22">
        <v>9692.6</v>
      </c>
      <c r="H119" s="23">
        <v>2.42</v>
      </c>
      <c r="I119" s="22">
        <v>78000</v>
      </c>
      <c r="J119" s="22">
        <v>5100</v>
      </c>
      <c r="K119" s="23">
        <v>2</v>
      </c>
    </row>
    <row r="120" spans="1:11" ht="15" customHeight="1" x14ac:dyDescent="0.2">
      <c r="A120" s="20" t="s">
        <v>285</v>
      </c>
      <c r="B120" s="21">
        <v>41926</v>
      </c>
      <c r="C120" s="22">
        <v>3606064192</v>
      </c>
      <c r="D120" s="22">
        <v>328883476</v>
      </c>
      <c r="E120" s="21">
        <v>103900</v>
      </c>
      <c r="F120" s="22">
        <v>86010.21</v>
      </c>
      <c r="G120" s="22">
        <v>7844.38</v>
      </c>
      <c r="H120" s="23">
        <v>2.48</v>
      </c>
      <c r="I120" s="22">
        <v>67000</v>
      </c>
      <c r="J120" s="22">
        <v>3900</v>
      </c>
      <c r="K120" s="23">
        <v>2</v>
      </c>
    </row>
    <row r="121" spans="1:11" ht="15" customHeight="1" x14ac:dyDescent="0.2">
      <c r="A121" s="20" t="s">
        <v>286</v>
      </c>
      <c r="B121" s="21">
        <v>3506</v>
      </c>
      <c r="C121" s="22">
        <v>381758267</v>
      </c>
      <c r="D121" s="22">
        <v>35722883</v>
      </c>
      <c r="E121" s="21">
        <v>10152</v>
      </c>
      <c r="F121" s="22">
        <v>108887.13</v>
      </c>
      <c r="G121" s="22">
        <v>10189.07</v>
      </c>
      <c r="H121" s="23">
        <v>2.9</v>
      </c>
      <c r="I121" s="22">
        <v>97000</v>
      </c>
      <c r="J121" s="22">
        <v>6200</v>
      </c>
      <c r="K121" s="23">
        <v>2</v>
      </c>
    </row>
    <row r="122" spans="1:11" ht="15" customHeight="1" x14ac:dyDescent="0.2">
      <c r="A122" s="20" t="s">
        <v>287</v>
      </c>
      <c r="B122" s="21">
        <v>41464</v>
      </c>
      <c r="C122" s="22">
        <v>2702921173</v>
      </c>
      <c r="D122" s="22">
        <v>201770163</v>
      </c>
      <c r="E122" s="21">
        <v>98009</v>
      </c>
      <c r="F122" s="22">
        <v>65187.18</v>
      </c>
      <c r="G122" s="22">
        <v>4866.1499999999996</v>
      </c>
      <c r="H122" s="23">
        <v>2.36</v>
      </c>
      <c r="I122" s="22">
        <v>51000</v>
      </c>
      <c r="J122" s="22">
        <v>2400</v>
      </c>
      <c r="K122" s="23">
        <v>2</v>
      </c>
    </row>
    <row r="123" spans="1:11" ht="15" customHeight="1" x14ac:dyDescent="0.2">
      <c r="A123" s="20" t="s">
        <v>288</v>
      </c>
      <c r="B123" s="21">
        <v>1460</v>
      </c>
      <c r="C123" s="22">
        <v>147920819</v>
      </c>
      <c r="D123" s="22">
        <v>14663021</v>
      </c>
      <c r="E123" s="21">
        <v>3867</v>
      </c>
      <c r="F123" s="22">
        <v>101315.63</v>
      </c>
      <c r="G123" s="22">
        <v>10043.17</v>
      </c>
      <c r="H123" s="23">
        <v>2.65</v>
      </c>
      <c r="I123" s="22">
        <v>81000</v>
      </c>
      <c r="J123" s="22">
        <v>4900</v>
      </c>
      <c r="K123" s="23">
        <v>2</v>
      </c>
    </row>
    <row r="124" spans="1:11" ht="15" customHeight="1" x14ac:dyDescent="0.2">
      <c r="A124" s="20" t="s">
        <v>289</v>
      </c>
      <c r="B124" s="21">
        <v>3729</v>
      </c>
      <c r="C124" s="22">
        <v>373245690</v>
      </c>
      <c r="D124" s="22">
        <v>36483281</v>
      </c>
      <c r="E124" s="21">
        <v>10167</v>
      </c>
      <c r="F124" s="22">
        <v>100092.7</v>
      </c>
      <c r="G124" s="22">
        <v>9783.66</v>
      </c>
      <c r="H124" s="23">
        <v>2.73</v>
      </c>
      <c r="I124" s="22">
        <v>83000</v>
      </c>
      <c r="J124" s="22">
        <v>5000</v>
      </c>
      <c r="K124" s="23">
        <v>2</v>
      </c>
    </row>
    <row r="126" spans="1:11" ht="15" customHeight="1" x14ac:dyDescent="0.2">
      <c r="A126" s="57" t="s">
        <v>66</v>
      </c>
      <c r="B126" s="58"/>
      <c r="C126" s="58"/>
      <c r="D126" s="58"/>
      <c r="E126" s="58"/>
      <c r="F126" s="58"/>
      <c r="G126" s="58"/>
      <c r="H126" s="58"/>
      <c r="I126" s="58"/>
      <c r="J126" s="58"/>
      <c r="K126" s="58"/>
    </row>
    <row r="127" spans="1:11" ht="15" customHeight="1" x14ac:dyDescent="0.2">
      <c r="A127" s="57" t="s">
        <v>97</v>
      </c>
      <c r="B127" s="58"/>
      <c r="C127" s="58"/>
      <c r="D127" s="58"/>
      <c r="E127" s="58"/>
      <c r="F127" s="58"/>
      <c r="G127" s="58"/>
      <c r="H127" s="58"/>
      <c r="I127" s="58"/>
      <c r="J127" s="58"/>
      <c r="K127" s="58"/>
    </row>
    <row r="128" spans="1:11" ht="15" customHeight="1" x14ac:dyDescent="0.2">
      <c r="A128" s="57" t="s">
        <v>290</v>
      </c>
      <c r="B128" s="58"/>
      <c r="C128" s="58"/>
      <c r="D128" s="58"/>
      <c r="E128" s="58"/>
      <c r="F128" s="58"/>
      <c r="G128" s="58"/>
      <c r="H128" s="58"/>
      <c r="I128" s="58"/>
      <c r="J128" s="58"/>
      <c r="K128" s="58"/>
    </row>
  </sheetData>
  <mergeCells count="10">
    <mergeCell ref="A1:K1"/>
    <mergeCell ref="A2:K2"/>
    <mergeCell ref="A3:K3"/>
    <mergeCell ref="A4:K4"/>
    <mergeCell ref="A5:K5"/>
    <mergeCell ref="A6:K6"/>
    <mergeCell ref="A7:K7"/>
    <mergeCell ref="A126:K126"/>
    <mergeCell ref="A127:K127"/>
    <mergeCell ref="A128:K128"/>
  </mergeCells>
  <hyperlinks>
    <hyperlink ref="A1" location="'CONTENTS'!A1" display="#'CONTENTS'!A1"/>
  </hyperlinks>
  <printOptions horizontalCentered="1"/>
  <pageMargins left="0.5" right="0.5" top="0.5" bottom="0.5" header="0" footer="0"/>
  <pageSetup fitToHeight="10" orientation="landscape"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35"/>
  <sheetViews>
    <sheetView zoomScaleNormal="100" workbookViewId="0">
      <pane ySplit="9" topLeftCell="A10" activePane="bottomLeft" state="frozen"/>
      <selection pane="bottomLeft" sqref="A1:K1"/>
    </sheetView>
  </sheetViews>
  <sheetFormatPr defaultColWidth="12" defaultRowHeight="12.95" customHeight="1" x14ac:dyDescent="0.2"/>
  <cols>
    <col min="1" max="8" width="19.6640625" bestFit="1" customWidth="1"/>
    <col min="9" max="9" width="21.6640625" bestFit="1" customWidth="1"/>
    <col min="10" max="11" width="19.6640625" bestFit="1" customWidth="1"/>
  </cols>
  <sheetData>
    <row r="1" spans="1:11" ht="17.100000000000001" customHeight="1" x14ac:dyDescent="0.25">
      <c r="A1" s="65" t="s">
        <v>67</v>
      </c>
      <c r="B1" s="58"/>
      <c r="C1" s="58"/>
      <c r="D1" s="58"/>
      <c r="E1" s="58"/>
      <c r="F1" s="58"/>
      <c r="G1" s="58"/>
      <c r="H1" s="58"/>
      <c r="I1" s="58"/>
      <c r="J1" s="58"/>
      <c r="K1" s="58"/>
    </row>
    <row r="2" spans="1:11" ht="17.100000000000001" customHeight="1" x14ac:dyDescent="0.3">
      <c r="A2" s="60" t="s">
        <v>1</v>
      </c>
      <c r="B2" s="58"/>
      <c r="C2" s="58"/>
      <c r="D2" s="58"/>
      <c r="E2" s="58"/>
      <c r="F2" s="58"/>
      <c r="G2" s="58"/>
      <c r="H2" s="58"/>
      <c r="I2" s="58"/>
      <c r="J2" s="58"/>
      <c r="K2" s="58"/>
    </row>
    <row r="3" spans="1:11" ht="17.100000000000001" customHeight="1" x14ac:dyDescent="0.3">
      <c r="A3" s="59" t="s">
        <v>70</v>
      </c>
      <c r="B3" s="58"/>
      <c r="C3" s="58"/>
      <c r="D3" s="58"/>
      <c r="E3" s="58"/>
      <c r="F3" s="58"/>
      <c r="G3" s="58"/>
      <c r="H3" s="58"/>
      <c r="I3" s="58"/>
      <c r="J3" s="58"/>
      <c r="K3" s="58"/>
    </row>
    <row r="4" spans="1:11" ht="17.100000000000001" customHeight="1" x14ac:dyDescent="0.3">
      <c r="A4" s="60" t="s">
        <v>1</v>
      </c>
      <c r="B4" s="58"/>
      <c r="C4" s="58"/>
      <c r="D4" s="58"/>
      <c r="E4" s="58"/>
      <c r="F4" s="58"/>
      <c r="G4" s="58"/>
      <c r="H4" s="58"/>
      <c r="I4" s="58"/>
      <c r="J4" s="58"/>
      <c r="K4" s="58"/>
    </row>
    <row r="5" spans="1:11" ht="17.100000000000001" customHeight="1" x14ac:dyDescent="0.3">
      <c r="A5" s="66" t="s">
        <v>435</v>
      </c>
      <c r="B5" s="58"/>
      <c r="C5" s="58"/>
      <c r="D5" s="58"/>
      <c r="E5" s="58"/>
      <c r="F5" s="58"/>
      <c r="G5" s="58"/>
      <c r="H5" s="58"/>
      <c r="I5" s="58"/>
      <c r="J5" s="58"/>
      <c r="K5" s="58"/>
    </row>
    <row r="6" spans="1:11" ht="17.100000000000001" customHeight="1" x14ac:dyDescent="0.3">
      <c r="A6" s="60" t="s">
        <v>1</v>
      </c>
      <c r="B6" s="58"/>
      <c r="C6" s="58"/>
      <c r="D6" s="58"/>
      <c r="E6" s="58"/>
      <c r="F6" s="58"/>
      <c r="G6" s="58"/>
      <c r="H6" s="58"/>
      <c r="I6" s="58"/>
      <c r="J6" s="58"/>
      <c r="K6" s="58"/>
    </row>
    <row r="7" spans="1:11" ht="17.100000000000001" customHeight="1" x14ac:dyDescent="0.25">
      <c r="A7" s="71" t="s">
        <v>436</v>
      </c>
      <c r="B7" s="58"/>
      <c r="C7" s="58"/>
      <c r="D7" s="58"/>
      <c r="E7" s="58"/>
      <c r="F7" s="58"/>
      <c r="G7" s="58"/>
      <c r="H7" s="58"/>
      <c r="I7" s="58"/>
      <c r="J7" s="58"/>
      <c r="K7" s="58"/>
    </row>
    <row r="8" spans="1:11" ht="12.95" customHeight="1" x14ac:dyDescent="0.2">
      <c r="F8" s="56"/>
    </row>
    <row r="9" spans="1:11" ht="60" customHeight="1" x14ac:dyDescent="0.2">
      <c r="A9" s="18" t="s">
        <v>420</v>
      </c>
      <c r="B9" s="9" t="s">
        <v>422</v>
      </c>
      <c r="C9" s="9" t="s">
        <v>423</v>
      </c>
      <c r="D9" s="9" t="s">
        <v>424</v>
      </c>
      <c r="E9" s="9" t="s">
        <v>425</v>
      </c>
      <c r="F9" s="9" t="s">
        <v>426</v>
      </c>
      <c r="G9" s="9" t="s">
        <v>427</v>
      </c>
      <c r="H9" s="9" t="s">
        <v>428</v>
      </c>
      <c r="I9" s="9" t="s">
        <v>429</v>
      </c>
      <c r="J9" s="9" t="s">
        <v>430</v>
      </c>
      <c r="K9" s="9" t="s">
        <v>431</v>
      </c>
    </row>
    <row r="10" spans="1:11" ht="15" customHeight="1" x14ac:dyDescent="0.2">
      <c r="A10" s="20">
        <v>84003</v>
      </c>
      <c r="B10" s="21">
        <v>17365</v>
      </c>
      <c r="C10" s="22">
        <v>2264571182</v>
      </c>
      <c r="D10" s="22">
        <v>306611143</v>
      </c>
      <c r="E10" s="21">
        <v>48155</v>
      </c>
      <c r="F10" s="22">
        <v>130410.09</v>
      </c>
      <c r="G10" s="22">
        <v>17656.849999999999</v>
      </c>
      <c r="H10" s="23">
        <v>2.77</v>
      </c>
      <c r="I10" s="22">
        <v>80000</v>
      </c>
      <c r="J10" s="22">
        <v>4800</v>
      </c>
      <c r="K10" s="23">
        <v>2</v>
      </c>
    </row>
    <row r="11" spans="1:11" ht="15" customHeight="1" x14ac:dyDescent="0.2">
      <c r="A11" s="20">
        <v>84004</v>
      </c>
      <c r="B11" s="21">
        <v>2496</v>
      </c>
      <c r="C11" s="22">
        <v>518044451</v>
      </c>
      <c r="D11" s="22">
        <v>86549033</v>
      </c>
      <c r="E11" s="21">
        <v>7326</v>
      </c>
      <c r="F11" s="22">
        <v>207549.86</v>
      </c>
      <c r="G11" s="22">
        <v>34675.089999999997</v>
      </c>
      <c r="H11" s="23">
        <v>2.94</v>
      </c>
      <c r="I11" s="22">
        <v>110000</v>
      </c>
      <c r="J11" s="22">
        <v>7800</v>
      </c>
      <c r="K11" s="23">
        <v>2</v>
      </c>
    </row>
    <row r="12" spans="1:11" ht="15" customHeight="1" x14ac:dyDescent="0.2">
      <c r="A12" s="20">
        <v>84005</v>
      </c>
      <c r="B12" s="21">
        <v>14824</v>
      </c>
      <c r="C12" s="22">
        <v>1474230591</v>
      </c>
      <c r="D12" s="22">
        <v>117106722</v>
      </c>
      <c r="E12" s="21">
        <v>49720</v>
      </c>
      <c r="F12" s="22">
        <v>99448.91</v>
      </c>
      <c r="G12" s="22">
        <v>7899.81</v>
      </c>
      <c r="H12" s="23">
        <v>3.35</v>
      </c>
      <c r="I12" s="22">
        <v>89000</v>
      </c>
      <c r="J12" s="22">
        <v>4000</v>
      </c>
      <c r="K12" s="23">
        <v>3</v>
      </c>
    </row>
    <row r="13" spans="1:11" ht="15" customHeight="1" x14ac:dyDescent="0.2">
      <c r="A13" s="20">
        <v>84009</v>
      </c>
      <c r="B13" s="21">
        <v>14127</v>
      </c>
      <c r="C13" s="22">
        <v>1731507102</v>
      </c>
      <c r="D13" s="22">
        <v>204527618</v>
      </c>
      <c r="E13" s="21">
        <v>37125</v>
      </c>
      <c r="F13" s="22">
        <v>122567.22</v>
      </c>
      <c r="G13" s="22">
        <v>14477.78</v>
      </c>
      <c r="H13" s="23">
        <v>2.63</v>
      </c>
      <c r="I13" s="22">
        <v>100000</v>
      </c>
      <c r="J13" s="22">
        <v>7600</v>
      </c>
      <c r="K13" s="23">
        <v>2</v>
      </c>
    </row>
    <row r="14" spans="1:11" ht="15" customHeight="1" x14ac:dyDescent="0.2">
      <c r="A14" s="20">
        <v>84010</v>
      </c>
      <c r="B14" s="21">
        <v>15681</v>
      </c>
      <c r="C14" s="22">
        <v>1760866440</v>
      </c>
      <c r="D14" s="22">
        <v>219961785</v>
      </c>
      <c r="E14" s="21">
        <v>38406</v>
      </c>
      <c r="F14" s="22">
        <v>112292.99</v>
      </c>
      <c r="G14" s="22">
        <v>14027.28</v>
      </c>
      <c r="H14" s="23">
        <v>2.4500000000000002</v>
      </c>
      <c r="I14" s="22">
        <v>76000</v>
      </c>
      <c r="J14" s="22">
        <v>4700</v>
      </c>
      <c r="K14" s="23">
        <v>2</v>
      </c>
    </row>
    <row r="15" spans="1:11" ht="15" customHeight="1" x14ac:dyDescent="0.2">
      <c r="A15" s="20">
        <v>84014</v>
      </c>
      <c r="B15" s="21">
        <v>5651</v>
      </c>
      <c r="C15" s="22">
        <v>648255048</v>
      </c>
      <c r="D15" s="22">
        <v>72638586</v>
      </c>
      <c r="E15" s="21">
        <v>14284</v>
      </c>
      <c r="F15" s="22">
        <v>114715.1</v>
      </c>
      <c r="G15" s="22">
        <v>12854.11</v>
      </c>
      <c r="H15" s="23">
        <v>2.5299999999999998</v>
      </c>
      <c r="I15" s="22">
        <v>87000</v>
      </c>
      <c r="J15" s="22">
        <v>6000</v>
      </c>
      <c r="K15" s="23">
        <v>2</v>
      </c>
    </row>
    <row r="16" spans="1:11" ht="15" customHeight="1" x14ac:dyDescent="0.2">
      <c r="A16" s="20">
        <v>84015</v>
      </c>
      <c r="B16" s="21">
        <v>24648</v>
      </c>
      <c r="C16" s="22">
        <v>1990709462</v>
      </c>
      <c r="D16" s="22">
        <v>160456725</v>
      </c>
      <c r="E16" s="21">
        <v>63107</v>
      </c>
      <c r="F16" s="22">
        <v>80765.56</v>
      </c>
      <c r="G16" s="22">
        <v>6509.93</v>
      </c>
      <c r="H16" s="23">
        <v>2.56</v>
      </c>
      <c r="I16" s="22">
        <v>67000</v>
      </c>
      <c r="J16" s="22">
        <v>3500</v>
      </c>
      <c r="K16" s="23">
        <v>2</v>
      </c>
    </row>
    <row r="17" spans="1:11" ht="15" customHeight="1" x14ac:dyDescent="0.2">
      <c r="A17" s="20">
        <v>84017</v>
      </c>
      <c r="B17" s="21">
        <v>1573</v>
      </c>
      <c r="C17" s="22">
        <v>186272674</v>
      </c>
      <c r="D17" s="22">
        <v>24367162</v>
      </c>
      <c r="E17" s="21">
        <v>3806</v>
      </c>
      <c r="F17" s="22">
        <v>118418.74</v>
      </c>
      <c r="G17" s="22">
        <v>15490.88</v>
      </c>
      <c r="H17" s="23">
        <v>2.42</v>
      </c>
      <c r="I17" s="22">
        <v>81000</v>
      </c>
      <c r="J17" s="22">
        <v>5400</v>
      </c>
      <c r="K17" s="23">
        <v>2</v>
      </c>
    </row>
    <row r="18" spans="1:11" ht="15" customHeight="1" x14ac:dyDescent="0.2">
      <c r="A18" s="20">
        <v>84020</v>
      </c>
      <c r="B18" s="21">
        <v>15829</v>
      </c>
      <c r="C18" s="22">
        <v>2373645018</v>
      </c>
      <c r="D18" s="22">
        <v>360618609</v>
      </c>
      <c r="E18" s="21">
        <v>38341</v>
      </c>
      <c r="F18" s="22">
        <v>149955.46</v>
      </c>
      <c r="G18" s="22">
        <v>22782.15</v>
      </c>
      <c r="H18" s="23">
        <v>2.42</v>
      </c>
      <c r="I18" s="22">
        <v>89000</v>
      </c>
      <c r="J18" s="22">
        <v>7000</v>
      </c>
      <c r="K18" s="23">
        <v>2</v>
      </c>
    </row>
    <row r="19" spans="1:11" ht="15" customHeight="1" x14ac:dyDescent="0.2">
      <c r="A19" s="20">
        <v>84021</v>
      </c>
      <c r="B19" s="21">
        <v>1124</v>
      </c>
      <c r="C19" s="22">
        <v>81221780</v>
      </c>
      <c r="D19" s="22">
        <v>7546246</v>
      </c>
      <c r="E19" s="21">
        <v>2910</v>
      </c>
      <c r="F19" s="22">
        <v>72261.37</v>
      </c>
      <c r="G19" s="22">
        <v>6713.74</v>
      </c>
      <c r="H19" s="23">
        <v>2.59</v>
      </c>
      <c r="I19" s="22">
        <v>53000</v>
      </c>
      <c r="J19" s="22">
        <v>1800</v>
      </c>
      <c r="K19" s="23">
        <v>2</v>
      </c>
    </row>
    <row r="20" spans="1:11" ht="15" customHeight="1" x14ac:dyDescent="0.2">
      <c r="A20" s="20">
        <v>84025</v>
      </c>
      <c r="B20" s="21">
        <v>7218</v>
      </c>
      <c r="C20" s="22">
        <v>986277710</v>
      </c>
      <c r="D20" s="22">
        <v>124485685</v>
      </c>
      <c r="E20" s="21">
        <v>20153</v>
      </c>
      <c r="F20" s="22">
        <v>136641.41</v>
      </c>
      <c r="G20" s="22">
        <v>17246.560000000001</v>
      </c>
      <c r="H20" s="23">
        <v>2.79</v>
      </c>
      <c r="I20" s="22">
        <v>102000</v>
      </c>
      <c r="J20" s="22">
        <v>7400</v>
      </c>
      <c r="K20" s="23">
        <v>2</v>
      </c>
    </row>
    <row r="21" spans="1:11" ht="15" customHeight="1" x14ac:dyDescent="0.2">
      <c r="A21" s="20">
        <v>84029</v>
      </c>
      <c r="B21" s="21">
        <v>4896</v>
      </c>
      <c r="C21" s="22">
        <v>466025094</v>
      </c>
      <c r="D21" s="22">
        <v>41950888</v>
      </c>
      <c r="E21" s="21">
        <v>13691</v>
      </c>
      <c r="F21" s="22">
        <v>95184.86</v>
      </c>
      <c r="G21" s="22">
        <v>8568.4</v>
      </c>
      <c r="H21" s="23">
        <v>2.8</v>
      </c>
      <c r="I21" s="22">
        <v>81000</v>
      </c>
      <c r="J21" s="22">
        <v>4500</v>
      </c>
      <c r="K21" s="23">
        <v>2</v>
      </c>
    </row>
    <row r="22" spans="1:11" ht="15" customHeight="1" x14ac:dyDescent="0.2">
      <c r="A22" s="20">
        <v>84032</v>
      </c>
      <c r="B22" s="21">
        <v>8183</v>
      </c>
      <c r="C22" s="22">
        <v>953972830</v>
      </c>
      <c r="D22" s="22">
        <v>120408088</v>
      </c>
      <c r="E22" s="21">
        <v>21020</v>
      </c>
      <c r="F22" s="22">
        <v>116579.84</v>
      </c>
      <c r="G22" s="22">
        <v>14714.42</v>
      </c>
      <c r="H22" s="23">
        <v>2.57</v>
      </c>
      <c r="I22" s="22">
        <v>75000</v>
      </c>
      <c r="J22" s="22">
        <v>4300</v>
      </c>
      <c r="K22" s="23">
        <v>2</v>
      </c>
    </row>
    <row r="23" spans="1:11" ht="15" customHeight="1" x14ac:dyDescent="0.2">
      <c r="A23" s="20">
        <v>84036</v>
      </c>
      <c r="B23" s="21">
        <v>2923</v>
      </c>
      <c r="C23" s="22">
        <v>434264717</v>
      </c>
      <c r="D23" s="22">
        <v>71780444</v>
      </c>
      <c r="E23" s="21">
        <v>6450</v>
      </c>
      <c r="F23" s="22">
        <v>148568.15</v>
      </c>
      <c r="G23" s="22">
        <v>24557.11</v>
      </c>
      <c r="H23" s="23">
        <v>2.21</v>
      </c>
      <c r="I23" s="22">
        <v>81000</v>
      </c>
      <c r="J23" s="22">
        <v>5700</v>
      </c>
      <c r="K23" s="23">
        <v>2</v>
      </c>
    </row>
    <row r="24" spans="1:11" ht="15" customHeight="1" x14ac:dyDescent="0.2">
      <c r="A24" s="20">
        <v>84037</v>
      </c>
      <c r="B24" s="21">
        <v>11263</v>
      </c>
      <c r="C24" s="22">
        <v>1748256309</v>
      </c>
      <c r="D24" s="22">
        <v>234004147</v>
      </c>
      <c r="E24" s="21">
        <v>34560</v>
      </c>
      <c r="F24" s="22">
        <v>155221.19</v>
      </c>
      <c r="G24" s="22">
        <v>20776.36</v>
      </c>
      <c r="H24" s="23">
        <v>3.07</v>
      </c>
      <c r="I24" s="22">
        <v>109000</v>
      </c>
      <c r="J24" s="22">
        <v>7500</v>
      </c>
      <c r="K24" s="23">
        <v>2</v>
      </c>
    </row>
    <row r="25" spans="1:11" ht="15" customHeight="1" x14ac:dyDescent="0.2">
      <c r="A25" s="20">
        <v>84040</v>
      </c>
      <c r="B25" s="21">
        <v>9287</v>
      </c>
      <c r="C25" s="22">
        <v>1105215850</v>
      </c>
      <c r="D25" s="22">
        <v>126931137</v>
      </c>
      <c r="E25" s="21">
        <v>24017</v>
      </c>
      <c r="F25" s="22">
        <v>119006.77</v>
      </c>
      <c r="G25" s="22">
        <v>13667.61</v>
      </c>
      <c r="H25" s="23">
        <v>2.59</v>
      </c>
      <c r="I25" s="22">
        <v>94000</v>
      </c>
      <c r="J25" s="22">
        <v>6400</v>
      </c>
      <c r="K25" s="23">
        <v>2</v>
      </c>
    </row>
    <row r="26" spans="1:11" ht="15" customHeight="1" x14ac:dyDescent="0.2">
      <c r="A26" s="20">
        <v>84041</v>
      </c>
      <c r="B26" s="21">
        <v>19058</v>
      </c>
      <c r="C26" s="22">
        <v>1662086935</v>
      </c>
      <c r="D26" s="22">
        <v>154198267</v>
      </c>
      <c r="E26" s="21">
        <v>48390</v>
      </c>
      <c r="F26" s="22">
        <v>87212.03</v>
      </c>
      <c r="G26" s="22">
        <v>8091</v>
      </c>
      <c r="H26" s="23">
        <v>2.54</v>
      </c>
      <c r="I26" s="22">
        <v>67000</v>
      </c>
      <c r="J26" s="22">
        <v>3600</v>
      </c>
      <c r="K26" s="23">
        <v>2</v>
      </c>
    </row>
    <row r="27" spans="1:11" ht="15" customHeight="1" x14ac:dyDescent="0.2">
      <c r="A27" s="20">
        <v>84042</v>
      </c>
      <c r="B27" s="21">
        <v>3265</v>
      </c>
      <c r="C27" s="22">
        <v>425633363</v>
      </c>
      <c r="D27" s="22">
        <v>51868812</v>
      </c>
      <c r="E27" s="21">
        <v>9578</v>
      </c>
      <c r="F27" s="22">
        <v>130362.44</v>
      </c>
      <c r="G27" s="22">
        <v>15886.31</v>
      </c>
      <c r="H27" s="23">
        <v>2.93</v>
      </c>
      <c r="I27" s="22">
        <v>88000</v>
      </c>
      <c r="J27" s="22">
        <v>5000</v>
      </c>
      <c r="K27" s="23">
        <v>2</v>
      </c>
    </row>
    <row r="28" spans="1:11" ht="15" customHeight="1" x14ac:dyDescent="0.2">
      <c r="A28" s="20">
        <v>84043</v>
      </c>
      <c r="B28" s="21">
        <v>24339</v>
      </c>
      <c r="C28" s="22">
        <v>2892829562</v>
      </c>
      <c r="D28" s="22">
        <v>326557059</v>
      </c>
      <c r="E28" s="21">
        <v>71424</v>
      </c>
      <c r="F28" s="22">
        <v>118855.73</v>
      </c>
      <c r="G28" s="22">
        <v>13417.03</v>
      </c>
      <c r="H28" s="23">
        <v>2.93</v>
      </c>
      <c r="I28" s="22">
        <v>91000</v>
      </c>
      <c r="J28" s="22">
        <v>5700</v>
      </c>
      <c r="K28" s="23">
        <v>2</v>
      </c>
    </row>
    <row r="29" spans="1:11" ht="15" customHeight="1" x14ac:dyDescent="0.2">
      <c r="A29" s="20">
        <v>84044</v>
      </c>
      <c r="B29" s="21">
        <v>11642</v>
      </c>
      <c r="C29" s="22">
        <v>770272800</v>
      </c>
      <c r="D29" s="22">
        <v>55851713</v>
      </c>
      <c r="E29" s="21">
        <v>27570</v>
      </c>
      <c r="F29" s="22">
        <v>66163.27</v>
      </c>
      <c r="G29" s="22">
        <v>4797.43</v>
      </c>
      <c r="H29" s="23">
        <v>2.37</v>
      </c>
      <c r="I29" s="22">
        <v>54000</v>
      </c>
      <c r="J29" s="22">
        <v>2600</v>
      </c>
      <c r="K29" s="23">
        <v>2</v>
      </c>
    </row>
    <row r="30" spans="1:11" ht="15" customHeight="1" x14ac:dyDescent="0.2">
      <c r="A30" s="20">
        <v>84045</v>
      </c>
      <c r="B30" s="21">
        <v>13077</v>
      </c>
      <c r="C30" s="22">
        <v>1553832870</v>
      </c>
      <c r="D30" s="22">
        <v>156344082</v>
      </c>
      <c r="E30" s="21">
        <v>41823</v>
      </c>
      <c r="F30" s="22">
        <v>118821.81</v>
      </c>
      <c r="G30" s="22">
        <v>11955.65</v>
      </c>
      <c r="H30" s="23">
        <v>3.2</v>
      </c>
      <c r="I30" s="22">
        <v>100000</v>
      </c>
      <c r="J30" s="22">
        <v>6000</v>
      </c>
      <c r="K30" s="23">
        <v>3</v>
      </c>
    </row>
    <row r="31" spans="1:11" ht="15" customHeight="1" x14ac:dyDescent="0.2">
      <c r="A31" s="20">
        <v>84047</v>
      </c>
      <c r="B31" s="21">
        <v>15800</v>
      </c>
      <c r="C31" s="22">
        <v>1061522902</v>
      </c>
      <c r="D31" s="22">
        <v>103545038</v>
      </c>
      <c r="E31" s="21">
        <v>29352</v>
      </c>
      <c r="F31" s="22">
        <v>67184.990000000005</v>
      </c>
      <c r="G31" s="22">
        <v>6553.48</v>
      </c>
      <c r="H31" s="23">
        <v>1.86</v>
      </c>
      <c r="I31" s="22">
        <v>51000</v>
      </c>
      <c r="J31" s="22">
        <v>3100</v>
      </c>
      <c r="K31" s="23">
        <v>1</v>
      </c>
    </row>
    <row r="32" spans="1:11" ht="15" customHeight="1" x14ac:dyDescent="0.2">
      <c r="A32" s="20">
        <v>84049</v>
      </c>
      <c r="B32" s="21">
        <v>2182</v>
      </c>
      <c r="C32" s="22">
        <v>372493840</v>
      </c>
      <c r="D32" s="22">
        <v>58116424</v>
      </c>
      <c r="E32" s="21">
        <v>5307</v>
      </c>
      <c r="F32" s="22">
        <v>170712.12</v>
      </c>
      <c r="G32" s="22">
        <v>26634.47</v>
      </c>
      <c r="H32" s="23">
        <v>2.4300000000000002</v>
      </c>
      <c r="I32" s="22">
        <v>101000</v>
      </c>
      <c r="J32" s="22">
        <v>8000</v>
      </c>
      <c r="K32" s="23">
        <v>2</v>
      </c>
    </row>
    <row r="33" spans="1:11" ht="15" customHeight="1" x14ac:dyDescent="0.2">
      <c r="A33" s="20">
        <v>84050</v>
      </c>
      <c r="B33" s="21">
        <v>3670</v>
      </c>
      <c r="C33" s="22">
        <v>528370863</v>
      </c>
      <c r="D33" s="22">
        <v>67611639</v>
      </c>
      <c r="E33" s="21">
        <v>10888</v>
      </c>
      <c r="F33" s="22">
        <v>143970.26</v>
      </c>
      <c r="G33" s="22">
        <v>18422.79</v>
      </c>
      <c r="H33" s="23">
        <v>2.97</v>
      </c>
      <c r="I33" s="22">
        <v>104000</v>
      </c>
      <c r="J33" s="22">
        <v>7100</v>
      </c>
      <c r="K33" s="23">
        <v>2</v>
      </c>
    </row>
    <row r="34" spans="1:11" ht="15" customHeight="1" x14ac:dyDescent="0.2">
      <c r="A34" s="20">
        <v>84054</v>
      </c>
      <c r="B34" s="21">
        <v>7834</v>
      </c>
      <c r="C34" s="22">
        <v>827352864</v>
      </c>
      <c r="D34" s="22">
        <v>102030283</v>
      </c>
      <c r="E34" s="21">
        <v>18129</v>
      </c>
      <c r="F34" s="22">
        <v>105610.53</v>
      </c>
      <c r="G34" s="22">
        <v>13024.03</v>
      </c>
      <c r="H34" s="23">
        <v>2.31</v>
      </c>
      <c r="I34" s="22">
        <v>70000</v>
      </c>
      <c r="J34" s="22">
        <v>4600</v>
      </c>
      <c r="K34" s="23">
        <v>2</v>
      </c>
    </row>
    <row r="35" spans="1:11" ht="15" customHeight="1" x14ac:dyDescent="0.2">
      <c r="A35" s="20">
        <v>84056</v>
      </c>
      <c r="B35" s="21">
        <v>1315</v>
      </c>
      <c r="C35" s="22">
        <v>76386655</v>
      </c>
      <c r="D35" s="22">
        <v>3683930</v>
      </c>
      <c r="E35" s="21">
        <v>3664</v>
      </c>
      <c r="F35" s="22">
        <v>58088.71</v>
      </c>
      <c r="G35" s="22">
        <v>2801.47</v>
      </c>
      <c r="H35" s="23">
        <v>2.79</v>
      </c>
      <c r="I35" s="22">
        <v>48000</v>
      </c>
      <c r="J35" s="22">
        <v>900</v>
      </c>
      <c r="K35" s="23">
        <v>3</v>
      </c>
    </row>
    <row r="36" spans="1:11" ht="15" customHeight="1" x14ac:dyDescent="0.2">
      <c r="A36" s="20">
        <v>84057</v>
      </c>
      <c r="B36" s="21">
        <v>12538</v>
      </c>
      <c r="C36" s="22">
        <v>898095356</v>
      </c>
      <c r="D36" s="22">
        <v>72704004</v>
      </c>
      <c r="E36" s="21">
        <v>30564</v>
      </c>
      <c r="F36" s="22">
        <v>71629.87</v>
      </c>
      <c r="G36" s="22">
        <v>5798.69</v>
      </c>
      <c r="H36" s="23">
        <v>2.44</v>
      </c>
      <c r="I36" s="22">
        <v>53000</v>
      </c>
      <c r="J36" s="22">
        <v>2400</v>
      </c>
      <c r="K36" s="23">
        <v>2</v>
      </c>
    </row>
    <row r="37" spans="1:11" ht="15" customHeight="1" x14ac:dyDescent="0.2">
      <c r="A37" s="20">
        <v>84058</v>
      </c>
      <c r="B37" s="21">
        <v>11674</v>
      </c>
      <c r="C37" s="22">
        <v>774047757</v>
      </c>
      <c r="D37" s="22">
        <v>69576436</v>
      </c>
      <c r="E37" s="21">
        <v>24922</v>
      </c>
      <c r="F37" s="22">
        <v>66305.27</v>
      </c>
      <c r="G37" s="22">
        <v>5959.95</v>
      </c>
      <c r="H37" s="23">
        <v>2.13</v>
      </c>
      <c r="I37" s="22">
        <v>43000</v>
      </c>
      <c r="J37" s="22">
        <v>1700</v>
      </c>
      <c r="K37" s="23">
        <v>2</v>
      </c>
    </row>
    <row r="38" spans="1:11" ht="15" customHeight="1" x14ac:dyDescent="0.2">
      <c r="A38" s="20">
        <v>84059</v>
      </c>
      <c r="B38" s="21">
        <v>6395</v>
      </c>
      <c r="C38" s="22">
        <v>527132543</v>
      </c>
      <c r="D38" s="22">
        <v>50146883</v>
      </c>
      <c r="E38" s="21">
        <v>14829</v>
      </c>
      <c r="F38" s="22">
        <v>82428.86</v>
      </c>
      <c r="G38" s="22">
        <v>7841.58</v>
      </c>
      <c r="H38" s="23">
        <v>2.3199999999999998</v>
      </c>
      <c r="I38" s="22">
        <v>58000</v>
      </c>
      <c r="J38" s="22">
        <v>3200</v>
      </c>
      <c r="K38" s="23">
        <v>2</v>
      </c>
    </row>
    <row r="39" spans="1:11" ht="15" customHeight="1" x14ac:dyDescent="0.2">
      <c r="A39" s="20">
        <v>84060</v>
      </c>
      <c r="B39" s="21">
        <v>3922</v>
      </c>
      <c r="C39" s="22">
        <v>740703329</v>
      </c>
      <c r="D39" s="22">
        <v>160614658</v>
      </c>
      <c r="E39" s="21">
        <v>6168</v>
      </c>
      <c r="F39" s="22">
        <v>188858.57</v>
      </c>
      <c r="G39" s="22">
        <v>40952.230000000003</v>
      </c>
      <c r="H39" s="23">
        <v>1.57</v>
      </c>
      <c r="I39" s="22">
        <v>41000</v>
      </c>
      <c r="J39" s="22">
        <v>1900</v>
      </c>
      <c r="K39" s="23">
        <v>1</v>
      </c>
    </row>
    <row r="40" spans="1:11" ht="15" customHeight="1" x14ac:dyDescent="0.2">
      <c r="A40" s="20">
        <v>84062</v>
      </c>
      <c r="B40" s="21">
        <v>14329</v>
      </c>
      <c r="C40" s="22">
        <v>1500213315</v>
      </c>
      <c r="D40" s="22">
        <v>161405835</v>
      </c>
      <c r="E40" s="21">
        <v>39673</v>
      </c>
      <c r="F40" s="22">
        <v>104697.7</v>
      </c>
      <c r="G40" s="22">
        <v>11264.28</v>
      </c>
      <c r="H40" s="23">
        <v>2.77</v>
      </c>
      <c r="I40" s="22">
        <v>74000</v>
      </c>
      <c r="J40" s="22">
        <v>4000</v>
      </c>
      <c r="K40" s="23">
        <v>2</v>
      </c>
    </row>
    <row r="41" spans="1:11" ht="15" customHeight="1" x14ac:dyDescent="0.2">
      <c r="A41" s="20">
        <v>84065</v>
      </c>
      <c r="B41" s="21">
        <v>16061</v>
      </c>
      <c r="C41" s="22">
        <v>1993629879</v>
      </c>
      <c r="D41" s="22">
        <v>236163619</v>
      </c>
      <c r="E41" s="21">
        <v>43807</v>
      </c>
      <c r="F41" s="22">
        <v>124128.63</v>
      </c>
      <c r="G41" s="22">
        <v>14704.17</v>
      </c>
      <c r="H41" s="23">
        <v>2.73</v>
      </c>
      <c r="I41" s="22">
        <v>92000</v>
      </c>
      <c r="J41" s="22">
        <v>6300</v>
      </c>
      <c r="K41" s="23">
        <v>2</v>
      </c>
    </row>
    <row r="42" spans="1:11" ht="15" customHeight="1" x14ac:dyDescent="0.2">
      <c r="A42" s="20">
        <v>84066</v>
      </c>
      <c r="B42" s="21">
        <v>4040</v>
      </c>
      <c r="C42" s="22">
        <v>335671375</v>
      </c>
      <c r="D42" s="22">
        <v>32336166</v>
      </c>
      <c r="E42" s="21">
        <v>10980</v>
      </c>
      <c r="F42" s="22">
        <v>83086.97</v>
      </c>
      <c r="G42" s="22">
        <v>8004</v>
      </c>
      <c r="H42" s="23">
        <v>2.72</v>
      </c>
      <c r="I42" s="22">
        <v>64000</v>
      </c>
      <c r="J42" s="22">
        <v>2700</v>
      </c>
      <c r="K42" s="23">
        <v>2</v>
      </c>
    </row>
    <row r="43" spans="1:11" ht="15" customHeight="1" x14ac:dyDescent="0.2">
      <c r="A43" s="20">
        <v>84067</v>
      </c>
      <c r="B43" s="21">
        <v>14728</v>
      </c>
      <c r="C43" s="22">
        <v>1095318071</v>
      </c>
      <c r="D43" s="22">
        <v>84446018</v>
      </c>
      <c r="E43" s="21">
        <v>35099</v>
      </c>
      <c r="F43" s="22">
        <v>74369.78</v>
      </c>
      <c r="G43" s="22">
        <v>5733.71</v>
      </c>
      <c r="H43" s="23">
        <v>2.38</v>
      </c>
      <c r="I43" s="22">
        <v>65000</v>
      </c>
      <c r="J43" s="22">
        <v>3400</v>
      </c>
      <c r="K43" s="23">
        <v>2</v>
      </c>
    </row>
    <row r="44" spans="1:11" ht="15" customHeight="1" x14ac:dyDescent="0.2">
      <c r="A44" s="20">
        <v>84070</v>
      </c>
      <c r="B44" s="21">
        <v>11827</v>
      </c>
      <c r="C44" s="22">
        <v>898573544</v>
      </c>
      <c r="D44" s="22">
        <v>89531885</v>
      </c>
      <c r="E44" s="21">
        <v>24176</v>
      </c>
      <c r="F44" s="22">
        <v>75976.460000000006</v>
      </c>
      <c r="G44" s="22">
        <v>7570.13</v>
      </c>
      <c r="H44" s="23">
        <v>2.04</v>
      </c>
      <c r="I44" s="22">
        <v>56000</v>
      </c>
      <c r="J44" s="22">
        <v>3400</v>
      </c>
      <c r="K44" s="23">
        <v>2</v>
      </c>
    </row>
    <row r="45" spans="1:11" ht="15" customHeight="1" x14ac:dyDescent="0.2">
      <c r="A45" s="20">
        <v>84074</v>
      </c>
      <c r="B45" s="21">
        <v>20140</v>
      </c>
      <c r="C45" s="22">
        <v>1751385632</v>
      </c>
      <c r="D45" s="22">
        <v>150518938</v>
      </c>
      <c r="E45" s="21">
        <v>53617</v>
      </c>
      <c r="F45" s="22">
        <v>86960.56</v>
      </c>
      <c r="G45" s="22">
        <v>7473.63</v>
      </c>
      <c r="H45" s="23">
        <v>2.66</v>
      </c>
      <c r="I45" s="22">
        <v>71000</v>
      </c>
      <c r="J45" s="22">
        <v>3700</v>
      </c>
      <c r="K45" s="23">
        <v>2</v>
      </c>
    </row>
    <row r="46" spans="1:11" ht="15" customHeight="1" x14ac:dyDescent="0.2">
      <c r="A46" s="20">
        <v>84075</v>
      </c>
      <c r="B46" s="21">
        <v>10476</v>
      </c>
      <c r="C46" s="22">
        <v>1216915673</v>
      </c>
      <c r="D46" s="22">
        <v>120908874</v>
      </c>
      <c r="E46" s="21">
        <v>31947</v>
      </c>
      <c r="F46" s="22">
        <v>116162.24000000001</v>
      </c>
      <c r="G46" s="22">
        <v>11541.51</v>
      </c>
      <c r="H46" s="23">
        <v>3.05</v>
      </c>
      <c r="I46" s="22">
        <v>102000</v>
      </c>
      <c r="J46" s="22">
        <v>6600</v>
      </c>
      <c r="K46" s="23">
        <v>3</v>
      </c>
    </row>
    <row r="47" spans="1:11" ht="15" customHeight="1" x14ac:dyDescent="0.2">
      <c r="A47" s="20">
        <v>84078</v>
      </c>
      <c r="B47" s="21">
        <v>9354</v>
      </c>
      <c r="C47" s="22">
        <v>706694608</v>
      </c>
      <c r="D47" s="22">
        <v>59896698</v>
      </c>
      <c r="E47" s="21">
        <v>24447</v>
      </c>
      <c r="F47" s="22">
        <v>75549.990000000005</v>
      </c>
      <c r="G47" s="22">
        <v>6403.32</v>
      </c>
      <c r="H47" s="23">
        <v>2.61</v>
      </c>
      <c r="I47" s="22">
        <v>60000</v>
      </c>
      <c r="J47" s="22">
        <v>2400</v>
      </c>
      <c r="K47" s="23">
        <v>2</v>
      </c>
    </row>
    <row r="48" spans="1:11" ht="15" customHeight="1" x14ac:dyDescent="0.2">
      <c r="A48" s="20">
        <v>84081</v>
      </c>
      <c r="B48" s="21">
        <v>17833</v>
      </c>
      <c r="C48" s="22">
        <v>1706962684</v>
      </c>
      <c r="D48" s="22">
        <v>157003083</v>
      </c>
      <c r="E48" s="21">
        <v>48136</v>
      </c>
      <c r="F48" s="22">
        <v>95719.32</v>
      </c>
      <c r="G48" s="22">
        <v>8804.08</v>
      </c>
      <c r="H48" s="23">
        <v>2.7</v>
      </c>
      <c r="I48" s="22">
        <v>80000</v>
      </c>
      <c r="J48" s="22">
        <v>4700</v>
      </c>
      <c r="K48" s="23">
        <v>2</v>
      </c>
    </row>
    <row r="49" spans="1:11" ht="15" customHeight="1" x14ac:dyDescent="0.2">
      <c r="A49" s="20">
        <v>84084</v>
      </c>
      <c r="B49" s="21">
        <v>11382</v>
      </c>
      <c r="C49" s="22">
        <v>850809810</v>
      </c>
      <c r="D49" s="22">
        <v>74082851</v>
      </c>
      <c r="E49" s="21">
        <v>25914</v>
      </c>
      <c r="F49" s="22">
        <v>74750.47</v>
      </c>
      <c r="G49" s="22">
        <v>6508.77</v>
      </c>
      <c r="H49" s="23">
        <v>2.2799999999999998</v>
      </c>
      <c r="I49" s="22">
        <v>58000</v>
      </c>
      <c r="J49" s="22">
        <v>3200</v>
      </c>
      <c r="K49" s="23">
        <v>2</v>
      </c>
    </row>
    <row r="50" spans="1:11" ht="15" customHeight="1" x14ac:dyDescent="0.2">
      <c r="A50" s="20">
        <v>84087</v>
      </c>
      <c r="B50" s="21">
        <v>5290</v>
      </c>
      <c r="C50" s="22">
        <v>567142972</v>
      </c>
      <c r="D50" s="22">
        <v>57473283</v>
      </c>
      <c r="E50" s="21">
        <v>14633</v>
      </c>
      <c r="F50" s="22">
        <v>107210.39</v>
      </c>
      <c r="G50" s="22">
        <v>10864.51</v>
      </c>
      <c r="H50" s="23">
        <v>2.77</v>
      </c>
      <c r="I50" s="22">
        <v>90000</v>
      </c>
      <c r="J50" s="22">
        <v>5500</v>
      </c>
      <c r="K50" s="23">
        <v>2</v>
      </c>
    </row>
    <row r="51" spans="1:11" ht="15" customHeight="1" x14ac:dyDescent="0.2">
      <c r="A51" s="20">
        <v>84088</v>
      </c>
      <c r="B51" s="21">
        <v>13225</v>
      </c>
      <c r="C51" s="22">
        <v>1103706036</v>
      </c>
      <c r="D51" s="22">
        <v>102893752</v>
      </c>
      <c r="E51" s="21">
        <v>31331</v>
      </c>
      <c r="F51" s="22">
        <v>83456.03</v>
      </c>
      <c r="G51" s="22">
        <v>7780.25</v>
      </c>
      <c r="H51" s="23">
        <v>2.37</v>
      </c>
      <c r="I51" s="22">
        <v>64000</v>
      </c>
      <c r="J51" s="22">
        <v>3700</v>
      </c>
      <c r="K51" s="23">
        <v>2</v>
      </c>
    </row>
    <row r="52" spans="1:11" ht="15" customHeight="1" x14ac:dyDescent="0.2">
      <c r="A52" s="20">
        <v>84092</v>
      </c>
      <c r="B52" s="21">
        <v>9130</v>
      </c>
      <c r="C52" s="22">
        <v>1526352899</v>
      </c>
      <c r="D52" s="22">
        <v>236978699</v>
      </c>
      <c r="E52" s="21">
        <v>22862</v>
      </c>
      <c r="F52" s="22">
        <v>167179.95000000001</v>
      </c>
      <c r="G52" s="22">
        <v>25956.05</v>
      </c>
      <c r="H52" s="23">
        <v>2.5</v>
      </c>
      <c r="I52" s="22">
        <v>112000</v>
      </c>
      <c r="J52" s="22">
        <v>9200</v>
      </c>
      <c r="K52" s="23">
        <v>2</v>
      </c>
    </row>
    <row r="53" spans="1:11" ht="15" customHeight="1" x14ac:dyDescent="0.2">
      <c r="A53" s="20">
        <v>84093</v>
      </c>
      <c r="B53" s="21">
        <v>7582</v>
      </c>
      <c r="C53" s="22">
        <v>1150804690</v>
      </c>
      <c r="D53" s="22">
        <v>167276854</v>
      </c>
      <c r="E53" s="21">
        <v>18828</v>
      </c>
      <c r="F53" s="22">
        <v>151781.15</v>
      </c>
      <c r="G53" s="22">
        <v>22062.37</v>
      </c>
      <c r="H53" s="23">
        <v>2.48</v>
      </c>
      <c r="I53" s="22">
        <v>103000</v>
      </c>
      <c r="J53" s="22">
        <v>8400</v>
      </c>
      <c r="K53" s="23">
        <v>2</v>
      </c>
    </row>
    <row r="54" spans="1:11" ht="15" customHeight="1" x14ac:dyDescent="0.2">
      <c r="A54" s="20">
        <v>84094</v>
      </c>
      <c r="B54" s="21">
        <v>10013</v>
      </c>
      <c r="C54" s="22">
        <v>945469634</v>
      </c>
      <c r="D54" s="22">
        <v>99278384</v>
      </c>
      <c r="E54" s="21">
        <v>22811</v>
      </c>
      <c r="F54" s="22">
        <v>94424.21</v>
      </c>
      <c r="G54" s="22">
        <v>9914.9500000000007</v>
      </c>
      <c r="H54" s="23">
        <v>2.2799999999999998</v>
      </c>
      <c r="I54" s="22">
        <v>74000</v>
      </c>
      <c r="J54" s="22">
        <v>4700</v>
      </c>
      <c r="K54" s="23">
        <v>2</v>
      </c>
    </row>
    <row r="55" spans="1:11" ht="15" customHeight="1" x14ac:dyDescent="0.2">
      <c r="A55" s="20">
        <v>84095</v>
      </c>
      <c r="B55" s="21">
        <v>13176</v>
      </c>
      <c r="C55" s="22">
        <v>1794224785</v>
      </c>
      <c r="D55" s="22">
        <v>241325628</v>
      </c>
      <c r="E55" s="21">
        <v>32998</v>
      </c>
      <c r="F55" s="22">
        <v>136173.71</v>
      </c>
      <c r="G55" s="22">
        <v>18315.55</v>
      </c>
      <c r="H55" s="23">
        <v>2.5</v>
      </c>
      <c r="I55" s="22">
        <v>92000</v>
      </c>
      <c r="J55" s="22">
        <v>7100</v>
      </c>
      <c r="K55" s="23">
        <v>2</v>
      </c>
    </row>
    <row r="56" spans="1:11" ht="15" customHeight="1" x14ac:dyDescent="0.2">
      <c r="A56" s="20">
        <v>84096</v>
      </c>
      <c r="B56" s="21">
        <v>23045</v>
      </c>
      <c r="C56" s="22">
        <v>2552518664</v>
      </c>
      <c r="D56" s="22">
        <v>273327692</v>
      </c>
      <c r="E56" s="21">
        <v>64274</v>
      </c>
      <c r="F56" s="22">
        <v>110762.36</v>
      </c>
      <c r="G56" s="22">
        <v>11860.61</v>
      </c>
      <c r="H56" s="23">
        <v>2.79</v>
      </c>
      <c r="I56" s="22">
        <v>88000</v>
      </c>
      <c r="J56" s="22">
        <v>5500</v>
      </c>
      <c r="K56" s="23">
        <v>2</v>
      </c>
    </row>
    <row r="57" spans="1:11" ht="15" customHeight="1" x14ac:dyDescent="0.2">
      <c r="A57" s="20">
        <v>84097</v>
      </c>
      <c r="B57" s="21">
        <v>7279</v>
      </c>
      <c r="C57" s="22">
        <v>724789030</v>
      </c>
      <c r="D57" s="22">
        <v>83891847</v>
      </c>
      <c r="E57" s="21">
        <v>18705</v>
      </c>
      <c r="F57" s="22">
        <v>99572.61</v>
      </c>
      <c r="G57" s="22">
        <v>11525.19</v>
      </c>
      <c r="H57" s="23">
        <v>2.57</v>
      </c>
      <c r="I57" s="22">
        <v>66000</v>
      </c>
      <c r="J57" s="22">
        <v>3500</v>
      </c>
      <c r="K57" s="23">
        <v>2</v>
      </c>
    </row>
    <row r="58" spans="1:11" ht="15" customHeight="1" x14ac:dyDescent="0.2">
      <c r="A58" s="20">
        <v>84098</v>
      </c>
      <c r="B58" s="21">
        <v>7664</v>
      </c>
      <c r="C58" s="22">
        <v>1686520564</v>
      </c>
      <c r="D58" s="22">
        <v>341429180</v>
      </c>
      <c r="E58" s="21">
        <v>15695</v>
      </c>
      <c r="F58" s="22">
        <v>220057.48</v>
      </c>
      <c r="G58" s="22">
        <v>44549.74</v>
      </c>
      <c r="H58" s="23">
        <v>2.0499999999999998</v>
      </c>
      <c r="I58" s="22">
        <v>102000</v>
      </c>
      <c r="J58" s="22">
        <v>9200</v>
      </c>
      <c r="K58" s="23">
        <v>2</v>
      </c>
    </row>
    <row r="59" spans="1:11" ht="15" customHeight="1" x14ac:dyDescent="0.2">
      <c r="A59" s="20">
        <v>84101</v>
      </c>
      <c r="B59" s="21">
        <v>4120</v>
      </c>
      <c r="C59" s="22">
        <v>305448854</v>
      </c>
      <c r="D59" s="22">
        <v>42485971</v>
      </c>
      <c r="E59" s="21">
        <v>5420</v>
      </c>
      <c r="F59" s="22">
        <v>74138.070000000007</v>
      </c>
      <c r="G59" s="22">
        <v>10312.129999999999</v>
      </c>
      <c r="H59" s="23">
        <v>1.32</v>
      </c>
      <c r="I59" s="22">
        <v>48000</v>
      </c>
      <c r="J59" s="22">
        <v>3500</v>
      </c>
      <c r="K59" s="23">
        <v>1</v>
      </c>
    </row>
    <row r="60" spans="1:11" ht="15" customHeight="1" x14ac:dyDescent="0.2">
      <c r="A60" s="20">
        <v>84102</v>
      </c>
      <c r="B60" s="21">
        <v>8537</v>
      </c>
      <c r="C60" s="22">
        <v>525588862</v>
      </c>
      <c r="D60" s="22">
        <v>63452332</v>
      </c>
      <c r="E60" s="21">
        <v>10773</v>
      </c>
      <c r="F60" s="22">
        <v>61565.99</v>
      </c>
      <c r="G60" s="22">
        <v>7432.63</v>
      </c>
      <c r="H60" s="23">
        <v>1.26</v>
      </c>
      <c r="I60" s="22">
        <v>40000</v>
      </c>
      <c r="J60" s="22">
        <v>2600</v>
      </c>
      <c r="K60" s="23">
        <v>1</v>
      </c>
    </row>
    <row r="61" spans="1:11" ht="15" customHeight="1" x14ac:dyDescent="0.2">
      <c r="A61" s="20">
        <v>84103</v>
      </c>
      <c r="B61" s="21">
        <v>10174</v>
      </c>
      <c r="C61" s="22">
        <v>1265977985</v>
      </c>
      <c r="D61" s="22">
        <v>212224871</v>
      </c>
      <c r="E61" s="21">
        <v>15840</v>
      </c>
      <c r="F61" s="22">
        <v>124432.67</v>
      </c>
      <c r="G61" s="22">
        <v>20859.53</v>
      </c>
      <c r="H61" s="23">
        <v>1.56</v>
      </c>
      <c r="I61" s="22">
        <v>64000</v>
      </c>
      <c r="J61" s="22">
        <v>5600</v>
      </c>
      <c r="K61" s="23">
        <v>1</v>
      </c>
    </row>
    <row r="62" spans="1:11" ht="15" customHeight="1" x14ac:dyDescent="0.2">
      <c r="A62" s="20">
        <v>84104</v>
      </c>
      <c r="B62" s="21">
        <v>8418</v>
      </c>
      <c r="C62" s="22">
        <v>501446600</v>
      </c>
      <c r="D62" s="22">
        <v>47959864</v>
      </c>
      <c r="E62" s="21">
        <v>17945</v>
      </c>
      <c r="F62" s="22">
        <v>59568.38</v>
      </c>
      <c r="G62" s="22">
        <v>5697.3</v>
      </c>
      <c r="H62" s="23">
        <v>2.13</v>
      </c>
      <c r="I62" s="22">
        <v>43000</v>
      </c>
      <c r="J62" s="22">
        <v>1800</v>
      </c>
      <c r="K62" s="23">
        <v>2</v>
      </c>
    </row>
    <row r="63" spans="1:11" ht="15" customHeight="1" x14ac:dyDescent="0.2">
      <c r="A63" s="20">
        <v>84105</v>
      </c>
      <c r="B63" s="21">
        <v>9475</v>
      </c>
      <c r="C63" s="22">
        <v>1038505652</v>
      </c>
      <c r="D63" s="22">
        <v>150615211</v>
      </c>
      <c r="E63" s="21">
        <v>15859</v>
      </c>
      <c r="F63" s="22">
        <v>109604.82</v>
      </c>
      <c r="G63" s="22">
        <v>15896.06</v>
      </c>
      <c r="H63" s="23">
        <v>1.67</v>
      </c>
      <c r="I63" s="22">
        <v>70000</v>
      </c>
      <c r="J63" s="22">
        <v>6200</v>
      </c>
      <c r="K63" s="23">
        <v>1</v>
      </c>
    </row>
    <row r="64" spans="1:11" ht="15" customHeight="1" x14ac:dyDescent="0.2">
      <c r="A64" s="20">
        <v>84106</v>
      </c>
      <c r="B64" s="21">
        <v>15781</v>
      </c>
      <c r="C64" s="22">
        <v>1444991522</v>
      </c>
      <c r="D64" s="22">
        <v>185491784</v>
      </c>
      <c r="E64" s="21">
        <v>27027</v>
      </c>
      <c r="F64" s="22">
        <v>91565.27</v>
      </c>
      <c r="G64" s="22">
        <v>11754.12</v>
      </c>
      <c r="H64" s="23">
        <v>1.71</v>
      </c>
      <c r="I64" s="22">
        <v>64000</v>
      </c>
      <c r="J64" s="22">
        <v>4900</v>
      </c>
      <c r="K64" s="23">
        <v>1</v>
      </c>
    </row>
    <row r="65" spans="1:11" ht="15" customHeight="1" x14ac:dyDescent="0.2">
      <c r="A65" s="20">
        <v>84107</v>
      </c>
      <c r="B65" s="21">
        <v>15516</v>
      </c>
      <c r="C65" s="22">
        <v>1073057188</v>
      </c>
      <c r="D65" s="22">
        <v>110073315</v>
      </c>
      <c r="E65" s="21">
        <v>28329</v>
      </c>
      <c r="F65" s="22">
        <v>69158.11</v>
      </c>
      <c r="G65" s="22">
        <v>7094.18</v>
      </c>
      <c r="H65" s="23">
        <v>1.83</v>
      </c>
      <c r="I65" s="22">
        <v>49000</v>
      </c>
      <c r="J65" s="22">
        <v>3100</v>
      </c>
      <c r="K65" s="23">
        <v>1</v>
      </c>
    </row>
    <row r="66" spans="1:11" ht="15" customHeight="1" x14ac:dyDescent="0.2">
      <c r="A66" s="20">
        <v>84108</v>
      </c>
      <c r="B66" s="21">
        <v>7262</v>
      </c>
      <c r="C66" s="22">
        <v>1216610685</v>
      </c>
      <c r="D66" s="22">
        <v>214949388</v>
      </c>
      <c r="E66" s="21">
        <v>14992</v>
      </c>
      <c r="F66" s="22">
        <v>167531.07999999999</v>
      </c>
      <c r="G66" s="22">
        <v>29599.200000000001</v>
      </c>
      <c r="H66" s="23">
        <v>2.06</v>
      </c>
      <c r="I66" s="22">
        <v>90000</v>
      </c>
      <c r="J66" s="22">
        <v>7900</v>
      </c>
      <c r="K66" s="23">
        <v>2</v>
      </c>
    </row>
    <row r="67" spans="1:11" ht="15" customHeight="1" x14ac:dyDescent="0.2">
      <c r="A67" s="20">
        <v>84109</v>
      </c>
      <c r="B67" s="21">
        <v>8890</v>
      </c>
      <c r="C67" s="22">
        <v>1237159263</v>
      </c>
      <c r="D67" s="22">
        <v>184925026</v>
      </c>
      <c r="E67" s="21">
        <v>19220</v>
      </c>
      <c r="F67" s="22">
        <v>139163.01999999999</v>
      </c>
      <c r="G67" s="22">
        <v>20801.47</v>
      </c>
      <c r="H67" s="23">
        <v>2.16</v>
      </c>
      <c r="I67" s="22">
        <v>89000</v>
      </c>
      <c r="J67" s="22">
        <v>7500</v>
      </c>
      <c r="K67" s="23">
        <v>2</v>
      </c>
    </row>
    <row r="68" spans="1:11" ht="15" customHeight="1" x14ac:dyDescent="0.2">
      <c r="A68" s="20">
        <v>84111</v>
      </c>
      <c r="B68" s="21">
        <v>5739</v>
      </c>
      <c r="C68" s="22">
        <v>387568323</v>
      </c>
      <c r="D68" s="22">
        <v>48708814</v>
      </c>
      <c r="E68" s="21">
        <v>7845</v>
      </c>
      <c r="F68" s="22">
        <v>67532.38</v>
      </c>
      <c r="G68" s="22">
        <v>8487.33</v>
      </c>
      <c r="H68" s="23">
        <v>1.37</v>
      </c>
      <c r="I68" s="22">
        <v>46000</v>
      </c>
      <c r="J68" s="22">
        <v>3200</v>
      </c>
      <c r="K68" s="23">
        <v>1</v>
      </c>
    </row>
    <row r="69" spans="1:11" ht="15" customHeight="1" x14ac:dyDescent="0.2">
      <c r="A69" s="20">
        <v>84115</v>
      </c>
      <c r="B69" s="21">
        <v>11984</v>
      </c>
      <c r="C69" s="22">
        <v>714834438</v>
      </c>
      <c r="D69" s="22">
        <v>70448297</v>
      </c>
      <c r="E69" s="21">
        <v>19663</v>
      </c>
      <c r="F69" s="22">
        <v>59649.07</v>
      </c>
      <c r="G69" s="22">
        <v>5878.53</v>
      </c>
      <c r="H69" s="23">
        <v>1.64</v>
      </c>
      <c r="I69" s="22">
        <v>47000</v>
      </c>
      <c r="J69" s="22">
        <v>2800</v>
      </c>
      <c r="K69" s="23">
        <v>1</v>
      </c>
    </row>
    <row r="70" spans="1:11" ht="15" customHeight="1" x14ac:dyDescent="0.2">
      <c r="A70" s="20">
        <v>84116</v>
      </c>
      <c r="B70" s="21">
        <v>13287</v>
      </c>
      <c r="C70" s="22">
        <v>775657239</v>
      </c>
      <c r="D70" s="22">
        <v>59491094</v>
      </c>
      <c r="E70" s="21">
        <v>27080</v>
      </c>
      <c r="F70" s="22">
        <v>58377.15</v>
      </c>
      <c r="G70" s="22">
        <v>4477.3900000000003</v>
      </c>
      <c r="H70" s="23">
        <v>2.04</v>
      </c>
      <c r="I70" s="22">
        <v>45000</v>
      </c>
      <c r="J70" s="22">
        <v>2300</v>
      </c>
      <c r="K70" s="23">
        <v>1</v>
      </c>
    </row>
    <row r="71" spans="1:11" ht="15" customHeight="1" x14ac:dyDescent="0.2">
      <c r="A71" s="20">
        <v>84117</v>
      </c>
      <c r="B71" s="21">
        <v>9454</v>
      </c>
      <c r="C71" s="22">
        <v>1166390356</v>
      </c>
      <c r="D71" s="22">
        <v>176434112</v>
      </c>
      <c r="E71" s="21">
        <v>18411</v>
      </c>
      <c r="F71" s="22">
        <v>123375.33</v>
      </c>
      <c r="G71" s="22">
        <v>18662.38</v>
      </c>
      <c r="H71" s="23">
        <v>1.95</v>
      </c>
      <c r="I71" s="22">
        <v>69000</v>
      </c>
      <c r="J71" s="22">
        <v>5100</v>
      </c>
      <c r="K71" s="23">
        <v>2</v>
      </c>
    </row>
    <row r="72" spans="1:11" ht="15" customHeight="1" x14ac:dyDescent="0.2">
      <c r="A72" s="20">
        <v>84118</v>
      </c>
      <c r="B72" s="21">
        <v>15145</v>
      </c>
      <c r="C72" s="22">
        <v>982587346</v>
      </c>
      <c r="D72" s="22">
        <v>68774690</v>
      </c>
      <c r="E72" s="21">
        <v>36661</v>
      </c>
      <c r="F72" s="22">
        <v>64878.66</v>
      </c>
      <c r="G72" s="22">
        <v>4541.08</v>
      </c>
      <c r="H72" s="23">
        <v>2.42</v>
      </c>
      <c r="I72" s="22">
        <v>53000</v>
      </c>
      <c r="J72" s="22">
        <v>2500</v>
      </c>
      <c r="K72" s="23">
        <v>2</v>
      </c>
    </row>
    <row r="73" spans="1:11" ht="15" customHeight="1" x14ac:dyDescent="0.2">
      <c r="A73" s="20">
        <v>84119</v>
      </c>
      <c r="B73" s="21">
        <v>18635</v>
      </c>
      <c r="C73" s="22">
        <v>1033372068</v>
      </c>
      <c r="D73" s="22">
        <v>72698966</v>
      </c>
      <c r="E73" s="21">
        <v>40616</v>
      </c>
      <c r="F73" s="22">
        <v>55453.29</v>
      </c>
      <c r="G73" s="22">
        <v>3901.21</v>
      </c>
      <c r="H73" s="23">
        <v>2.1800000000000002</v>
      </c>
      <c r="I73" s="22">
        <v>45000</v>
      </c>
      <c r="J73" s="22">
        <v>1900</v>
      </c>
      <c r="K73" s="23">
        <v>2</v>
      </c>
    </row>
    <row r="74" spans="1:11" ht="15" customHeight="1" x14ac:dyDescent="0.2">
      <c r="A74" s="20">
        <v>84120</v>
      </c>
      <c r="B74" s="21">
        <v>18059</v>
      </c>
      <c r="C74" s="22">
        <v>1176309657</v>
      </c>
      <c r="D74" s="22">
        <v>87721312</v>
      </c>
      <c r="E74" s="21">
        <v>43017</v>
      </c>
      <c r="F74" s="22">
        <v>65137.03</v>
      </c>
      <c r="G74" s="22">
        <v>4857.4799999999996</v>
      </c>
      <c r="H74" s="23">
        <v>2.38</v>
      </c>
      <c r="I74" s="22">
        <v>51000</v>
      </c>
      <c r="J74" s="22">
        <v>2400</v>
      </c>
      <c r="K74" s="23">
        <v>2</v>
      </c>
    </row>
    <row r="75" spans="1:11" ht="15" customHeight="1" x14ac:dyDescent="0.2">
      <c r="A75" s="20">
        <v>84121</v>
      </c>
      <c r="B75" s="21">
        <v>15392</v>
      </c>
      <c r="C75" s="22">
        <v>1943204380</v>
      </c>
      <c r="D75" s="22">
        <v>278541760</v>
      </c>
      <c r="E75" s="21">
        <v>31908</v>
      </c>
      <c r="F75" s="22">
        <v>126247.69</v>
      </c>
      <c r="G75" s="22">
        <v>18096.53</v>
      </c>
      <c r="H75" s="23">
        <v>2.0699999999999998</v>
      </c>
      <c r="I75" s="22">
        <v>81000</v>
      </c>
      <c r="J75" s="22">
        <v>6400</v>
      </c>
      <c r="K75" s="23">
        <v>2</v>
      </c>
    </row>
    <row r="76" spans="1:11" ht="15" customHeight="1" x14ac:dyDescent="0.2">
      <c r="A76" s="20">
        <v>84123</v>
      </c>
      <c r="B76" s="21">
        <v>14988</v>
      </c>
      <c r="C76" s="22">
        <v>1087407874</v>
      </c>
      <c r="D76" s="22">
        <v>100500162</v>
      </c>
      <c r="E76" s="21">
        <v>31387</v>
      </c>
      <c r="F76" s="22">
        <v>72551.899999999994</v>
      </c>
      <c r="G76" s="22">
        <v>6705.38</v>
      </c>
      <c r="H76" s="23">
        <v>2.09</v>
      </c>
      <c r="I76" s="22">
        <v>53000</v>
      </c>
      <c r="J76" s="22">
        <v>3100</v>
      </c>
      <c r="K76" s="23">
        <v>2</v>
      </c>
    </row>
    <row r="77" spans="1:11" ht="15" customHeight="1" x14ac:dyDescent="0.2">
      <c r="A77" s="20">
        <v>84124</v>
      </c>
      <c r="B77" s="21">
        <v>7703</v>
      </c>
      <c r="C77" s="22">
        <v>1100608230</v>
      </c>
      <c r="D77" s="22">
        <v>167740416</v>
      </c>
      <c r="E77" s="21">
        <v>16800</v>
      </c>
      <c r="F77" s="22">
        <v>142880.47</v>
      </c>
      <c r="G77" s="22">
        <v>21775.99</v>
      </c>
      <c r="H77" s="23">
        <v>2.1800000000000002</v>
      </c>
      <c r="I77" s="22">
        <v>85000</v>
      </c>
      <c r="J77" s="22">
        <v>7000</v>
      </c>
      <c r="K77" s="23">
        <v>2</v>
      </c>
    </row>
    <row r="78" spans="1:11" ht="15" customHeight="1" x14ac:dyDescent="0.2">
      <c r="A78" s="20">
        <v>84128</v>
      </c>
      <c r="B78" s="21">
        <v>11041</v>
      </c>
      <c r="C78" s="22">
        <v>809258691</v>
      </c>
      <c r="D78" s="22">
        <v>62663213</v>
      </c>
      <c r="E78" s="21">
        <v>27625</v>
      </c>
      <c r="F78" s="22">
        <v>73295.78</v>
      </c>
      <c r="G78" s="22">
        <v>5675.5</v>
      </c>
      <c r="H78" s="23">
        <v>2.5</v>
      </c>
      <c r="I78" s="22">
        <v>58000</v>
      </c>
      <c r="J78" s="22">
        <v>2900</v>
      </c>
      <c r="K78" s="23">
        <v>2</v>
      </c>
    </row>
    <row r="79" spans="1:11" ht="15" customHeight="1" x14ac:dyDescent="0.2">
      <c r="A79" s="20">
        <v>84129</v>
      </c>
      <c r="B79" s="21">
        <v>14834</v>
      </c>
      <c r="C79" s="22">
        <v>1144393780</v>
      </c>
      <c r="D79" s="22">
        <v>101039411</v>
      </c>
      <c r="E79" s="21">
        <v>33631</v>
      </c>
      <c r="F79" s="22">
        <v>77146.679999999993</v>
      </c>
      <c r="G79" s="22">
        <v>6811.34</v>
      </c>
      <c r="H79" s="23">
        <v>2.27</v>
      </c>
      <c r="I79" s="22">
        <v>60000</v>
      </c>
      <c r="J79" s="22">
        <v>3500</v>
      </c>
      <c r="K79" s="23">
        <v>2</v>
      </c>
    </row>
    <row r="80" spans="1:11" ht="15" customHeight="1" x14ac:dyDescent="0.2">
      <c r="A80" s="20">
        <v>84302</v>
      </c>
      <c r="B80" s="21">
        <v>9115</v>
      </c>
      <c r="C80" s="22">
        <v>764679328</v>
      </c>
      <c r="D80" s="22">
        <v>66273055</v>
      </c>
      <c r="E80" s="21">
        <v>23728</v>
      </c>
      <c r="F80" s="22">
        <v>83892.41</v>
      </c>
      <c r="G80" s="22">
        <v>7270.77</v>
      </c>
      <c r="H80" s="23">
        <v>2.6</v>
      </c>
      <c r="I80" s="22">
        <v>68000</v>
      </c>
      <c r="J80" s="22">
        <v>3500</v>
      </c>
      <c r="K80" s="23">
        <v>2</v>
      </c>
    </row>
    <row r="81" spans="1:11" ht="15" customHeight="1" x14ac:dyDescent="0.2">
      <c r="A81" s="20">
        <v>84310</v>
      </c>
      <c r="B81" s="21">
        <v>1660</v>
      </c>
      <c r="C81" s="22">
        <v>257700414</v>
      </c>
      <c r="D81" s="22">
        <v>36854568</v>
      </c>
      <c r="E81" s="21">
        <v>4012</v>
      </c>
      <c r="F81" s="22">
        <v>155241.21</v>
      </c>
      <c r="G81" s="22">
        <v>22201.55</v>
      </c>
      <c r="H81" s="23">
        <v>2.42</v>
      </c>
      <c r="I81" s="22">
        <v>103000</v>
      </c>
      <c r="J81" s="22">
        <v>7800</v>
      </c>
      <c r="K81" s="23">
        <v>2</v>
      </c>
    </row>
    <row r="82" spans="1:11" ht="15" customHeight="1" x14ac:dyDescent="0.2">
      <c r="A82" s="20">
        <v>84312</v>
      </c>
      <c r="B82" s="21">
        <v>1437</v>
      </c>
      <c r="C82" s="22">
        <v>118306295</v>
      </c>
      <c r="D82" s="22">
        <v>8986016</v>
      </c>
      <c r="E82" s="21">
        <v>4053</v>
      </c>
      <c r="F82" s="22">
        <v>82328.67</v>
      </c>
      <c r="G82" s="22">
        <v>6253.32</v>
      </c>
      <c r="H82" s="23">
        <v>2.82</v>
      </c>
      <c r="I82" s="22">
        <v>69000</v>
      </c>
      <c r="J82" s="22">
        <v>3200</v>
      </c>
      <c r="K82" s="23">
        <v>2</v>
      </c>
    </row>
    <row r="83" spans="1:11" ht="15" customHeight="1" x14ac:dyDescent="0.2">
      <c r="A83" s="20">
        <v>84315</v>
      </c>
      <c r="B83" s="21">
        <v>3182</v>
      </c>
      <c r="C83" s="22">
        <v>358095642</v>
      </c>
      <c r="D83" s="22">
        <v>34690510</v>
      </c>
      <c r="E83" s="21">
        <v>9136</v>
      </c>
      <c r="F83" s="22">
        <v>112537.91</v>
      </c>
      <c r="G83" s="22">
        <v>10902.11</v>
      </c>
      <c r="H83" s="23">
        <v>2.87</v>
      </c>
      <c r="I83" s="22">
        <v>99000</v>
      </c>
      <c r="J83" s="22">
        <v>6300</v>
      </c>
      <c r="K83" s="23">
        <v>2</v>
      </c>
    </row>
    <row r="84" spans="1:11" ht="15" customHeight="1" x14ac:dyDescent="0.2">
      <c r="A84" s="20">
        <v>84318</v>
      </c>
      <c r="B84" s="21">
        <v>1643</v>
      </c>
      <c r="C84" s="22">
        <v>184596850</v>
      </c>
      <c r="D84" s="22">
        <v>17982529</v>
      </c>
      <c r="E84" s="21">
        <v>5013</v>
      </c>
      <c r="F84" s="22">
        <v>112353.53</v>
      </c>
      <c r="G84" s="22">
        <v>10944.94</v>
      </c>
      <c r="H84" s="23">
        <v>3.05</v>
      </c>
      <c r="I84" s="22">
        <v>95000</v>
      </c>
      <c r="J84" s="22">
        <v>5300</v>
      </c>
      <c r="K84" s="23">
        <v>2</v>
      </c>
    </row>
    <row r="85" spans="1:11" ht="15" customHeight="1" x14ac:dyDescent="0.2">
      <c r="A85" s="20">
        <v>84319</v>
      </c>
      <c r="B85" s="21">
        <v>3528</v>
      </c>
      <c r="C85" s="22">
        <v>289886401</v>
      </c>
      <c r="D85" s="22">
        <v>21467950</v>
      </c>
      <c r="E85" s="21">
        <v>10395</v>
      </c>
      <c r="F85" s="22">
        <v>82167.350000000006</v>
      </c>
      <c r="G85" s="22">
        <v>6085.02</v>
      </c>
      <c r="H85" s="23">
        <v>2.95</v>
      </c>
      <c r="I85" s="22">
        <v>72000</v>
      </c>
      <c r="J85" s="22">
        <v>3200</v>
      </c>
      <c r="K85" s="23">
        <v>2</v>
      </c>
    </row>
    <row r="86" spans="1:11" ht="15" customHeight="1" x14ac:dyDescent="0.2">
      <c r="A86" s="20">
        <v>84321</v>
      </c>
      <c r="B86" s="21">
        <v>16409</v>
      </c>
      <c r="C86" s="22">
        <v>1087171838</v>
      </c>
      <c r="D86" s="22">
        <v>87530470</v>
      </c>
      <c r="E86" s="21">
        <v>36303</v>
      </c>
      <c r="F86" s="22">
        <v>66254.61</v>
      </c>
      <c r="G86" s="22">
        <v>5334.3</v>
      </c>
      <c r="H86" s="23">
        <v>2.21</v>
      </c>
      <c r="I86" s="22">
        <v>47000</v>
      </c>
      <c r="J86" s="22">
        <v>1800</v>
      </c>
      <c r="K86" s="23">
        <v>2</v>
      </c>
    </row>
    <row r="87" spans="1:11" ht="15" customHeight="1" x14ac:dyDescent="0.2">
      <c r="A87" s="20">
        <v>84332</v>
      </c>
      <c r="B87" s="21">
        <v>2841</v>
      </c>
      <c r="C87" s="22">
        <v>323517368</v>
      </c>
      <c r="D87" s="22">
        <v>34477620</v>
      </c>
      <c r="E87" s="21">
        <v>8085</v>
      </c>
      <c r="F87" s="22">
        <v>113874.47</v>
      </c>
      <c r="G87" s="22">
        <v>12135.73</v>
      </c>
      <c r="H87" s="23">
        <v>2.85</v>
      </c>
      <c r="I87" s="22">
        <v>84000</v>
      </c>
      <c r="J87" s="22">
        <v>4500</v>
      </c>
      <c r="K87" s="23">
        <v>2</v>
      </c>
    </row>
    <row r="88" spans="1:11" ht="15" customHeight="1" x14ac:dyDescent="0.2">
      <c r="A88" s="20">
        <v>84335</v>
      </c>
      <c r="B88" s="21">
        <v>4943</v>
      </c>
      <c r="C88" s="22">
        <v>462370949</v>
      </c>
      <c r="D88" s="22">
        <v>38726616</v>
      </c>
      <c r="E88" s="21">
        <v>14874</v>
      </c>
      <c r="F88" s="22">
        <v>93540.55</v>
      </c>
      <c r="G88" s="22">
        <v>7834.64</v>
      </c>
      <c r="H88" s="23">
        <v>3.01</v>
      </c>
      <c r="I88" s="22">
        <v>78000</v>
      </c>
      <c r="J88" s="22">
        <v>3600</v>
      </c>
      <c r="K88" s="23">
        <v>2</v>
      </c>
    </row>
    <row r="89" spans="1:11" ht="15" customHeight="1" x14ac:dyDescent="0.2">
      <c r="A89" s="20">
        <v>84337</v>
      </c>
      <c r="B89" s="21">
        <v>5072</v>
      </c>
      <c r="C89" s="22">
        <v>427922186</v>
      </c>
      <c r="D89" s="22">
        <v>34963894</v>
      </c>
      <c r="E89" s="21">
        <v>14041</v>
      </c>
      <c r="F89" s="22">
        <v>84369.52</v>
      </c>
      <c r="G89" s="22">
        <v>6893.51</v>
      </c>
      <c r="H89" s="23">
        <v>2.77</v>
      </c>
      <c r="I89" s="22">
        <v>70000</v>
      </c>
      <c r="J89" s="22">
        <v>3300</v>
      </c>
      <c r="K89" s="23">
        <v>2</v>
      </c>
    </row>
    <row r="90" spans="1:11" ht="15" customHeight="1" x14ac:dyDescent="0.2">
      <c r="A90" s="20">
        <v>84339</v>
      </c>
      <c r="B90" s="21">
        <v>1841</v>
      </c>
      <c r="C90" s="22">
        <v>210794836</v>
      </c>
      <c r="D90" s="22">
        <v>22301138</v>
      </c>
      <c r="E90" s="21">
        <v>5459</v>
      </c>
      <c r="F90" s="22">
        <v>114500.18</v>
      </c>
      <c r="G90" s="22">
        <v>12113.6</v>
      </c>
      <c r="H90" s="23">
        <v>2.97</v>
      </c>
      <c r="I90" s="22">
        <v>88000</v>
      </c>
      <c r="J90" s="22">
        <v>5100</v>
      </c>
      <c r="K90" s="23">
        <v>2</v>
      </c>
    </row>
    <row r="91" spans="1:11" ht="15" customHeight="1" x14ac:dyDescent="0.2">
      <c r="A91" s="20">
        <v>84340</v>
      </c>
      <c r="B91" s="21">
        <v>1460</v>
      </c>
      <c r="C91" s="22">
        <v>147920819</v>
      </c>
      <c r="D91" s="22">
        <v>14663021</v>
      </c>
      <c r="E91" s="21">
        <v>3867</v>
      </c>
      <c r="F91" s="22">
        <v>101315.63</v>
      </c>
      <c r="G91" s="22">
        <v>10043.17</v>
      </c>
      <c r="H91" s="23">
        <v>2.65</v>
      </c>
      <c r="I91" s="22">
        <v>81000</v>
      </c>
      <c r="J91" s="22">
        <v>4900</v>
      </c>
      <c r="K91" s="23">
        <v>2</v>
      </c>
    </row>
    <row r="92" spans="1:11" ht="15" customHeight="1" x14ac:dyDescent="0.2">
      <c r="A92" s="20">
        <v>84341</v>
      </c>
      <c r="B92" s="21">
        <v>8806</v>
      </c>
      <c r="C92" s="22">
        <v>668993783</v>
      </c>
      <c r="D92" s="22">
        <v>61946438</v>
      </c>
      <c r="E92" s="21">
        <v>19841</v>
      </c>
      <c r="F92" s="22">
        <v>75970.22</v>
      </c>
      <c r="G92" s="22">
        <v>7034.57</v>
      </c>
      <c r="H92" s="23">
        <v>2.25</v>
      </c>
      <c r="I92" s="22">
        <v>50000</v>
      </c>
      <c r="J92" s="22">
        <v>2000</v>
      </c>
      <c r="K92" s="23">
        <v>2</v>
      </c>
    </row>
    <row r="93" spans="1:11" ht="15" customHeight="1" x14ac:dyDescent="0.2">
      <c r="A93" s="20">
        <v>84401</v>
      </c>
      <c r="B93" s="21">
        <v>17591</v>
      </c>
      <c r="C93" s="22">
        <v>1374478687</v>
      </c>
      <c r="D93" s="22">
        <v>129492774</v>
      </c>
      <c r="E93" s="21">
        <v>38548</v>
      </c>
      <c r="F93" s="22">
        <v>78135.34</v>
      </c>
      <c r="G93" s="22">
        <v>7361.31</v>
      </c>
      <c r="H93" s="23">
        <v>2.19</v>
      </c>
      <c r="I93" s="22">
        <v>57000</v>
      </c>
      <c r="J93" s="22">
        <v>3200</v>
      </c>
      <c r="K93" s="23">
        <v>2</v>
      </c>
    </row>
    <row r="94" spans="1:11" ht="15" customHeight="1" x14ac:dyDescent="0.2">
      <c r="A94" s="20">
        <v>84403</v>
      </c>
      <c r="B94" s="21">
        <v>13823</v>
      </c>
      <c r="C94" s="22">
        <v>1251415711</v>
      </c>
      <c r="D94" s="22">
        <v>143799608</v>
      </c>
      <c r="E94" s="21">
        <v>29998</v>
      </c>
      <c r="F94" s="22">
        <v>90531.41</v>
      </c>
      <c r="G94" s="22">
        <v>10402.92</v>
      </c>
      <c r="H94" s="23">
        <v>2.17</v>
      </c>
      <c r="I94" s="22">
        <v>58000</v>
      </c>
      <c r="J94" s="22">
        <v>3300</v>
      </c>
      <c r="K94" s="23">
        <v>2</v>
      </c>
    </row>
    <row r="95" spans="1:11" ht="15" customHeight="1" x14ac:dyDescent="0.2">
      <c r="A95" s="20">
        <v>84404</v>
      </c>
      <c r="B95" s="21">
        <v>24392</v>
      </c>
      <c r="C95" s="22">
        <v>1871943105</v>
      </c>
      <c r="D95" s="22">
        <v>163484338</v>
      </c>
      <c r="E95" s="21">
        <v>57880</v>
      </c>
      <c r="F95" s="22">
        <v>76744.14</v>
      </c>
      <c r="G95" s="22">
        <v>6702.38</v>
      </c>
      <c r="H95" s="23">
        <v>2.37</v>
      </c>
      <c r="I95" s="22">
        <v>59000</v>
      </c>
      <c r="J95" s="22">
        <v>3100</v>
      </c>
      <c r="K95" s="23">
        <v>2</v>
      </c>
    </row>
    <row r="96" spans="1:11" ht="15" customHeight="1" x14ac:dyDescent="0.2">
      <c r="A96" s="20">
        <v>84405</v>
      </c>
      <c r="B96" s="21">
        <v>12520</v>
      </c>
      <c r="C96" s="22">
        <v>1079130669</v>
      </c>
      <c r="D96" s="22">
        <v>103698210</v>
      </c>
      <c r="E96" s="21">
        <v>29207</v>
      </c>
      <c r="F96" s="22">
        <v>86192.55</v>
      </c>
      <c r="G96" s="22">
        <v>8282.6</v>
      </c>
      <c r="H96" s="23">
        <v>2.33</v>
      </c>
      <c r="I96" s="22">
        <v>64000</v>
      </c>
      <c r="J96" s="22">
        <v>3700</v>
      </c>
      <c r="K96" s="23">
        <v>2</v>
      </c>
    </row>
    <row r="97" spans="1:11" ht="15" customHeight="1" x14ac:dyDescent="0.2">
      <c r="A97" s="20">
        <v>84414</v>
      </c>
      <c r="B97" s="21">
        <v>11346</v>
      </c>
      <c r="C97" s="22">
        <v>1260847507</v>
      </c>
      <c r="D97" s="22">
        <v>136753054</v>
      </c>
      <c r="E97" s="21">
        <v>29796</v>
      </c>
      <c r="F97" s="22">
        <v>111127.05</v>
      </c>
      <c r="G97" s="22">
        <v>12052.97</v>
      </c>
      <c r="H97" s="23">
        <v>2.63</v>
      </c>
      <c r="I97" s="22">
        <v>86000</v>
      </c>
      <c r="J97" s="22">
        <v>5600</v>
      </c>
      <c r="K97" s="23">
        <v>2</v>
      </c>
    </row>
    <row r="98" spans="1:11" ht="15" customHeight="1" x14ac:dyDescent="0.2">
      <c r="A98" s="20">
        <v>84501</v>
      </c>
      <c r="B98" s="21">
        <v>4627</v>
      </c>
      <c r="C98" s="22">
        <v>336495608</v>
      </c>
      <c r="D98" s="22">
        <v>29710615</v>
      </c>
      <c r="E98" s="21">
        <v>10976</v>
      </c>
      <c r="F98" s="22">
        <v>72724.36</v>
      </c>
      <c r="G98" s="22">
        <v>6421.14</v>
      </c>
      <c r="H98" s="23">
        <v>2.37</v>
      </c>
      <c r="I98" s="22">
        <v>54000</v>
      </c>
      <c r="J98" s="22">
        <v>2200</v>
      </c>
      <c r="K98" s="23">
        <v>2</v>
      </c>
    </row>
    <row r="99" spans="1:11" ht="15" customHeight="1" x14ac:dyDescent="0.2">
      <c r="A99" s="20">
        <v>84511</v>
      </c>
      <c r="B99" s="21">
        <v>1421</v>
      </c>
      <c r="C99" s="22">
        <v>100378722</v>
      </c>
      <c r="D99" s="22">
        <v>7352465</v>
      </c>
      <c r="E99" s="21">
        <v>4051</v>
      </c>
      <c r="F99" s="22">
        <v>70639.490000000005</v>
      </c>
      <c r="G99" s="22">
        <v>5174.1499999999996</v>
      </c>
      <c r="H99" s="23">
        <v>2.85</v>
      </c>
      <c r="I99" s="22">
        <v>56000</v>
      </c>
      <c r="J99" s="22">
        <v>1700</v>
      </c>
      <c r="K99" s="23">
        <v>2</v>
      </c>
    </row>
    <row r="100" spans="1:11" ht="15" customHeight="1" x14ac:dyDescent="0.2">
      <c r="A100" s="20">
        <v>84526</v>
      </c>
      <c r="B100" s="21">
        <v>1444</v>
      </c>
      <c r="C100" s="22">
        <v>102556034</v>
      </c>
      <c r="D100" s="22">
        <v>9607755</v>
      </c>
      <c r="E100" s="21">
        <v>3163</v>
      </c>
      <c r="F100" s="22">
        <v>71022.179999999993</v>
      </c>
      <c r="G100" s="22">
        <v>6653.57</v>
      </c>
      <c r="H100" s="23">
        <v>2.19</v>
      </c>
      <c r="I100" s="22">
        <v>53000</v>
      </c>
      <c r="J100" s="22">
        <v>2600</v>
      </c>
      <c r="K100" s="23">
        <v>2</v>
      </c>
    </row>
    <row r="101" spans="1:11" ht="15" customHeight="1" x14ac:dyDescent="0.2">
      <c r="A101" s="20">
        <v>84532</v>
      </c>
      <c r="B101" s="21">
        <v>4476</v>
      </c>
      <c r="C101" s="22">
        <v>323373827</v>
      </c>
      <c r="D101" s="22">
        <v>32436384</v>
      </c>
      <c r="E101" s="21">
        <v>8186</v>
      </c>
      <c r="F101" s="22">
        <v>72246.16</v>
      </c>
      <c r="G101" s="22">
        <v>7246.73</v>
      </c>
      <c r="H101" s="23">
        <v>1.83</v>
      </c>
      <c r="I101" s="22">
        <v>49000</v>
      </c>
      <c r="J101" s="22">
        <v>2800</v>
      </c>
      <c r="K101" s="23">
        <v>1</v>
      </c>
    </row>
    <row r="102" spans="1:11" ht="15" customHeight="1" x14ac:dyDescent="0.2">
      <c r="A102" s="20">
        <v>84601</v>
      </c>
      <c r="B102" s="21">
        <v>11434</v>
      </c>
      <c r="C102" s="22">
        <v>723112602</v>
      </c>
      <c r="D102" s="22">
        <v>53554690</v>
      </c>
      <c r="E102" s="21">
        <v>27297</v>
      </c>
      <c r="F102" s="22">
        <v>63242.31</v>
      </c>
      <c r="G102" s="22">
        <v>4683.8100000000004</v>
      </c>
      <c r="H102" s="23">
        <v>2.39</v>
      </c>
      <c r="I102" s="22">
        <v>47000</v>
      </c>
      <c r="J102" s="22">
        <v>1700</v>
      </c>
      <c r="K102" s="23">
        <v>2</v>
      </c>
    </row>
    <row r="103" spans="1:11" ht="15" customHeight="1" x14ac:dyDescent="0.2">
      <c r="A103" s="20">
        <v>84604</v>
      </c>
      <c r="B103" s="21">
        <v>12660</v>
      </c>
      <c r="C103" s="22">
        <v>1077580920</v>
      </c>
      <c r="D103" s="22">
        <v>121252226</v>
      </c>
      <c r="E103" s="21">
        <v>27874</v>
      </c>
      <c r="F103" s="22">
        <v>85116.98</v>
      </c>
      <c r="G103" s="22">
        <v>9577.58</v>
      </c>
      <c r="H103" s="23">
        <v>2.2000000000000002</v>
      </c>
      <c r="I103" s="22">
        <v>43000</v>
      </c>
      <c r="J103" s="22">
        <v>1400</v>
      </c>
      <c r="K103" s="23">
        <v>2</v>
      </c>
    </row>
    <row r="104" spans="1:11" ht="15" customHeight="1" x14ac:dyDescent="0.2">
      <c r="A104" s="20">
        <v>84606</v>
      </c>
      <c r="B104" s="21">
        <v>10401</v>
      </c>
      <c r="C104" s="22">
        <v>481976556</v>
      </c>
      <c r="D104" s="22">
        <v>32351959</v>
      </c>
      <c r="E104" s="21">
        <v>19025</v>
      </c>
      <c r="F104" s="22">
        <v>46339.44</v>
      </c>
      <c r="G104" s="22">
        <v>3110.47</v>
      </c>
      <c r="H104" s="23">
        <v>1.83</v>
      </c>
      <c r="I104" s="22">
        <v>31000</v>
      </c>
      <c r="J104" s="22">
        <v>400</v>
      </c>
      <c r="K104" s="23">
        <v>1</v>
      </c>
    </row>
    <row r="105" spans="1:11" ht="15" customHeight="1" x14ac:dyDescent="0.2">
      <c r="A105" s="20">
        <v>84624</v>
      </c>
      <c r="B105" s="21">
        <v>1781</v>
      </c>
      <c r="C105" s="22">
        <v>145472491</v>
      </c>
      <c r="D105" s="22">
        <v>11913633</v>
      </c>
      <c r="E105" s="21">
        <v>4971</v>
      </c>
      <c r="F105" s="22">
        <v>81680.23</v>
      </c>
      <c r="G105" s="22">
        <v>6689.29</v>
      </c>
      <c r="H105" s="23">
        <v>2.79</v>
      </c>
      <c r="I105" s="22">
        <v>64000</v>
      </c>
      <c r="J105" s="22">
        <v>2700</v>
      </c>
      <c r="K105" s="23">
        <v>2</v>
      </c>
    </row>
    <row r="106" spans="1:11" ht="15" customHeight="1" x14ac:dyDescent="0.2">
      <c r="A106" s="20">
        <v>84627</v>
      </c>
      <c r="B106" s="21">
        <v>1592</v>
      </c>
      <c r="C106" s="22">
        <v>113855342</v>
      </c>
      <c r="D106" s="22">
        <v>8801608</v>
      </c>
      <c r="E106" s="21">
        <v>4415</v>
      </c>
      <c r="F106" s="22">
        <v>71517.17</v>
      </c>
      <c r="G106" s="22">
        <v>5528.65</v>
      </c>
      <c r="H106" s="23">
        <v>2.77</v>
      </c>
      <c r="I106" s="22">
        <v>55000</v>
      </c>
      <c r="J106" s="22">
        <v>1500</v>
      </c>
      <c r="K106" s="23">
        <v>2</v>
      </c>
    </row>
    <row r="107" spans="1:11" ht="15" customHeight="1" x14ac:dyDescent="0.2">
      <c r="A107" s="20">
        <v>84629</v>
      </c>
      <c r="B107" s="21">
        <v>1022</v>
      </c>
      <c r="C107" s="22">
        <v>76272187</v>
      </c>
      <c r="D107" s="22">
        <v>6823230</v>
      </c>
      <c r="E107" s="21">
        <v>2639</v>
      </c>
      <c r="F107" s="22">
        <v>74630.320000000007</v>
      </c>
      <c r="G107" s="22">
        <v>6676.35</v>
      </c>
      <c r="H107" s="23">
        <v>2.58</v>
      </c>
      <c r="I107" s="22">
        <v>60000</v>
      </c>
      <c r="J107" s="22">
        <v>2600</v>
      </c>
      <c r="K107" s="23">
        <v>2</v>
      </c>
    </row>
    <row r="108" spans="1:11" ht="15" customHeight="1" x14ac:dyDescent="0.2">
      <c r="A108" s="20">
        <v>84631</v>
      </c>
      <c r="B108" s="21">
        <v>1063</v>
      </c>
      <c r="C108" s="22">
        <v>78070229</v>
      </c>
      <c r="D108" s="22">
        <v>5874676</v>
      </c>
      <c r="E108" s="21">
        <v>2808</v>
      </c>
      <c r="F108" s="22">
        <v>73443.3</v>
      </c>
      <c r="G108" s="22">
        <v>5526.51</v>
      </c>
      <c r="H108" s="23">
        <v>2.64</v>
      </c>
      <c r="I108" s="22">
        <v>55000</v>
      </c>
      <c r="J108" s="22">
        <v>2100</v>
      </c>
      <c r="K108" s="23">
        <v>2</v>
      </c>
    </row>
    <row r="109" spans="1:11" ht="15" customHeight="1" x14ac:dyDescent="0.2">
      <c r="A109" s="20">
        <v>84642</v>
      </c>
      <c r="B109" s="21">
        <v>1172</v>
      </c>
      <c r="C109" s="22">
        <v>87199107</v>
      </c>
      <c r="D109" s="22">
        <v>6489240</v>
      </c>
      <c r="E109" s="21">
        <v>3356</v>
      </c>
      <c r="F109" s="22">
        <v>74401.97</v>
      </c>
      <c r="G109" s="22">
        <v>5536.89</v>
      </c>
      <c r="H109" s="23">
        <v>2.86</v>
      </c>
      <c r="I109" s="22">
        <v>58000</v>
      </c>
      <c r="J109" s="22">
        <v>2200</v>
      </c>
      <c r="K109" s="23">
        <v>2</v>
      </c>
    </row>
    <row r="110" spans="1:11" ht="15" customHeight="1" x14ac:dyDescent="0.2">
      <c r="A110" s="20">
        <v>84647</v>
      </c>
      <c r="B110" s="21">
        <v>1403</v>
      </c>
      <c r="C110" s="22">
        <v>105350941</v>
      </c>
      <c r="D110" s="22">
        <v>8469237</v>
      </c>
      <c r="E110" s="21">
        <v>4010</v>
      </c>
      <c r="F110" s="22">
        <v>75089.77</v>
      </c>
      <c r="G110" s="22">
        <v>6036.52</v>
      </c>
      <c r="H110" s="23">
        <v>2.86</v>
      </c>
      <c r="I110" s="22">
        <v>59000</v>
      </c>
      <c r="J110" s="22">
        <v>2100</v>
      </c>
      <c r="K110" s="23">
        <v>2</v>
      </c>
    </row>
    <row r="111" spans="1:11" ht="15" customHeight="1" x14ac:dyDescent="0.2">
      <c r="A111" s="20">
        <v>84648</v>
      </c>
      <c r="B111" s="21">
        <v>2331</v>
      </c>
      <c r="C111" s="22">
        <v>203527271</v>
      </c>
      <c r="D111" s="22">
        <v>16879151</v>
      </c>
      <c r="E111" s="21">
        <v>6702</v>
      </c>
      <c r="F111" s="22">
        <v>87313.29</v>
      </c>
      <c r="G111" s="22">
        <v>7241.16</v>
      </c>
      <c r="H111" s="23">
        <v>2.88</v>
      </c>
      <c r="I111" s="22">
        <v>71000</v>
      </c>
      <c r="J111" s="22">
        <v>3300</v>
      </c>
      <c r="K111" s="23">
        <v>2</v>
      </c>
    </row>
    <row r="112" spans="1:11" ht="15" customHeight="1" x14ac:dyDescent="0.2">
      <c r="A112" s="20">
        <v>84651</v>
      </c>
      <c r="B112" s="21">
        <v>9288</v>
      </c>
      <c r="C112" s="22">
        <v>828626245</v>
      </c>
      <c r="D112" s="22">
        <v>69578082</v>
      </c>
      <c r="E112" s="21">
        <v>26917</v>
      </c>
      <c r="F112" s="22">
        <v>89214.71</v>
      </c>
      <c r="G112" s="22">
        <v>7491.18</v>
      </c>
      <c r="H112" s="23">
        <v>2.9</v>
      </c>
      <c r="I112" s="22">
        <v>70000</v>
      </c>
      <c r="J112" s="22">
        <v>3200</v>
      </c>
      <c r="K112" s="23">
        <v>2</v>
      </c>
    </row>
    <row r="113" spans="1:11" ht="15" customHeight="1" x14ac:dyDescent="0.2">
      <c r="A113" s="20">
        <v>84653</v>
      </c>
      <c r="B113" s="21">
        <v>3500</v>
      </c>
      <c r="C113" s="22">
        <v>448241607</v>
      </c>
      <c r="D113" s="22">
        <v>49581962</v>
      </c>
      <c r="E113" s="21">
        <v>10784</v>
      </c>
      <c r="F113" s="22">
        <v>128069.03</v>
      </c>
      <c r="G113" s="22">
        <v>14166.27</v>
      </c>
      <c r="H113" s="23">
        <v>3.08</v>
      </c>
      <c r="I113" s="22">
        <v>96000</v>
      </c>
      <c r="J113" s="22">
        <v>5600</v>
      </c>
      <c r="K113" s="23">
        <v>2</v>
      </c>
    </row>
    <row r="114" spans="1:11" ht="15" customHeight="1" x14ac:dyDescent="0.2">
      <c r="A114" s="20">
        <v>84655</v>
      </c>
      <c r="B114" s="21">
        <v>5458</v>
      </c>
      <c r="C114" s="22">
        <v>485669337</v>
      </c>
      <c r="D114" s="22">
        <v>35434667</v>
      </c>
      <c r="E114" s="21">
        <v>17479</v>
      </c>
      <c r="F114" s="22">
        <v>88983.02</v>
      </c>
      <c r="G114" s="22">
        <v>6492.24</v>
      </c>
      <c r="H114" s="23">
        <v>3.2</v>
      </c>
      <c r="I114" s="22">
        <v>79000</v>
      </c>
      <c r="J114" s="22">
        <v>3200</v>
      </c>
      <c r="K114" s="23">
        <v>3</v>
      </c>
    </row>
    <row r="115" spans="1:11" ht="15" customHeight="1" x14ac:dyDescent="0.2">
      <c r="A115" s="20">
        <v>84660</v>
      </c>
      <c r="B115" s="21">
        <v>14131</v>
      </c>
      <c r="C115" s="22">
        <v>1358998884</v>
      </c>
      <c r="D115" s="22">
        <v>118017687</v>
      </c>
      <c r="E115" s="21">
        <v>42737</v>
      </c>
      <c r="F115" s="22">
        <v>96171.46</v>
      </c>
      <c r="G115" s="22">
        <v>8351.69</v>
      </c>
      <c r="H115" s="23">
        <v>3.02</v>
      </c>
      <c r="I115" s="22">
        <v>78000</v>
      </c>
      <c r="J115" s="22">
        <v>3800</v>
      </c>
      <c r="K115" s="23">
        <v>3</v>
      </c>
    </row>
    <row r="116" spans="1:11" ht="15" customHeight="1" x14ac:dyDescent="0.2">
      <c r="A116" s="20">
        <v>84663</v>
      </c>
      <c r="B116" s="21">
        <v>11421</v>
      </c>
      <c r="C116" s="22">
        <v>1020021298</v>
      </c>
      <c r="D116" s="22">
        <v>93373031</v>
      </c>
      <c r="E116" s="21">
        <v>31903</v>
      </c>
      <c r="F116" s="22">
        <v>89311.03</v>
      </c>
      <c r="G116" s="22">
        <v>8175.56</v>
      </c>
      <c r="H116" s="23">
        <v>2.79</v>
      </c>
      <c r="I116" s="22">
        <v>68000</v>
      </c>
      <c r="J116" s="22">
        <v>3200</v>
      </c>
      <c r="K116" s="23">
        <v>2</v>
      </c>
    </row>
    <row r="117" spans="1:11" ht="15" customHeight="1" x14ac:dyDescent="0.2">
      <c r="A117" s="20">
        <v>84664</v>
      </c>
      <c r="B117" s="21">
        <v>3596</v>
      </c>
      <c r="C117" s="22">
        <v>557024593</v>
      </c>
      <c r="D117" s="22">
        <v>71987723</v>
      </c>
      <c r="E117" s="21">
        <v>11629</v>
      </c>
      <c r="F117" s="22">
        <v>154901.17000000001</v>
      </c>
      <c r="G117" s="22">
        <v>20018.830000000002</v>
      </c>
      <c r="H117" s="23">
        <v>3.23</v>
      </c>
      <c r="I117" s="22">
        <v>112000</v>
      </c>
      <c r="J117" s="22">
        <v>7200</v>
      </c>
      <c r="K117" s="23">
        <v>3</v>
      </c>
    </row>
    <row r="118" spans="1:11" ht="15" customHeight="1" x14ac:dyDescent="0.2">
      <c r="A118" s="20">
        <v>84701</v>
      </c>
      <c r="B118" s="21">
        <v>2851</v>
      </c>
      <c r="C118" s="22">
        <v>222600041</v>
      </c>
      <c r="D118" s="22">
        <v>19950922</v>
      </c>
      <c r="E118" s="21">
        <v>7465</v>
      </c>
      <c r="F118" s="22">
        <v>78077.88</v>
      </c>
      <c r="G118" s="22">
        <v>6997.87</v>
      </c>
      <c r="H118" s="23">
        <v>2.62</v>
      </c>
      <c r="I118" s="22">
        <v>56000</v>
      </c>
      <c r="J118" s="22">
        <v>1900</v>
      </c>
      <c r="K118" s="23">
        <v>2</v>
      </c>
    </row>
    <row r="119" spans="1:11" ht="15" customHeight="1" x14ac:dyDescent="0.2">
      <c r="A119" s="20">
        <v>84713</v>
      </c>
      <c r="B119" s="21">
        <v>1477</v>
      </c>
      <c r="C119" s="22">
        <v>107203394</v>
      </c>
      <c r="D119" s="22">
        <v>8725309</v>
      </c>
      <c r="E119" s="21">
        <v>3813</v>
      </c>
      <c r="F119" s="22">
        <v>72581.850000000006</v>
      </c>
      <c r="G119" s="22">
        <v>5907.45</v>
      </c>
      <c r="H119" s="23">
        <v>2.58</v>
      </c>
      <c r="I119" s="22">
        <v>56000</v>
      </c>
      <c r="J119" s="22">
        <v>1900</v>
      </c>
      <c r="K119" s="23">
        <v>2</v>
      </c>
    </row>
    <row r="120" spans="1:11" ht="15" customHeight="1" x14ac:dyDescent="0.2">
      <c r="A120" s="20">
        <v>84720</v>
      </c>
      <c r="B120" s="21">
        <v>8009</v>
      </c>
      <c r="C120" s="22">
        <v>606850156</v>
      </c>
      <c r="D120" s="22">
        <v>54639630</v>
      </c>
      <c r="E120" s="21">
        <v>18907</v>
      </c>
      <c r="F120" s="22">
        <v>75771.03</v>
      </c>
      <c r="G120" s="22">
        <v>6822.28</v>
      </c>
      <c r="H120" s="23">
        <v>2.36</v>
      </c>
      <c r="I120" s="22">
        <v>51000</v>
      </c>
      <c r="J120" s="22">
        <v>1900</v>
      </c>
      <c r="K120" s="23">
        <v>2</v>
      </c>
    </row>
    <row r="121" spans="1:11" ht="15" customHeight="1" x14ac:dyDescent="0.2">
      <c r="A121" s="20">
        <v>84721</v>
      </c>
      <c r="B121" s="21">
        <v>9813</v>
      </c>
      <c r="C121" s="22">
        <v>686440656</v>
      </c>
      <c r="D121" s="22">
        <v>53898927</v>
      </c>
      <c r="E121" s="21">
        <v>25215</v>
      </c>
      <c r="F121" s="22">
        <v>69952.17</v>
      </c>
      <c r="G121" s="22">
        <v>5492.6</v>
      </c>
      <c r="H121" s="23">
        <v>2.57</v>
      </c>
      <c r="I121" s="22">
        <v>51000</v>
      </c>
      <c r="J121" s="22">
        <v>1800</v>
      </c>
      <c r="K121" s="23">
        <v>2</v>
      </c>
    </row>
    <row r="122" spans="1:11" ht="15" customHeight="1" x14ac:dyDescent="0.2">
      <c r="A122" s="20">
        <v>84737</v>
      </c>
      <c r="B122" s="21">
        <v>8166</v>
      </c>
      <c r="C122" s="22">
        <v>654305788</v>
      </c>
      <c r="D122" s="22">
        <v>62461923</v>
      </c>
      <c r="E122" s="21">
        <v>19543</v>
      </c>
      <c r="F122" s="22">
        <v>80125.62</v>
      </c>
      <c r="G122" s="22">
        <v>7649.02</v>
      </c>
      <c r="H122" s="23">
        <v>2.39</v>
      </c>
      <c r="I122" s="22">
        <v>58000</v>
      </c>
      <c r="J122" s="22">
        <v>2700</v>
      </c>
      <c r="K122" s="23">
        <v>2</v>
      </c>
    </row>
    <row r="123" spans="1:11" ht="15" customHeight="1" x14ac:dyDescent="0.2">
      <c r="A123" s="20">
        <v>84738</v>
      </c>
      <c r="B123" s="21">
        <v>3541</v>
      </c>
      <c r="C123" s="22">
        <v>372681491</v>
      </c>
      <c r="D123" s="22">
        <v>44211287</v>
      </c>
      <c r="E123" s="21">
        <v>7877</v>
      </c>
      <c r="F123" s="22">
        <v>105247.53</v>
      </c>
      <c r="G123" s="22">
        <v>12485.54</v>
      </c>
      <c r="H123" s="23">
        <v>2.2200000000000002</v>
      </c>
      <c r="I123" s="22">
        <v>68000</v>
      </c>
      <c r="J123" s="22">
        <v>3500</v>
      </c>
      <c r="K123" s="23">
        <v>2</v>
      </c>
    </row>
    <row r="124" spans="1:11" ht="15" customHeight="1" x14ac:dyDescent="0.2">
      <c r="A124" s="20">
        <v>84741</v>
      </c>
      <c r="B124" s="21">
        <v>2406</v>
      </c>
      <c r="C124" s="22">
        <v>186982978</v>
      </c>
      <c r="D124" s="22">
        <v>18451037</v>
      </c>
      <c r="E124" s="21">
        <v>5251</v>
      </c>
      <c r="F124" s="22">
        <v>77715.289999999994</v>
      </c>
      <c r="G124" s="22">
        <v>7668.76</v>
      </c>
      <c r="H124" s="23">
        <v>2.1800000000000002</v>
      </c>
      <c r="I124" s="22">
        <v>54000</v>
      </c>
      <c r="J124" s="22">
        <v>2700</v>
      </c>
      <c r="K124" s="23">
        <v>2</v>
      </c>
    </row>
    <row r="125" spans="1:11" ht="15" customHeight="1" x14ac:dyDescent="0.2">
      <c r="A125" s="20">
        <v>84745</v>
      </c>
      <c r="B125" s="21">
        <v>1480</v>
      </c>
      <c r="C125" s="22">
        <v>100867218</v>
      </c>
      <c r="D125" s="22">
        <v>7972573</v>
      </c>
      <c r="E125" s="21">
        <v>3681</v>
      </c>
      <c r="F125" s="22">
        <v>68153.53</v>
      </c>
      <c r="G125" s="22">
        <v>5386.87</v>
      </c>
      <c r="H125" s="23">
        <v>2.4900000000000002</v>
      </c>
      <c r="I125" s="22">
        <v>53000</v>
      </c>
      <c r="J125" s="22">
        <v>2000</v>
      </c>
      <c r="K125" s="23">
        <v>2</v>
      </c>
    </row>
    <row r="126" spans="1:11" ht="15" customHeight="1" x14ac:dyDescent="0.2">
      <c r="A126" s="20">
        <v>84754</v>
      </c>
      <c r="B126" s="21">
        <v>1380</v>
      </c>
      <c r="C126" s="22">
        <v>110129648</v>
      </c>
      <c r="D126" s="22">
        <v>9235298</v>
      </c>
      <c r="E126" s="21">
        <v>3684</v>
      </c>
      <c r="F126" s="22">
        <v>79804.09</v>
      </c>
      <c r="G126" s="22">
        <v>6692.24</v>
      </c>
      <c r="H126" s="23">
        <v>2.67</v>
      </c>
      <c r="I126" s="22">
        <v>63000</v>
      </c>
      <c r="J126" s="22">
        <v>2700</v>
      </c>
      <c r="K126" s="23">
        <v>2</v>
      </c>
    </row>
    <row r="127" spans="1:11" ht="15" customHeight="1" x14ac:dyDescent="0.2">
      <c r="A127" s="20">
        <v>84761</v>
      </c>
      <c r="B127" s="21">
        <v>1256</v>
      </c>
      <c r="C127" s="22">
        <v>90008168</v>
      </c>
      <c r="D127" s="22">
        <v>8841672</v>
      </c>
      <c r="E127" s="21">
        <v>2977</v>
      </c>
      <c r="F127" s="22">
        <v>71662.55</v>
      </c>
      <c r="G127" s="22">
        <v>7039.55</v>
      </c>
      <c r="H127" s="23">
        <v>2.37</v>
      </c>
      <c r="I127" s="22">
        <v>52000</v>
      </c>
      <c r="J127" s="22">
        <v>2200</v>
      </c>
      <c r="K127" s="23">
        <v>2</v>
      </c>
    </row>
    <row r="128" spans="1:11" ht="15" customHeight="1" x14ac:dyDescent="0.2">
      <c r="A128" s="20">
        <v>84765</v>
      </c>
      <c r="B128" s="21">
        <v>2313</v>
      </c>
      <c r="C128" s="22">
        <v>253881354</v>
      </c>
      <c r="D128" s="22">
        <v>29904666</v>
      </c>
      <c r="E128" s="21">
        <v>6320</v>
      </c>
      <c r="F128" s="22">
        <v>109762.8</v>
      </c>
      <c r="G128" s="22">
        <v>12928.95</v>
      </c>
      <c r="H128" s="23">
        <v>2.73</v>
      </c>
      <c r="I128" s="22">
        <v>72000</v>
      </c>
      <c r="J128" s="22">
        <v>3400</v>
      </c>
      <c r="K128" s="23">
        <v>2</v>
      </c>
    </row>
    <row r="129" spans="1:11" ht="15" customHeight="1" x14ac:dyDescent="0.2">
      <c r="A129" s="20">
        <v>84770</v>
      </c>
      <c r="B129" s="21">
        <v>16108</v>
      </c>
      <c r="C129" s="22">
        <v>1231800021</v>
      </c>
      <c r="D129" s="22">
        <v>131995913</v>
      </c>
      <c r="E129" s="21">
        <v>34362</v>
      </c>
      <c r="F129" s="22">
        <v>76471.320000000007</v>
      </c>
      <c r="G129" s="22">
        <v>8194.43</v>
      </c>
      <c r="H129" s="23">
        <v>2.13</v>
      </c>
      <c r="I129" s="22">
        <v>48000</v>
      </c>
      <c r="J129" s="22">
        <v>2100</v>
      </c>
      <c r="K129" s="23">
        <v>2</v>
      </c>
    </row>
    <row r="130" spans="1:11" ht="15" customHeight="1" x14ac:dyDescent="0.2">
      <c r="A130" s="20">
        <v>84780</v>
      </c>
      <c r="B130" s="21">
        <v>11174</v>
      </c>
      <c r="C130" s="22">
        <v>1025346070</v>
      </c>
      <c r="D130" s="22">
        <v>109932731</v>
      </c>
      <c r="E130" s="21">
        <v>26554</v>
      </c>
      <c r="F130" s="22">
        <v>91761.77</v>
      </c>
      <c r="G130" s="22">
        <v>9838.26</v>
      </c>
      <c r="H130" s="23">
        <v>2.38</v>
      </c>
      <c r="I130" s="22">
        <v>61000</v>
      </c>
      <c r="J130" s="22">
        <v>3100</v>
      </c>
      <c r="K130" s="23">
        <v>2</v>
      </c>
    </row>
    <row r="131" spans="1:11" ht="15" customHeight="1" x14ac:dyDescent="0.2">
      <c r="A131" s="20">
        <v>84790</v>
      </c>
      <c r="B131" s="21">
        <v>19206</v>
      </c>
      <c r="C131" s="22">
        <v>1833014765</v>
      </c>
      <c r="D131" s="22">
        <v>200116102</v>
      </c>
      <c r="E131" s="21">
        <v>46254</v>
      </c>
      <c r="F131" s="22">
        <v>95439.69</v>
      </c>
      <c r="G131" s="22">
        <v>10419.459999999999</v>
      </c>
      <c r="H131" s="23">
        <v>2.41</v>
      </c>
      <c r="I131" s="22">
        <v>64000</v>
      </c>
      <c r="J131" s="22">
        <v>3200</v>
      </c>
      <c r="K131" s="23">
        <v>2</v>
      </c>
    </row>
    <row r="133" spans="1:11" ht="15" customHeight="1" x14ac:dyDescent="0.2">
      <c r="A133" s="57" t="s">
        <v>66</v>
      </c>
      <c r="B133" s="58"/>
      <c r="C133" s="58"/>
      <c r="D133" s="58"/>
      <c r="E133" s="58"/>
      <c r="F133" s="58"/>
      <c r="G133" s="58"/>
      <c r="H133" s="58"/>
      <c r="I133" s="58"/>
      <c r="J133" s="58"/>
      <c r="K133" s="58"/>
    </row>
    <row r="134" spans="1:11" ht="15" customHeight="1" x14ac:dyDescent="0.2">
      <c r="A134" s="57" t="s">
        <v>97</v>
      </c>
      <c r="B134" s="58"/>
      <c r="C134" s="58"/>
      <c r="D134" s="58"/>
      <c r="E134" s="58"/>
      <c r="F134" s="58"/>
      <c r="G134" s="58"/>
      <c r="H134" s="58"/>
      <c r="I134" s="58"/>
      <c r="J134" s="58"/>
      <c r="K134" s="58"/>
    </row>
    <row r="135" spans="1:11" ht="15" customHeight="1" x14ac:dyDescent="0.2">
      <c r="A135" s="57" t="s">
        <v>290</v>
      </c>
      <c r="B135" s="58"/>
      <c r="C135" s="58"/>
      <c r="D135" s="58"/>
      <c r="E135" s="58"/>
      <c r="F135" s="58"/>
      <c r="G135" s="58"/>
      <c r="H135" s="58"/>
      <c r="I135" s="58"/>
      <c r="J135" s="58"/>
      <c r="K135" s="58"/>
    </row>
  </sheetData>
  <mergeCells count="10">
    <mergeCell ref="A1:K1"/>
    <mergeCell ref="A2:K2"/>
    <mergeCell ref="A3:K3"/>
    <mergeCell ref="A4:K4"/>
    <mergeCell ref="A5:K5"/>
    <mergeCell ref="A6:K6"/>
    <mergeCell ref="A7:K7"/>
    <mergeCell ref="A133:K133"/>
    <mergeCell ref="A134:K134"/>
    <mergeCell ref="A135:K135"/>
  </mergeCells>
  <hyperlinks>
    <hyperlink ref="A1" location="'CONTENTS'!A1" display="#'CONTENTS'!A1"/>
  </hyperlinks>
  <printOptions horizontalCentered="1"/>
  <pageMargins left="0.5" right="0.5" top="0.5" bottom="0.5" header="0" footer="0"/>
  <pageSetup fitToHeight="10" orientation="landscape" horizontalDpi="300" verticalDpi="3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3"/>
  <sheetViews>
    <sheetView zoomScaleNormal="100" workbookViewId="0">
      <pane ySplit="7" topLeftCell="A8" activePane="bottomLeft" state="frozen"/>
      <selection pane="bottomLeft" sqref="A1:D1"/>
    </sheetView>
  </sheetViews>
  <sheetFormatPr defaultColWidth="12" defaultRowHeight="12.95" customHeight="1" x14ac:dyDescent="0.2"/>
  <cols>
    <col min="1" max="1" width="25.6640625" bestFit="1" customWidth="1"/>
    <col min="2" max="2" width="28.6640625" bestFit="1" customWidth="1"/>
    <col min="3" max="4" width="19.6640625" bestFit="1" customWidth="1"/>
  </cols>
  <sheetData>
    <row r="1" spans="1:4" ht="17.100000000000001" customHeight="1" x14ac:dyDescent="0.25">
      <c r="A1" s="65" t="s">
        <v>67</v>
      </c>
      <c r="B1" s="58"/>
      <c r="C1" s="58"/>
      <c r="D1" s="58"/>
    </row>
    <row r="2" spans="1:4" ht="17.100000000000001" customHeight="1" x14ac:dyDescent="0.3">
      <c r="A2" s="60" t="s">
        <v>1</v>
      </c>
      <c r="B2" s="58"/>
      <c r="C2" s="58"/>
      <c r="D2" s="58"/>
    </row>
    <row r="3" spans="1:4" ht="17.100000000000001" customHeight="1" x14ac:dyDescent="0.3">
      <c r="A3" s="59" t="s">
        <v>70</v>
      </c>
      <c r="B3" s="58"/>
      <c r="C3" s="58"/>
      <c r="D3" s="58"/>
    </row>
    <row r="4" spans="1:4" ht="17.100000000000001" customHeight="1" x14ac:dyDescent="0.3">
      <c r="A4" s="60" t="s">
        <v>1</v>
      </c>
      <c r="B4" s="58"/>
      <c r="C4" s="58"/>
      <c r="D4" s="58"/>
    </row>
    <row r="5" spans="1:4" ht="17.100000000000001" customHeight="1" x14ac:dyDescent="0.3">
      <c r="A5" s="66" t="s">
        <v>37</v>
      </c>
      <c r="B5" s="58"/>
      <c r="C5" s="58"/>
      <c r="D5" s="58"/>
    </row>
    <row r="7" spans="1:4" ht="45" customHeight="1" x14ac:dyDescent="0.2">
      <c r="A7" s="70" t="s">
        <v>437</v>
      </c>
      <c r="B7" s="70"/>
      <c r="C7" s="9" t="s">
        <v>72</v>
      </c>
      <c r="D7" s="9" t="s">
        <v>73</v>
      </c>
    </row>
    <row r="8" spans="1:4" ht="15" customHeight="1" x14ac:dyDescent="0.2">
      <c r="A8" s="67" t="s">
        <v>438</v>
      </c>
      <c r="B8" s="27" t="s">
        <v>439</v>
      </c>
      <c r="C8" s="21">
        <v>15382</v>
      </c>
      <c r="D8" s="22">
        <v>-936229655</v>
      </c>
    </row>
    <row r="9" spans="1:4" ht="15" customHeight="1" x14ac:dyDescent="0.2">
      <c r="A9" s="68"/>
      <c r="B9" s="27" t="s">
        <v>440</v>
      </c>
      <c r="C9" s="21">
        <v>3763</v>
      </c>
      <c r="D9" s="22">
        <v>-329754006</v>
      </c>
    </row>
    <row r="10" spans="1:4" ht="15" customHeight="1" x14ac:dyDescent="0.2">
      <c r="A10" s="68"/>
      <c r="B10" s="27" t="s">
        <v>441</v>
      </c>
      <c r="C10" s="21">
        <v>2498</v>
      </c>
      <c r="D10" s="22">
        <v>-282709184</v>
      </c>
    </row>
    <row r="11" spans="1:4" ht="15" customHeight="1" x14ac:dyDescent="0.2">
      <c r="A11" s="67" t="s">
        <v>442</v>
      </c>
      <c r="B11" s="27" t="s">
        <v>439</v>
      </c>
      <c r="C11" s="21">
        <v>62436</v>
      </c>
      <c r="D11" s="22">
        <v>157193728</v>
      </c>
    </row>
    <row r="12" spans="1:4" ht="15" customHeight="1" x14ac:dyDescent="0.2">
      <c r="A12" s="68"/>
      <c r="B12" s="27" t="s">
        <v>440</v>
      </c>
      <c r="C12" s="21">
        <v>6870</v>
      </c>
      <c r="D12" s="22">
        <v>14942300</v>
      </c>
    </row>
    <row r="13" spans="1:4" ht="15" customHeight="1" x14ac:dyDescent="0.2">
      <c r="A13" s="68"/>
      <c r="B13" s="27" t="s">
        <v>441</v>
      </c>
      <c r="C13" s="21">
        <v>2914</v>
      </c>
      <c r="D13" s="22">
        <v>6436520</v>
      </c>
    </row>
    <row r="14" spans="1:4" ht="15" customHeight="1" x14ac:dyDescent="0.2">
      <c r="A14" s="67" t="s">
        <v>443</v>
      </c>
      <c r="B14" s="27" t="s">
        <v>439</v>
      </c>
      <c r="C14" s="21">
        <v>70648</v>
      </c>
      <c r="D14" s="22">
        <v>531327132</v>
      </c>
    </row>
    <row r="15" spans="1:4" ht="15" customHeight="1" x14ac:dyDescent="0.2">
      <c r="A15" s="68"/>
      <c r="B15" s="27" t="s">
        <v>440</v>
      </c>
      <c r="C15" s="21">
        <v>6749</v>
      </c>
      <c r="D15" s="22">
        <v>51028295</v>
      </c>
    </row>
    <row r="16" spans="1:4" ht="15" customHeight="1" x14ac:dyDescent="0.2">
      <c r="A16" s="68"/>
      <c r="B16" s="27" t="s">
        <v>441</v>
      </c>
      <c r="C16" s="21">
        <v>2881</v>
      </c>
      <c r="D16" s="22">
        <v>21747233</v>
      </c>
    </row>
    <row r="17" spans="1:4" ht="15" customHeight="1" x14ac:dyDescent="0.2">
      <c r="A17" s="67" t="s">
        <v>444</v>
      </c>
      <c r="B17" s="27" t="s">
        <v>439</v>
      </c>
      <c r="C17" s="21">
        <v>73488</v>
      </c>
      <c r="D17" s="22">
        <v>917836065</v>
      </c>
    </row>
    <row r="18" spans="1:4" ht="15" customHeight="1" x14ac:dyDescent="0.2">
      <c r="A18" s="68"/>
      <c r="B18" s="27" t="s">
        <v>440</v>
      </c>
      <c r="C18" s="21">
        <v>7947</v>
      </c>
      <c r="D18" s="22">
        <v>99576218</v>
      </c>
    </row>
    <row r="19" spans="1:4" ht="15" customHeight="1" x14ac:dyDescent="0.2">
      <c r="A19" s="68"/>
      <c r="B19" s="27" t="s">
        <v>441</v>
      </c>
      <c r="C19" s="21">
        <v>3038</v>
      </c>
      <c r="D19" s="22">
        <v>37963481</v>
      </c>
    </row>
    <row r="20" spans="1:4" ht="15" customHeight="1" x14ac:dyDescent="0.2">
      <c r="A20" s="67" t="s">
        <v>445</v>
      </c>
      <c r="B20" s="27" t="s">
        <v>439</v>
      </c>
      <c r="C20" s="21">
        <v>67361</v>
      </c>
      <c r="D20" s="22">
        <v>1176636962</v>
      </c>
    </row>
    <row r="21" spans="1:4" ht="15" customHeight="1" x14ac:dyDescent="0.2">
      <c r="A21" s="68"/>
      <c r="B21" s="27" t="s">
        <v>440</v>
      </c>
      <c r="C21" s="21">
        <v>7199</v>
      </c>
      <c r="D21" s="22">
        <v>125276933</v>
      </c>
    </row>
    <row r="22" spans="1:4" ht="15" customHeight="1" x14ac:dyDescent="0.2">
      <c r="A22" s="68"/>
      <c r="B22" s="27" t="s">
        <v>441</v>
      </c>
      <c r="C22" s="21">
        <v>3040</v>
      </c>
      <c r="D22" s="22">
        <v>53256734</v>
      </c>
    </row>
    <row r="23" spans="1:4" ht="15" customHeight="1" x14ac:dyDescent="0.2">
      <c r="A23" s="67" t="s">
        <v>446</v>
      </c>
      <c r="B23" s="27" t="s">
        <v>439</v>
      </c>
      <c r="C23" s="21">
        <v>62601</v>
      </c>
      <c r="D23" s="22">
        <v>1407989975</v>
      </c>
    </row>
    <row r="24" spans="1:4" ht="15" customHeight="1" x14ac:dyDescent="0.2">
      <c r="A24" s="68"/>
      <c r="B24" s="27" t="s">
        <v>440</v>
      </c>
      <c r="C24" s="21">
        <v>6385</v>
      </c>
      <c r="D24" s="22">
        <v>143608906</v>
      </c>
    </row>
    <row r="25" spans="1:4" ht="15" customHeight="1" x14ac:dyDescent="0.2">
      <c r="A25" s="68"/>
      <c r="B25" s="27" t="s">
        <v>441</v>
      </c>
      <c r="C25" s="21">
        <v>3296</v>
      </c>
      <c r="D25" s="22">
        <v>74385423</v>
      </c>
    </row>
    <row r="26" spans="1:4" ht="15" customHeight="1" x14ac:dyDescent="0.2">
      <c r="A26" s="67" t="s">
        <v>447</v>
      </c>
      <c r="B26" s="27" t="s">
        <v>439</v>
      </c>
      <c r="C26" s="21">
        <v>63183</v>
      </c>
      <c r="D26" s="22">
        <v>1737943786</v>
      </c>
    </row>
    <row r="27" spans="1:4" ht="15" customHeight="1" x14ac:dyDescent="0.2">
      <c r="A27" s="68"/>
      <c r="B27" s="27" t="s">
        <v>440</v>
      </c>
      <c r="C27" s="21">
        <v>5810</v>
      </c>
      <c r="D27" s="22">
        <v>159703015</v>
      </c>
    </row>
    <row r="28" spans="1:4" ht="15" customHeight="1" x14ac:dyDescent="0.2">
      <c r="A28" s="68"/>
      <c r="B28" s="27" t="s">
        <v>441</v>
      </c>
      <c r="C28" s="21">
        <v>3573</v>
      </c>
      <c r="D28" s="22">
        <v>98402065</v>
      </c>
    </row>
    <row r="29" spans="1:4" ht="15" customHeight="1" x14ac:dyDescent="0.2">
      <c r="A29" s="67" t="s">
        <v>448</v>
      </c>
      <c r="B29" s="27" t="s">
        <v>439</v>
      </c>
      <c r="C29" s="21">
        <v>65707</v>
      </c>
      <c r="D29" s="22">
        <v>2136653844</v>
      </c>
    </row>
    <row r="30" spans="1:4" ht="15" customHeight="1" x14ac:dyDescent="0.2">
      <c r="A30" s="68"/>
      <c r="B30" s="27" t="s">
        <v>440</v>
      </c>
      <c r="C30" s="21">
        <v>5370</v>
      </c>
      <c r="D30" s="22">
        <v>174224252</v>
      </c>
    </row>
    <row r="31" spans="1:4" ht="15" customHeight="1" x14ac:dyDescent="0.2">
      <c r="A31" s="68"/>
      <c r="B31" s="27" t="s">
        <v>441</v>
      </c>
      <c r="C31" s="21">
        <v>3404</v>
      </c>
      <c r="D31" s="22">
        <v>110490326</v>
      </c>
    </row>
    <row r="32" spans="1:4" ht="15" customHeight="1" x14ac:dyDescent="0.2">
      <c r="A32" s="67" t="s">
        <v>449</v>
      </c>
      <c r="B32" s="27" t="s">
        <v>439</v>
      </c>
      <c r="C32" s="21">
        <v>64236</v>
      </c>
      <c r="D32" s="22">
        <v>2406945423</v>
      </c>
    </row>
    <row r="33" spans="1:4" ht="15" customHeight="1" x14ac:dyDescent="0.2">
      <c r="A33" s="68"/>
      <c r="B33" s="27" t="s">
        <v>440</v>
      </c>
      <c r="C33" s="21">
        <v>5258</v>
      </c>
      <c r="D33" s="22">
        <v>197082483</v>
      </c>
    </row>
    <row r="34" spans="1:4" ht="15" customHeight="1" x14ac:dyDescent="0.2">
      <c r="A34" s="68"/>
      <c r="B34" s="27" t="s">
        <v>441</v>
      </c>
      <c r="C34" s="21">
        <v>3133</v>
      </c>
      <c r="D34" s="22">
        <v>117366281</v>
      </c>
    </row>
    <row r="35" spans="1:4" ht="15" customHeight="1" x14ac:dyDescent="0.2">
      <c r="A35" s="67" t="s">
        <v>450</v>
      </c>
      <c r="B35" s="27" t="s">
        <v>439</v>
      </c>
      <c r="C35" s="21">
        <v>57819</v>
      </c>
      <c r="D35" s="22">
        <v>2454633490</v>
      </c>
    </row>
    <row r="36" spans="1:4" ht="15" customHeight="1" x14ac:dyDescent="0.2">
      <c r="A36" s="68"/>
      <c r="B36" s="27" t="s">
        <v>440</v>
      </c>
      <c r="C36" s="21">
        <v>5144</v>
      </c>
      <c r="D36" s="22">
        <v>218626861</v>
      </c>
    </row>
    <row r="37" spans="1:4" ht="15" customHeight="1" x14ac:dyDescent="0.2">
      <c r="A37" s="68"/>
      <c r="B37" s="27" t="s">
        <v>441</v>
      </c>
      <c r="C37" s="21">
        <v>3157</v>
      </c>
      <c r="D37" s="22">
        <v>134171191</v>
      </c>
    </row>
    <row r="38" spans="1:4" ht="15" customHeight="1" x14ac:dyDescent="0.2">
      <c r="A38" s="67" t="s">
        <v>451</v>
      </c>
      <c r="B38" s="27" t="s">
        <v>439</v>
      </c>
      <c r="C38" s="21">
        <v>51476</v>
      </c>
      <c r="D38" s="22">
        <v>2443487295</v>
      </c>
    </row>
    <row r="39" spans="1:4" ht="15" customHeight="1" x14ac:dyDescent="0.2">
      <c r="A39" s="68"/>
      <c r="B39" s="27" t="s">
        <v>440</v>
      </c>
      <c r="C39" s="21">
        <v>5049</v>
      </c>
      <c r="D39" s="22">
        <v>239626455</v>
      </c>
    </row>
    <row r="40" spans="1:4" ht="15" customHeight="1" x14ac:dyDescent="0.2">
      <c r="A40" s="68"/>
      <c r="B40" s="27" t="s">
        <v>441</v>
      </c>
      <c r="C40" s="21">
        <v>3166</v>
      </c>
      <c r="D40" s="22">
        <v>150436498</v>
      </c>
    </row>
    <row r="41" spans="1:4" ht="15" customHeight="1" x14ac:dyDescent="0.2">
      <c r="A41" s="67" t="s">
        <v>113</v>
      </c>
      <c r="B41" s="27" t="s">
        <v>439</v>
      </c>
      <c r="C41" s="21">
        <v>198209</v>
      </c>
      <c r="D41" s="22">
        <v>12212662917</v>
      </c>
    </row>
    <row r="42" spans="1:4" ht="15" customHeight="1" x14ac:dyDescent="0.2">
      <c r="A42" s="68"/>
      <c r="B42" s="27" t="s">
        <v>440</v>
      </c>
      <c r="C42" s="21">
        <v>22864</v>
      </c>
      <c r="D42" s="22">
        <v>1421836440</v>
      </c>
    </row>
    <row r="43" spans="1:4" ht="15" customHeight="1" x14ac:dyDescent="0.2">
      <c r="A43" s="68"/>
      <c r="B43" s="27" t="s">
        <v>441</v>
      </c>
      <c r="C43" s="21">
        <v>15632</v>
      </c>
      <c r="D43" s="22">
        <v>977402498</v>
      </c>
    </row>
    <row r="44" spans="1:4" ht="15" customHeight="1" x14ac:dyDescent="0.2">
      <c r="A44" s="67" t="s">
        <v>114</v>
      </c>
      <c r="B44" s="27" t="s">
        <v>439</v>
      </c>
      <c r="C44" s="21">
        <v>134450</v>
      </c>
      <c r="D44" s="22">
        <v>11660299458</v>
      </c>
    </row>
    <row r="45" spans="1:4" ht="15" customHeight="1" x14ac:dyDescent="0.2">
      <c r="A45" s="68"/>
      <c r="B45" s="27" t="s">
        <v>440</v>
      </c>
      <c r="C45" s="21">
        <v>15766</v>
      </c>
      <c r="D45" s="22">
        <v>1361953931</v>
      </c>
    </row>
    <row r="46" spans="1:4" ht="15" customHeight="1" x14ac:dyDescent="0.2">
      <c r="A46" s="68"/>
      <c r="B46" s="27" t="s">
        <v>441</v>
      </c>
      <c r="C46" s="21">
        <v>15633</v>
      </c>
      <c r="D46" s="22">
        <v>1367577291</v>
      </c>
    </row>
    <row r="47" spans="1:4" ht="15" customHeight="1" x14ac:dyDescent="0.2">
      <c r="A47" s="67" t="s">
        <v>115</v>
      </c>
      <c r="B47" s="27" t="s">
        <v>439</v>
      </c>
      <c r="C47" s="21">
        <v>264426</v>
      </c>
      <c r="D47" s="22">
        <v>38976706457</v>
      </c>
    </row>
    <row r="48" spans="1:4" ht="15" customHeight="1" x14ac:dyDescent="0.2">
      <c r="A48" s="68"/>
      <c r="B48" s="27" t="s">
        <v>440</v>
      </c>
      <c r="C48" s="21">
        <v>24078</v>
      </c>
      <c r="D48" s="22">
        <v>3497256984</v>
      </c>
    </row>
    <row r="49" spans="1:4" ht="15" customHeight="1" x14ac:dyDescent="0.2">
      <c r="A49" s="68"/>
      <c r="B49" s="27" t="s">
        <v>441</v>
      </c>
      <c r="C49" s="21">
        <v>34706</v>
      </c>
      <c r="D49" s="22">
        <v>5026633295</v>
      </c>
    </row>
    <row r="50" spans="1:4" ht="15" customHeight="1" x14ac:dyDescent="0.2">
      <c r="A50" s="67" t="s">
        <v>452</v>
      </c>
      <c r="B50" s="27" t="s">
        <v>439</v>
      </c>
      <c r="C50" s="21">
        <v>41075</v>
      </c>
      <c r="D50" s="22">
        <v>13712982748</v>
      </c>
    </row>
    <row r="51" spans="1:4" ht="15" customHeight="1" x14ac:dyDescent="0.2">
      <c r="A51" s="68"/>
      <c r="B51" s="27" t="s">
        <v>440</v>
      </c>
      <c r="C51" s="21">
        <v>3646</v>
      </c>
      <c r="D51" s="22">
        <v>1224226519</v>
      </c>
    </row>
    <row r="52" spans="1:4" ht="15" customHeight="1" x14ac:dyDescent="0.2">
      <c r="A52" s="68"/>
      <c r="B52" s="27" t="s">
        <v>441</v>
      </c>
      <c r="C52" s="21">
        <v>5334</v>
      </c>
      <c r="D52" s="22">
        <v>1793967560</v>
      </c>
    </row>
    <row r="53" spans="1:4" ht="15" customHeight="1" x14ac:dyDescent="0.2">
      <c r="A53" s="67" t="s">
        <v>453</v>
      </c>
      <c r="B53" s="27" t="s">
        <v>439</v>
      </c>
      <c r="C53" s="21">
        <v>11222</v>
      </c>
      <c r="D53" s="22">
        <v>7550942555</v>
      </c>
    </row>
    <row r="54" spans="1:4" ht="15" customHeight="1" x14ac:dyDescent="0.2">
      <c r="A54" s="68"/>
      <c r="B54" s="27" t="s">
        <v>440</v>
      </c>
      <c r="C54" s="21">
        <v>1209</v>
      </c>
      <c r="D54" s="22">
        <v>812286579</v>
      </c>
    </row>
    <row r="55" spans="1:4" ht="15" customHeight="1" x14ac:dyDescent="0.2">
      <c r="A55" s="68"/>
      <c r="B55" s="27" t="s">
        <v>441</v>
      </c>
      <c r="C55" s="21">
        <v>1596</v>
      </c>
      <c r="D55" s="22">
        <v>1082132089</v>
      </c>
    </row>
    <row r="56" spans="1:4" ht="15" customHeight="1" x14ac:dyDescent="0.2">
      <c r="A56" s="67" t="s">
        <v>454</v>
      </c>
      <c r="B56" s="27" t="s">
        <v>439</v>
      </c>
      <c r="C56" s="21">
        <v>6112</v>
      </c>
      <c r="D56" s="22">
        <v>25056013967</v>
      </c>
    </row>
    <row r="57" spans="1:4" ht="15" customHeight="1" x14ac:dyDescent="0.2">
      <c r="A57" s="68"/>
      <c r="B57" s="27" t="s">
        <v>440</v>
      </c>
      <c r="C57" s="21">
        <v>747</v>
      </c>
      <c r="D57" s="22">
        <v>3324677387</v>
      </c>
    </row>
    <row r="58" spans="1:4" ht="15" customHeight="1" x14ac:dyDescent="0.2">
      <c r="A58" s="68"/>
      <c r="B58" s="27" t="s">
        <v>441</v>
      </c>
      <c r="C58" s="21">
        <v>1075</v>
      </c>
      <c r="D58" s="22">
        <v>4126147260</v>
      </c>
    </row>
    <row r="59" spans="1:4" ht="15" customHeight="1" x14ac:dyDescent="0.2">
      <c r="A59" s="69" t="s">
        <v>117</v>
      </c>
      <c r="B59" s="27" t="s">
        <v>439</v>
      </c>
      <c r="C59" s="21">
        <v>1309831</v>
      </c>
      <c r="D59" s="22">
        <v>123604026147</v>
      </c>
    </row>
    <row r="60" spans="1:4" ht="15" customHeight="1" x14ac:dyDescent="0.2">
      <c r="A60" s="68"/>
      <c r="B60" s="27" t="s">
        <v>440</v>
      </c>
      <c r="C60" s="21">
        <v>133854</v>
      </c>
      <c r="D60" s="22">
        <v>12736179552</v>
      </c>
    </row>
    <row r="61" spans="1:4" ht="15" customHeight="1" x14ac:dyDescent="0.2">
      <c r="A61" s="68"/>
      <c r="B61" s="27" t="s">
        <v>441</v>
      </c>
      <c r="C61" s="21">
        <v>108076</v>
      </c>
      <c r="D61" s="22">
        <v>14895806561</v>
      </c>
    </row>
    <row r="63" spans="1:4" ht="15" customHeight="1" x14ac:dyDescent="0.2">
      <c r="A63" s="57" t="s">
        <v>66</v>
      </c>
      <c r="B63" s="58"/>
      <c r="C63" s="58"/>
      <c r="D63" s="58"/>
    </row>
  </sheetData>
  <mergeCells count="25">
    <mergeCell ref="A7:B7"/>
    <mergeCell ref="A8:A10"/>
    <mergeCell ref="A11:A13"/>
    <mergeCell ref="A14:A16"/>
    <mergeCell ref="A17:A19"/>
    <mergeCell ref="A20:A22"/>
    <mergeCell ref="A23:A25"/>
    <mergeCell ref="A26:A28"/>
    <mergeCell ref="A29:A31"/>
    <mergeCell ref="A32:A34"/>
    <mergeCell ref="A35:A37"/>
    <mergeCell ref="A38:A40"/>
    <mergeCell ref="A41:A43"/>
    <mergeCell ref="A44:A46"/>
    <mergeCell ref="A47:A49"/>
    <mergeCell ref="A1:D1"/>
    <mergeCell ref="A2:D2"/>
    <mergeCell ref="A3:D3"/>
    <mergeCell ref="A4:D4"/>
    <mergeCell ref="A5:D5"/>
    <mergeCell ref="A63:D63"/>
    <mergeCell ref="A50:A52"/>
    <mergeCell ref="A53:A55"/>
    <mergeCell ref="A56:A58"/>
    <mergeCell ref="A59:A61"/>
  </mergeCells>
  <hyperlinks>
    <hyperlink ref="A1" location="'CONTENTS'!A1" display="#'CONTENTS'!A1"/>
  </hyperlinks>
  <printOptions horizontalCentered="1"/>
  <pageMargins left="0.5" right="0.5" top="0.5" bottom="0.5" header="0" footer="0"/>
  <pageSetup fitToHeight="10" orientation="landscape"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16"/>
  <sheetViews>
    <sheetView zoomScaleNormal="100" workbookViewId="0"/>
  </sheetViews>
  <sheetFormatPr defaultColWidth="12" defaultRowHeight="12.95" customHeight="1" x14ac:dyDescent="0.2"/>
  <cols>
    <col min="1" max="1" width="115.6640625" bestFit="1" customWidth="1"/>
  </cols>
  <sheetData>
    <row r="1" spans="1:1" ht="15.95" customHeight="1" x14ac:dyDescent="0.25">
      <c r="A1" s="6" t="s">
        <v>67</v>
      </c>
    </row>
    <row r="2" spans="1:1" ht="18.95" customHeight="1" x14ac:dyDescent="0.3">
      <c r="A2" s="2" t="s">
        <v>1</v>
      </c>
    </row>
    <row r="3" spans="1:1" ht="24" customHeight="1" x14ac:dyDescent="0.3">
      <c r="A3" s="1" t="s">
        <v>0</v>
      </c>
    </row>
    <row r="4" spans="1:1" ht="18.95" customHeight="1" x14ac:dyDescent="0.3">
      <c r="A4" s="2" t="s">
        <v>1</v>
      </c>
    </row>
    <row r="5" spans="1:1" ht="21" customHeight="1" x14ac:dyDescent="0.3">
      <c r="A5" s="7" t="s">
        <v>68</v>
      </c>
    </row>
    <row r="7" spans="1:1" ht="122.1" customHeight="1" x14ac:dyDescent="0.2">
      <c r="A7" s="8" t="s">
        <v>586</v>
      </c>
    </row>
    <row r="8" spans="1:1" ht="92.1" customHeight="1" x14ac:dyDescent="0.2">
      <c r="A8" s="8" t="s">
        <v>587</v>
      </c>
    </row>
    <row r="9" spans="1:1" ht="45.95" customHeight="1" x14ac:dyDescent="0.2">
      <c r="A9" s="8" t="s">
        <v>588</v>
      </c>
    </row>
    <row r="10" spans="1:1" ht="75.95" customHeight="1" x14ac:dyDescent="0.2">
      <c r="A10" s="8" t="s">
        <v>589</v>
      </c>
    </row>
    <row r="11" spans="1:1" ht="45.95" customHeight="1" x14ac:dyDescent="0.2">
      <c r="A11" s="8" t="s">
        <v>590</v>
      </c>
    </row>
    <row r="12" spans="1:1" ht="60.95" customHeight="1" x14ac:dyDescent="0.2">
      <c r="A12" s="8" t="s">
        <v>591</v>
      </c>
    </row>
    <row r="13" spans="1:1" ht="30" customHeight="1" x14ac:dyDescent="0.2">
      <c r="A13" s="8" t="s">
        <v>69</v>
      </c>
    </row>
    <row r="14" spans="1:1" ht="60.95" customHeight="1" x14ac:dyDescent="0.2">
      <c r="A14" s="8" t="s">
        <v>592</v>
      </c>
    </row>
    <row r="16" spans="1:1" ht="15" customHeight="1" x14ac:dyDescent="0.2">
      <c r="A16" s="5" t="s">
        <v>66</v>
      </c>
    </row>
  </sheetData>
  <hyperlinks>
    <hyperlink ref="A1" location="'CONTENTS'!A1" display="#'CONTENTS'!A1"/>
  </hyperlinks>
  <printOptions horizontalCentered="1"/>
  <pageMargins left="0.5" right="0.5" top="0.5" bottom="0.5" header="0" footer="0"/>
  <pageSetup fitToHeight="10" orientation="portrait" horizontalDpi="300" verticalDpi="30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04"/>
  <sheetViews>
    <sheetView zoomScaleNormal="100" workbookViewId="0">
      <pane ySplit="7" topLeftCell="A8" activePane="bottomLeft" state="frozen"/>
      <selection pane="bottomLeft" sqref="A1:D1"/>
    </sheetView>
  </sheetViews>
  <sheetFormatPr defaultColWidth="12" defaultRowHeight="12.95" customHeight="1" x14ac:dyDescent="0.2"/>
  <cols>
    <col min="1" max="1" width="25.6640625" bestFit="1" customWidth="1"/>
    <col min="2" max="2" width="28.6640625" bestFit="1" customWidth="1"/>
    <col min="3" max="4" width="19.6640625" bestFit="1" customWidth="1"/>
  </cols>
  <sheetData>
    <row r="1" spans="1:4" ht="17.100000000000001" customHeight="1" x14ac:dyDescent="0.25">
      <c r="A1" s="65" t="s">
        <v>67</v>
      </c>
      <c r="B1" s="58"/>
      <c r="C1" s="58"/>
      <c r="D1" s="58"/>
    </row>
    <row r="2" spans="1:4" ht="17.100000000000001" customHeight="1" x14ac:dyDescent="0.3">
      <c r="A2" s="60" t="s">
        <v>1</v>
      </c>
      <c r="B2" s="58"/>
      <c r="C2" s="58"/>
      <c r="D2" s="58"/>
    </row>
    <row r="3" spans="1:4" ht="17.100000000000001" customHeight="1" x14ac:dyDescent="0.3">
      <c r="A3" s="59" t="s">
        <v>70</v>
      </c>
      <c r="B3" s="58"/>
      <c r="C3" s="58"/>
      <c r="D3" s="58"/>
    </row>
    <row r="4" spans="1:4" ht="17.100000000000001" customHeight="1" x14ac:dyDescent="0.3">
      <c r="A4" s="60" t="s">
        <v>1</v>
      </c>
      <c r="B4" s="58"/>
      <c r="C4" s="58"/>
      <c r="D4" s="58"/>
    </row>
    <row r="5" spans="1:4" ht="17.100000000000001" customHeight="1" x14ac:dyDescent="0.3">
      <c r="A5" s="66" t="s">
        <v>39</v>
      </c>
      <c r="B5" s="58"/>
      <c r="C5" s="58"/>
      <c r="D5" s="58"/>
    </row>
    <row r="6" spans="1:4" ht="12.95" customHeight="1" x14ac:dyDescent="0.2">
      <c r="C6" s="55"/>
    </row>
    <row r="7" spans="1:4" ht="45" customHeight="1" x14ac:dyDescent="0.2">
      <c r="A7" s="70" t="s">
        <v>455</v>
      </c>
      <c r="B7" s="70"/>
      <c r="C7" s="9" t="s">
        <v>72</v>
      </c>
      <c r="D7" s="9" t="s">
        <v>73</v>
      </c>
    </row>
    <row r="8" spans="1:4" ht="15" customHeight="1" x14ac:dyDescent="0.2">
      <c r="A8" s="69" t="s">
        <v>135</v>
      </c>
      <c r="B8" s="27" t="s">
        <v>439</v>
      </c>
      <c r="C8" s="21">
        <v>2313</v>
      </c>
      <c r="D8" s="22">
        <v>132019717</v>
      </c>
    </row>
    <row r="9" spans="1:4" ht="15" customHeight="1" x14ac:dyDescent="0.2">
      <c r="A9" s="68"/>
      <c r="B9" s="27" t="s">
        <v>440</v>
      </c>
      <c r="C9" s="21">
        <v>326</v>
      </c>
      <c r="D9" s="22">
        <v>19285900</v>
      </c>
    </row>
    <row r="10" spans="1:4" ht="15" customHeight="1" x14ac:dyDescent="0.2">
      <c r="A10" s="68"/>
      <c r="B10" s="27" t="s">
        <v>441</v>
      </c>
      <c r="C10" s="21">
        <v>267</v>
      </c>
      <c r="D10" s="22">
        <v>21372945</v>
      </c>
    </row>
    <row r="11" spans="1:4" ht="15" customHeight="1" x14ac:dyDescent="0.2">
      <c r="A11" s="69" t="s">
        <v>136</v>
      </c>
      <c r="B11" s="27" t="s">
        <v>439</v>
      </c>
      <c r="C11" s="21">
        <v>20300</v>
      </c>
      <c r="D11" s="22">
        <v>1436782079</v>
      </c>
    </row>
    <row r="12" spans="1:4" ht="15" customHeight="1" x14ac:dyDescent="0.2">
      <c r="A12" s="68"/>
      <c r="B12" s="27" t="s">
        <v>440</v>
      </c>
      <c r="C12" s="21">
        <v>2320</v>
      </c>
      <c r="D12" s="22">
        <v>134993041</v>
      </c>
    </row>
    <row r="13" spans="1:4" ht="15" customHeight="1" x14ac:dyDescent="0.2">
      <c r="A13" s="68"/>
      <c r="B13" s="27" t="s">
        <v>441</v>
      </c>
      <c r="C13" s="21">
        <v>2089</v>
      </c>
      <c r="D13" s="22">
        <v>172396491</v>
      </c>
    </row>
    <row r="14" spans="1:4" ht="15" customHeight="1" x14ac:dyDescent="0.2">
      <c r="A14" s="69" t="s">
        <v>137</v>
      </c>
      <c r="B14" s="27" t="s">
        <v>439</v>
      </c>
      <c r="C14" s="21">
        <v>46103</v>
      </c>
      <c r="D14" s="22">
        <v>3058789836</v>
      </c>
    </row>
    <row r="15" spans="1:4" ht="15" customHeight="1" x14ac:dyDescent="0.2">
      <c r="A15" s="68"/>
      <c r="B15" s="27" t="s">
        <v>440</v>
      </c>
      <c r="C15" s="21">
        <v>3921</v>
      </c>
      <c r="D15" s="22">
        <v>270455877</v>
      </c>
    </row>
    <row r="16" spans="1:4" ht="15" customHeight="1" x14ac:dyDescent="0.2">
      <c r="A16" s="68"/>
      <c r="B16" s="27" t="s">
        <v>441</v>
      </c>
      <c r="C16" s="21">
        <v>3748</v>
      </c>
      <c r="D16" s="22">
        <v>353902049</v>
      </c>
    </row>
    <row r="17" spans="1:4" ht="15" customHeight="1" x14ac:dyDescent="0.2">
      <c r="A17" s="69" t="s">
        <v>138</v>
      </c>
      <c r="B17" s="27" t="s">
        <v>439</v>
      </c>
      <c r="C17" s="21">
        <v>6546</v>
      </c>
      <c r="D17" s="22">
        <v>388965808</v>
      </c>
    </row>
    <row r="18" spans="1:4" ht="15" customHeight="1" x14ac:dyDescent="0.2">
      <c r="A18" s="68"/>
      <c r="B18" s="27" t="s">
        <v>440</v>
      </c>
      <c r="C18" s="21">
        <v>1022</v>
      </c>
      <c r="D18" s="22">
        <v>56776401</v>
      </c>
    </row>
    <row r="19" spans="1:4" ht="15" customHeight="1" x14ac:dyDescent="0.2">
      <c r="A19" s="68"/>
      <c r="B19" s="27" t="s">
        <v>441</v>
      </c>
      <c r="C19" s="21">
        <v>778</v>
      </c>
      <c r="D19" s="22">
        <v>58979876</v>
      </c>
    </row>
    <row r="20" spans="1:4" ht="15" customHeight="1" x14ac:dyDescent="0.2">
      <c r="A20" s="69" t="s">
        <v>139</v>
      </c>
      <c r="B20" s="27" t="s">
        <v>439</v>
      </c>
      <c r="C20" s="21">
        <v>273</v>
      </c>
      <c r="D20" s="22">
        <v>18082237</v>
      </c>
    </row>
    <row r="21" spans="1:4" ht="15" customHeight="1" x14ac:dyDescent="0.2">
      <c r="A21" s="68"/>
      <c r="B21" s="27" t="s">
        <v>440</v>
      </c>
      <c r="C21" s="21">
        <v>74</v>
      </c>
      <c r="D21" s="22">
        <v>4030445</v>
      </c>
    </row>
    <row r="22" spans="1:4" ht="15" customHeight="1" x14ac:dyDescent="0.2">
      <c r="A22" s="68"/>
      <c r="B22" s="27" t="s">
        <v>441</v>
      </c>
      <c r="C22" s="21">
        <v>59</v>
      </c>
      <c r="D22" s="22">
        <v>4760115</v>
      </c>
    </row>
    <row r="23" spans="1:4" ht="15" customHeight="1" x14ac:dyDescent="0.2">
      <c r="A23" s="69" t="s">
        <v>140</v>
      </c>
      <c r="B23" s="27" t="s">
        <v>439</v>
      </c>
      <c r="C23" s="21">
        <v>123928</v>
      </c>
      <c r="D23" s="22">
        <v>10510569905</v>
      </c>
    </row>
    <row r="24" spans="1:4" ht="15" customHeight="1" x14ac:dyDescent="0.2">
      <c r="A24" s="68"/>
      <c r="B24" s="27" t="s">
        <v>440</v>
      </c>
      <c r="C24" s="21">
        <v>12128</v>
      </c>
      <c r="D24" s="22">
        <v>935054635</v>
      </c>
    </row>
    <row r="25" spans="1:4" ht="15" customHeight="1" x14ac:dyDescent="0.2">
      <c r="A25" s="68"/>
      <c r="B25" s="27" t="s">
        <v>441</v>
      </c>
      <c r="C25" s="21">
        <v>10348</v>
      </c>
      <c r="D25" s="22">
        <v>1174144106</v>
      </c>
    </row>
    <row r="26" spans="1:4" ht="15" customHeight="1" x14ac:dyDescent="0.2">
      <c r="A26" s="69" t="s">
        <v>141</v>
      </c>
      <c r="B26" s="27" t="s">
        <v>439</v>
      </c>
      <c r="C26" s="21">
        <v>6590</v>
      </c>
      <c r="D26" s="22">
        <v>452251052</v>
      </c>
    </row>
    <row r="27" spans="1:4" ht="15" customHeight="1" x14ac:dyDescent="0.2">
      <c r="A27" s="68"/>
      <c r="B27" s="27" t="s">
        <v>440</v>
      </c>
      <c r="C27" s="21">
        <v>772</v>
      </c>
      <c r="D27" s="22">
        <v>44627073</v>
      </c>
    </row>
    <row r="28" spans="1:4" ht="15" customHeight="1" x14ac:dyDescent="0.2">
      <c r="A28" s="68"/>
      <c r="B28" s="27" t="s">
        <v>441</v>
      </c>
      <c r="C28" s="21">
        <v>629</v>
      </c>
      <c r="D28" s="22">
        <v>52500625</v>
      </c>
    </row>
    <row r="29" spans="1:4" ht="15" customHeight="1" x14ac:dyDescent="0.2">
      <c r="A29" s="69" t="s">
        <v>142</v>
      </c>
      <c r="B29" s="27" t="s">
        <v>439</v>
      </c>
      <c r="C29" s="21">
        <v>3026</v>
      </c>
      <c r="D29" s="22">
        <v>188575061</v>
      </c>
    </row>
    <row r="30" spans="1:4" ht="15" customHeight="1" x14ac:dyDescent="0.2">
      <c r="A30" s="68"/>
      <c r="B30" s="27" t="s">
        <v>440</v>
      </c>
      <c r="C30" s="21">
        <v>460</v>
      </c>
      <c r="D30" s="22">
        <v>23321753</v>
      </c>
    </row>
    <row r="31" spans="1:4" ht="15" customHeight="1" x14ac:dyDescent="0.2">
      <c r="A31" s="68"/>
      <c r="B31" s="27" t="s">
        <v>441</v>
      </c>
      <c r="C31" s="21">
        <v>423</v>
      </c>
      <c r="D31" s="22">
        <v>29425689</v>
      </c>
    </row>
    <row r="32" spans="1:4" ht="15" customHeight="1" x14ac:dyDescent="0.2">
      <c r="A32" s="69" t="s">
        <v>143</v>
      </c>
      <c r="B32" s="27" t="s">
        <v>439</v>
      </c>
      <c r="C32" s="21">
        <v>1557</v>
      </c>
      <c r="D32" s="22">
        <v>85965995</v>
      </c>
    </row>
    <row r="33" spans="1:4" ht="15" customHeight="1" x14ac:dyDescent="0.2">
      <c r="A33" s="68"/>
      <c r="B33" s="27" t="s">
        <v>440</v>
      </c>
      <c r="C33" s="21">
        <v>324</v>
      </c>
      <c r="D33" s="22">
        <v>18682572</v>
      </c>
    </row>
    <row r="34" spans="1:4" ht="15" customHeight="1" x14ac:dyDescent="0.2">
      <c r="A34" s="68"/>
      <c r="B34" s="27" t="s">
        <v>441</v>
      </c>
      <c r="C34" s="21">
        <v>261</v>
      </c>
      <c r="D34" s="22">
        <v>18572319</v>
      </c>
    </row>
    <row r="35" spans="1:4" ht="15" customHeight="1" x14ac:dyDescent="0.2">
      <c r="A35" s="69" t="s">
        <v>144</v>
      </c>
      <c r="B35" s="27" t="s">
        <v>439</v>
      </c>
      <c r="C35" s="21">
        <v>3949</v>
      </c>
      <c r="D35" s="22">
        <v>240773303</v>
      </c>
    </row>
    <row r="36" spans="1:4" ht="15" customHeight="1" x14ac:dyDescent="0.2">
      <c r="A36" s="68"/>
      <c r="B36" s="27" t="s">
        <v>440</v>
      </c>
      <c r="C36" s="21">
        <v>652</v>
      </c>
      <c r="D36" s="22">
        <v>46522420</v>
      </c>
    </row>
    <row r="37" spans="1:4" ht="15" customHeight="1" x14ac:dyDescent="0.2">
      <c r="A37" s="68"/>
      <c r="B37" s="27" t="s">
        <v>441</v>
      </c>
      <c r="C37" s="21">
        <v>355</v>
      </c>
      <c r="D37" s="22">
        <v>37063950</v>
      </c>
    </row>
    <row r="38" spans="1:4" ht="15" customHeight="1" x14ac:dyDescent="0.2">
      <c r="A38" s="69" t="s">
        <v>145</v>
      </c>
      <c r="B38" s="27" t="s">
        <v>439</v>
      </c>
      <c r="C38" s="21">
        <v>19419</v>
      </c>
      <c r="D38" s="22">
        <v>1133700282</v>
      </c>
    </row>
    <row r="39" spans="1:4" ht="15" customHeight="1" x14ac:dyDescent="0.2">
      <c r="A39" s="68"/>
      <c r="B39" s="27" t="s">
        <v>440</v>
      </c>
      <c r="C39" s="21">
        <v>2172</v>
      </c>
      <c r="D39" s="22">
        <v>130111095</v>
      </c>
    </row>
    <row r="40" spans="1:4" ht="15" customHeight="1" x14ac:dyDescent="0.2">
      <c r="A40" s="68"/>
      <c r="B40" s="27" t="s">
        <v>441</v>
      </c>
      <c r="C40" s="21">
        <v>2048</v>
      </c>
      <c r="D40" s="22">
        <v>177152746</v>
      </c>
    </row>
    <row r="41" spans="1:4" ht="15" customHeight="1" x14ac:dyDescent="0.2">
      <c r="A41" s="69" t="s">
        <v>146</v>
      </c>
      <c r="B41" s="27" t="s">
        <v>439</v>
      </c>
      <c r="C41" s="21">
        <v>4063</v>
      </c>
      <c r="D41" s="22">
        <v>287483314</v>
      </c>
    </row>
    <row r="42" spans="1:4" ht="15" customHeight="1" x14ac:dyDescent="0.2">
      <c r="A42" s="68"/>
      <c r="B42" s="27" t="s">
        <v>440</v>
      </c>
      <c r="C42" s="21">
        <v>395</v>
      </c>
      <c r="D42" s="22">
        <v>31329310</v>
      </c>
    </row>
    <row r="43" spans="1:4" ht="15" customHeight="1" x14ac:dyDescent="0.2">
      <c r="A43" s="68"/>
      <c r="B43" s="27" t="s">
        <v>441</v>
      </c>
      <c r="C43" s="21">
        <v>378</v>
      </c>
      <c r="D43" s="22">
        <v>28593378</v>
      </c>
    </row>
    <row r="44" spans="1:4" ht="15" customHeight="1" x14ac:dyDescent="0.2">
      <c r="A44" s="69" t="s">
        <v>147</v>
      </c>
      <c r="B44" s="27" t="s">
        <v>439</v>
      </c>
      <c r="C44" s="21">
        <v>2469</v>
      </c>
      <c r="D44" s="22">
        <v>155917384</v>
      </c>
    </row>
    <row r="45" spans="1:4" ht="15" customHeight="1" x14ac:dyDescent="0.2">
      <c r="A45" s="68"/>
      <c r="B45" s="27" t="s">
        <v>440</v>
      </c>
      <c r="C45" s="21">
        <v>567</v>
      </c>
      <c r="D45" s="22">
        <v>36254269</v>
      </c>
    </row>
    <row r="46" spans="1:4" ht="15" customHeight="1" x14ac:dyDescent="0.2">
      <c r="A46" s="68"/>
      <c r="B46" s="27" t="s">
        <v>441</v>
      </c>
      <c r="C46" s="21">
        <v>415</v>
      </c>
      <c r="D46" s="22">
        <v>37002805</v>
      </c>
    </row>
    <row r="47" spans="1:4" ht="15" customHeight="1" x14ac:dyDescent="0.2">
      <c r="A47" s="69" t="s">
        <v>148</v>
      </c>
      <c r="B47" s="27" t="s">
        <v>439</v>
      </c>
      <c r="C47" s="21">
        <v>3937</v>
      </c>
      <c r="D47" s="22">
        <v>251181526</v>
      </c>
    </row>
    <row r="48" spans="1:4" ht="15" customHeight="1" x14ac:dyDescent="0.2">
      <c r="A48" s="68"/>
      <c r="B48" s="27" t="s">
        <v>440</v>
      </c>
      <c r="C48" s="21">
        <v>539</v>
      </c>
      <c r="D48" s="22">
        <v>34598453</v>
      </c>
    </row>
    <row r="49" spans="1:4" ht="15" customHeight="1" x14ac:dyDescent="0.2">
      <c r="A49" s="68"/>
      <c r="B49" s="27" t="s">
        <v>441</v>
      </c>
      <c r="C49" s="21">
        <v>583</v>
      </c>
      <c r="D49" s="22">
        <v>44135968</v>
      </c>
    </row>
    <row r="50" spans="1:4" ht="15" customHeight="1" x14ac:dyDescent="0.2">
      <c r="A50" s="69" t="s">
        <v>149</v>
      </c>
      <c r="B50" s="27" t="s">
        <v>439</v>
      </c>
      <c r="C50" s="21">
        <v>3774</v>
      </c>
      <c r="D50" s="22">
        <v>440091971</v>
      </c>
    </row>
    <row r="51" spans="1:4" ht="15" customHeight="1" x14ac:dyDescent="0.2">
      <c r="A51" s="68"/>
      <c r="B51" s="27" t="s">
        <v>440</v>
      </c>
      <c r="C51" s="21">
        <v>471</v>
      </c>
      <c r="D51" s="22">
        <v>39109023</v>
      </c>
    </row>
    <row r="52" spans="1:4" ht="15" customHeight="1" x14ac:dyDescent="0.2">
      <c r="A52" s="68"/>
      <c r="B52" s="27" t="s">
        <v>441</v>
      </c>
      <c r="C52" s="21">
        <v>518</v>
      </c>
      <c r="D52" s="22">
        <v>54888593</v>
      </c>
    </row>
    <row r="53" spans="1:4" ht="15" customHeight="1" x14ac:dyDescent="0.2">
      <c r="A53" s="69" t="s">
        <v>150</v>
      </c>
      <c r="B53" s="27" t="s">
        <v>439</v>
      </c>
      <c r="C53" s="21">
        <v>391</v>
      </c>
      <c r="D53" s="22">
        <v>19396727</v>
      </c>
    </row>
    <row r="54" spans="1:4" ht="15" customHeight="1" x14ac:dyDescent="0.2">
      <c r="A54" s="68"/>
      <c r="B54" s="27" t="s">
        <v>440</v>
      </c>
      <c r="C54" s="21">
        <v>77</v>
      </c>
      <c r="D54" s="22">
        <v>2386602</v>
      </c>
    </row>
    <row r="55" spans="1:4" ht="15" customHeight="1" x14ac:dyDescent="0.2">
      <c r="A55" s="68"/>
      <c r="B55" s="27" t="s">
        <v>441</v>
      </c>
      <c r="C55" s="21">
        <v>87</v>
      </c>
      <c r="D55" s="22">
        <v>5936008</v>
      </c>
    </row>
    <row r="56" spans="1:4" ht="15" customHeight="1" x14ac:dyDescent="0.2">
      <c r="A56" s="69" t="s">
        <v>151</v>
      </c>
      <c r="B56" s="27" t="s">
        <v>439</v>
      </c>
      <c r="C56" s="21">
        <v>650</v>
      </c>
      <c r="D56" s="22">
        <v>57575118</v>
      </c>
    </row>
    <row r="57" spans="1:4" ht="15" customHeight="1" x14ac:dyDescent="0.2">
      <c r="A57" s="68"/>
      <c r="B57" s="27" t="s">
        <v>440</v>
      </c>
      <c r="C57" s="21">
        <v>113</v>
      </c>
      <c r="D57" s="22">
        <v>6723597</v>
      </c>
    </row>
    <row r="58" spans="1:4" ht="15" customHeight="1" x14ac:dyDescent="0.2">
      <c r="A58" s="68"/>
      <c r="B58" s="27" t="s">
        <v>441</v>
      </c>
      <c r="C58" s="21">
        <v>127</v>
      </c>
      <c r="D58" s="22">
        <v>12342364</v>
      </c>
    </row>
    <row r="59" spans="1:4" ht="15" customHeight="1" x14ac:dyDescent="0.2">
      <c r="A59" s="69" t="s">
        <v>152</v>
      </c>
      <c r="B59" s="27" t="s">
        <v>439</v>
      </c>
      <c r="C59" s="21">
        <v>443512</v>
      </c>
      <c r="D59" s="22">
        <v>34793448403</v>
      </c>
    </row>
    <row r="60" spans="1:4" ht="15" customHeight="1" x14ac:dyDescent="0.2">
      <c r="A60" s="68"/>
      <c r="B60" s="27" t="s">
        <v>440</v>
      </c>
      <c r="C60" s="21">
        <v>43490</v>
      </c>
      <c r="D60" s="22">
        <v>3403885593</v>
      </c>
    </row>
    <row r="61" spans="1:4" ht="15" customHeight="1" x14ac:dyDescent="0.2">
      <c r="A61" s="68"/>
      <c r="B61" s="27" t="s">
        <v>441</v>
      </c>
      <c r="C61" s="21">
        <v>29461</v>
      </c>
      <c r="D61" s="22">
        <v>3449642943</v>
      </c>
    </row>
    <row r="62" spans="1:4" ht="15" customHeight="1" x14ac:dyDescent="0.2">
      <c r="A62" s="69" t="s">
        <v>153</v>
      </c>
      <c r="B62" s="27" t="s">
        <v>439</v>
      </c>
      <c r="C62" s="21">
        <v>3763</v>
      </c>
      <c r="D62" s="22">
        <v>195842998</v>
      </c>
    </row>
    <row r="63" spans="1:4" ht="15" customHeight="1" x14ac:dyDescent="0.2">
      <c r="A63" s="68"/>
      <c r="B63" s="27" t="s">
        <v>440</v>
      </c>
      <c r="C63" s="21">
        <v>431</v>
      </c>
      <c r="D63" s="22">
        <v>21274297</v>
      </c>
    </row>
    <row r="64" spans="1:4" ht="15" customHeight="1" x14ac:dyDescent="0.2">
      <c r="A64" s="68"/>
      <c r="B64" s="27" t="s">
        <v>441</v>
      </c>
      <c r="C64" s="21">
        <v>337</v>
      </c>
      <c r="D64" s="22">
        <v>23246289</v>
      </c>
    </row>
    <row r="65" spans="1:4" ht="15" customHeight="1" x14ac:dyDescent="0.2">
      <c r="A65" s="69" t="s">
        <v>154</v>
      </c>
      <c r="B65" s="27" t="s">
        <v>439</v>
      </c>
      <c r="C65" s="21">
        <v>8448</v>
      </c>
      <c r="D65" s="22">
        <v>501501027</v>
      </c>
    </row>
    <row r="66" spans="1:4" ht="15" customHeight="1" x14ac:dyDescent="0.2">
      <c r="A66" s="68"/>
      <c r="B66" s="27" t="s">
        <v>440</v>
      </c>
      <c r="C66" s="21">
        <v>1066</v>
      </c>
      <c r="D66" s="22">
        <v>59729091</v>
      </c>
    </row>
    <row r="67" spans="1:4" ht="15" customHeight="1" x14ac:dyDescent="0.2">
      <c r="A67" s="68"/>
      <c r="B67" s="27" t="s">
        <v>441</v>
      </c>
      <c r="C67" s="21">
        <v>1075</v>
      </c>
      <c r="D67" s="22">
        <v>73050374</v>
      </c>
    </row>
    <row r="68" spans="1:4" ht="15" customHeight="1" x14ac:dyDescent="0.2">
      <c r="A68" s="69" t="s">
        <v>155</v>
      </c>
      <c r="B68" s="27" t="s">
        <v>439</v>
      </c>
      <c r="C68" s="21">
        <v>6832</v>
      </c>
      <c r="D68" s="22">
        <v>419714180</v>
      </c>
    </row>
    <row r="69" spans="1:4" ht="15" customHeight="1" x14ac:dyDescent="0.2">
      <c r="A69" s="68"/>
      <c r="B69" s="27" t="s">
        <v>440</v>
      </c>
      <c r="C69" s="21">
        <v>897</v>
      </c>
      <c r="D69" s="22">
        <v>51362480</v>
      </c>
    </row>
    <row r="70" spans="1:4" ht="15" customHeight="1" x14ac:dyDescent="0.2">
      <c r="A70" s="68"/>
      <c r="B70" s="27" t="s">
        <v>441</v>
      </c>
      <c r="C70" s="21">
        <v>904</v>
      </c>
      <c r="D70" s="22">
        <v>72000032</v>
      </c>
    </row>
    <row r="71" spans="1:4" ht="15" customHeight="1" x14ac:dyDescent="0.2">
      <c r="A71" s="69" t="s">
        <v>156</v>
      </c>
      <c r="B71" s="27" t="s">
        <v>439</v>
      </c>
      <c r="C71" s="21">
        <v>17126</v>
      </c>
      <c r="D71" s="22">
        <v>2587347299</v>
      </c>
    </row>
    <row r="72" spans="1:4" ht="15" customHeight="1" x14ac:dyDescent="0.2">
      <c r="A72" s="68"/>
      <c r="B72" s="27" t="s">
        <v>440</v>
      </c>
      <c r="C72" s="21">
        <v>2157</v>
      </c>
      <c r="D72" s="22">
        <v>371216925</v>
      </c>
    </row>
    <row r="73" spans="1:4" ht="15" customHeight="1" x14ac:dyDescent="0.2">
      <c r="A73" s="68"/>
      <c r="B73" s="27" t="s">
        <v>441</v>
      </c>
      <c r="C73" s="21">
        <v>1625</v>
      </c>
      <c r="D73" s="22">
        <v>353740629</v>
      </c>
    </row>
    <row r="74" spans="1:4" ht="15" customHeight="1" x14ac:dyDescent="0.2">
      <c r="A74" s="69" t="s">
        <v>157</v>
      </c>
      <c r="B74" s="27" t="s">
        <v>439</v>
      </c>
      <c r="C74" s="21">
        <v>28247</v>
      </c>
      <c r="D74" s="22">
        <v>2063979112</v>
      </c>
    </row>
    <row r="75" spans="1:4" ht="15" customHeight="1" x14ac:dyDescent="0.2">
      <c r="A75" s="68"/>
      <c r="B75" s="27" t="s">
        <v>440</v>
      </c>
      <c r="C75" s="21">
        <v>2382</v>
      </c>
      <c r="D75" s="22">
        <v>144382099</v>
      </c>
    </row>
    <row r="76" spans="1:4" ht="15" customHeight="1" x14ac:dyDescent="0.2">
      <c r="A76" s="68"/>
      <c r="B76" s="27" t="s">
        <v>441</v>
      </c>
      <c r="C76" s="21">
        <v>1650</v>
      </c>
      <c r="D76" s="22">
        <v>139790200</v>
      </c>
    </row>
    <row r="77" spans="1:4" ht="15" customHeight="1" x14ac:dyDescent="0.2">
      <c r="A77" s="69" t="s">
        <v>158</v>
      </c>
      <c r="B77" s="27" t="s">
        <v>439</v>
      </c>
      <c r="C77" s="21">
        <v>10655</v>
      </c>
      <c r="D77" s="22">
        <v>669615895</v>
      </c>
    </row>
    <row r="78" spans="1:4" ht="15" customHeight="1" x14ac:dyDescent="0.2">
      <c r="A78" s="68"/>
      <c r="B78" s="27" t="s">
        <v>440</v>
      </c>
      <c r="C78" s="21">
        <v>1073</v>
      </c>
      <c r="D78" s="22">
        <v>59396295</v>
      </c>
    </row>
    <row r="79" spans="1:4" ht="15" customHeight="1" x14ac:dyDescent="0.2">
      <c r="A79" s="68"/>
      <c r="B79" s="27" t="s">
        <v>441</v>
      </c>
      <c r="C79" s="21">
        <v>860</v>
      </c>
      <c r="D79" s="22">
        <v>63253133</v>
      </c>
    </row>
    <row r="80" spans="1:4" ht="15" customHeight="1" x14ac:dyDescent="0.2">
      <c r="A80" s="69" t="s">
        <v>159</v>
      </c>
      <c r="B80" s="27" t="s">
        <v>439</v>
      </c>
      <c r="C80" s="21">
        <v>229951</v>
      </c>
      <c r="D80" s="22">
        <v>18069213366</v>
      </c>
    </row>
    <row r="81" spans="1:4" ht="15" customHeight="1" x14ac:dyDescent="0.2">
      <c r="A81" s="68"/>
      <c r="B81" s="27" t="s">
        <v>440</v>
      </c>
      <c r="C81" s="21">
        <v>15342</v>
      </c>
      <c r="D81" s="22">
        <v>1085564955</v>
      </c>
    </row>
    <row r="82" spans="1:4" ht="15" customHeight="1" x14ac:dyDescent="0.2">
      <c r="A82" s="68"/>
      <c r="B82" s="27" t="s">
        <v>441</v>
      </c>
      <c r="C82" s="21">
        <v>14358</v>
      </c>
      <c r="D82" s="22">
        <v>1472215546</v>
      </c>
    </row>
    <row r="83" spans="1:4" ht="15" customHeight="1" x14ac:dyDescent="0.2">
      <c r="A83" s="69" t="s">
        <v>160</v>
      </c>
      <c r="B83" s="27" t="s">
        <v>439</v>
      </c>
      <c r="C83" s="21">
        <v>10586</v>
      </c>
      <c r="D83" s="22">
        <v>1058374140</v>
      </c>
    </row>
    <row r="84" spans="1:4" ht="15" customHeight="1" x14ac:dyDescent="0.2">
      <c r="A84" s="68"/>
      <c r="B84" s="27" t="s">
        <v>440</v>
      </c>
      <c r="C84" s="21">
        <v>1226</v>
      </c>
      <c r="D84" s="22">
        <v>118568939</v>
      </c>
    </row>
    <row r="85" spans="1:4" ht="15" customHeight="1" x14ac:dyDescent="0.2">
      <c r="A85" s="68"/>
      <c r="B85" s="27" t="s">
        <v>441</v>
      </c>
      <c r="C85" s="21">
        <v>1199</v>
      </c>
      <c r="D85" s="22">
        <v>178770546</v>
      </c>
    </row>
    <row r="86" spans="1:4" ht="15" customHeight="1" x14ac:dyDescent="0.2">
      <c r="A86" s="69" t="s">
        <v>161</v>
      </c>
      <c r="B86" s="27" t="s">
        <v>439</v>
      </c>
      <c r="C86" s="21">
        <v>57419</v>
      </c>
      <c r="D86" s="22">
        <v>4071289586</v>
      </c>
    </row>
    <row r="87" spans="1:4" ht="15" customHeight="1" x14ac:dyDescent="0.2">
      <c r="A87" s="68"/>
      <c r="B87" s="27" t="s">
        <v>440</v>
      </c>
      <c r="C87" s="21">
        <v>10165</v>
      </c>
      <c r="D87" s="22">
        <v>732767087</v>
      </c>
    </row>
    <row r="88" spans="1:4" ht="15" customHeight="1" x14ac:dyDescent="0.2">
      <c r="A88" s="68"/>
      <c r="B88" s="27" t="s">
        <v>441</v>
      </c>
      <c r="C88" s="21">
        <v>10653</v>
      </c>
      <c r="D88" s="22">
        <v>1121441740</v>
      </c>
    </row>
    <row r="89" spans="1:4" ht="15" customHeight="1" x14ac:dyDescent="0.2">
      <c r="A89" s="69" t="s">
        <v>162</v>
      </c>
      <c r="B89" s="27" t="s">
        <v>439</v>
      </c>
      <c r="C89" s="21">
        <v>830</v>
      </c>
      <c r="D89" s="22">
        <v>47727355</v>
      </c>
    </row>
    <row r="90" spans="1:4" ht="15" customHeight="1" x14ac:dyDescent="0.2">
      <c r="A90" s="68"/>
      <c r="B90" s="27" t="s">
        <v>440</v>
      </c>
      <c r="C90" s="21">
        <v>195</v>
      </c>
      <c r="D90" s="22">
        <v>11760525</v>
      </c>
    </row>
    <row r="91" spans="1:4" ht="15" customHeight="1" x14ac:dyDescent="0.2">
      <c r="A91" s="68"/>
      <c r="B91" s="27" t="s">
        <v>441</v>
      </c>
      <c r="C91" s="21">
        <v>151</v>
      </c>
      <c r="D91" s="22">
        <v>15782552</v>
      </c>
    </row>
    <row r="92" spans="1:4" ht="15" customHeight="1" x14ac:dyDescent="0.2">
      <c r="A92" s="69" t="s">
        <v>163</v>
      </c>
      <c r="B92" s="27" t="s">
        <v>439</v>
      </c>
      <c r="C92" s="21">
        <v>100428</v>
      </c>
      <c r="D92" s="22">
        <v>7145058477</v>
      </c>
    </row>
    <row r="93" spans="1:4" ht="15" customHeight="1" x14ac:dyDescent="0.2">
      <c r="A93" s="68"/>
      <c r="B93" s="27" t="s">
        <v>440</v>
      </c>
      <c r="C93" s="21">
        <v>11593</v>
      </c>
      <c r="D93" s="22">
        <v>835043055</v>
      </c>
    </row>
    <row r="94" spans="1:4" ht="15" customHeight="1" x14ac:dyDescent="0.2">
      <c r="A94" s="68"/>
      <c r="B94" s="27" t="s">
        <v>441</v>
      </c>
      <c r="C94" s="21">
        <v>7892</v>
      </c>
      <c r="D94" s="22">
        <v>801949502</v>
      </c>
    </row>
    <row r="95" spans="1:4" ht="15" customHeight="1" x14ac:dyDescent="0.2">
      <c r="A95" s="69" t="s">
        <v>164</v>
      </c>
      <c r="B95" s="27" t="s">
        <v>439</v>
      </c>
      <c r="C95" s="21">
        <v>142746</v>
      </c>
      <c r="D95" s="22">
        <v>33122792994</v>
      </c>
    </row>
    <row r="96" spans="1:4" ht="15" customHeight="1" x14ac:dyDescent="0.2">
      <c r="A96" s="68"/>
      <c r="B96" s="27" t="s">
        <v>440</v>
      </c>
      <c r="C96" s="21">
        <v>17504</v>
      </c>
      <c r="D96" s="22">
        <v>4006965745</v>
      </c>
    </row>
    <row r="97" spans="1:4" ht="15" customHeight="1" x14ac:dyDescent="0.2">
      <c r="A97" s="68"/>
      <c r="B97" s="27" t="s">
        <v>441</v>
      </c>
      <c r="C97" s="21">
        <v>14798</v>
      </c>
      <c r="D97" s="22">
        <v>4847753048</v>
      </c>
    </row>
    <row r="98" spans="1:4" ht="15" customHeight="1" x14ac:dyDescent="0.2">
      <c r="A98" s="69" t="s">
        <v>117</v>
      </c>
      <c r="B98" s="27" t="s">
        <v>439</v>
      </c>
      <c r="C98" s="21">
        <v>1309831</v>
      </c>
      <c r="D98" s="22">
        <v>123604026147</v>
      </c>
    </row>
    <row r="99" spans="1:4" ht="15" customHeight="1" x14ac:dyDescent="0.2">
      <c r="A99" s="68"/>
      <c r="B99" s="27" t="s">
        <v>440</v>
      </c>
      <c r="C99" s="21">
        <v>133854</v>
      </c>
      <c r="D99" s="22">
        <v>12736179552</v>
      </c>
    </row>
    <row r="100" spans="1:4" ht="15" customHeight="1" x14ac:dyDescent="0.2">
      <c r="A100" s="68"/>
      <c r="B100" s="27" t="s">
        <v>441</v>
      </c>
      <c r="C100" s="21">
        <v>108076</v>
      </c>
      <c r="D100" s="22">
        <v>14895806561</v>
      </c>
    </row>
    <row r="102" spans="1:4" ht="15" customHeight="1" x14ac:dyDescent="0.2">
      <c r="A102" s="57" t="s">
        <v>66</v>
      </c>
      <c r="B102" s="58"/>
      <c r="C102" s="58"/>
      <c r="D102" s="58"/>
    </row>
    <row r="103" spans="1:4" ht="15" customHeight="1" x14ac:dyDescent="0.2">
      <c r="A103" s="57" t="s">
        <v>97</v>
      </c>
      <c r="B103" s="58"/>
      <c r="C103" s="58"/>
      <c r="D103" s="58"/>
    </row>
    <row r="104" spans="1:4" ht="15" customHeight="1" x14ac:dyDescent="0.2">
      <c r="A104" s="57" t="s">
        <v>165</v>
      </c>
      <c r="B104" s="58"/>
      <c r="C104" s="58"/>
      <c r="D104" s="58"/>
    </row>
  </sheetData>
  <mergeCells count="40">
    <mergeCell ref="A7:B7"/>
    <mergeCell ref="A8:A10"/>
    <mergeCell ref="A11:A13"/>
    <mergeCell ref="A14:A16"/>
    <mergeCell ref="A17:A19"/>
    <mergeCell ref="A20:A22"/>
    <mergeCell ref="A23:A25"/>
    <mergeCell ref="A26:A28"/>
    <mergeCell ref="A29:A31"/>
    <mergeCell ref="A32:A34"/>
    <mergeCell ref="A35:A37"/>
    <mergeCell ref="A38:A40"/>
    <mergeCell ref="A41:A43"/>
    <mergeCell ref="A44:A46"/>
    <mergeCell ref="A47:A49"/>
    <mergeCell ref="A50:A52"/>
    <mergeCell ref="A53:A55"/>
    <mergeCell ref="A56:A58"/>
    <mergeCell ref="A59:A61"/>
    <mergeCell ref="A62:A64"/>
    <mergeCell ref="A65:A67"/>
    <mergeCell ref="A68:A70"/>
    <mergeCell ref="A71:A73"/>
    <mergeCell ref="A74:A76"/>
    <mergeCell ref="A77:A79"/>
    <mergeCell ref="A80:A82"/>
    <mergeCell ref="A83:A85"/>
    <mergeCell ref="A86:A88"/>
    <mergeCell ref="A89:A91"/>
    <mergeCell ref="A92:A94"/>
    <mergeCell ref="A1:D1"/>
    <mergeCell ref="A2:D2"/>
    <mergeCell ref="A3:D3"/>
    <mergeCell ref="A4:D4"/>
    <mergeCell ref="A5:D5"/>
    <mergeCell ref="A102:D102"/>
    <mergeCell ref="A103:D103"/>
    <mergeCell ref="A104:D104"/>
    <mergeCell ref="A95:A97"/>
    <mergeCell ref="A98:A100"/>
  </mergeCells>
  <hyperlinks>
    <hyperlink ref="A1" location="'CONTENTS'!A1" display="#'CONTENTS'!A1"/>
  </hyperlinks>
  <printOptions horizontalCentered="1"/>
  <pageMargins left="0.5" right="0.5" top="0.5" bottom="0.5" header="0" footer="0"/>
  <pageSetup fitToHeight="10" orientation="landscape" horizontalDpi="300" verticalDpi="30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30"/>
  <sheetViews>
    <sheetView zoomScaleNormal="100" workbookViewId="0">
      <pane ySplit="8" topLeftCell="A9" activePane="bottomLeft" state="frozen"/>
      <selection pane="bottomLeft" sqref="A1:AQ1"/>
    </sheetView>
  </sheetViews>
  <sheetFormatPr defaultColWidth="12" defaultRowHeight="12.95" customHeight="1" x14ac:dyDescent="0.2"/>
  <cols>
    <col min="1" max="1" width="25.6640625" bestFit="1" customWidth="1"/>
    <col min="2" max="43" width="17.6640625" bestFit="1" customWidth="1"/>
  </cols>
  <sheetData>
    <row r="1" spans="1:43" ht="17.100000000000001" customHeight="1" x14ac:dyDescent="0.25">
      <c r="A1" s="65" t="s">
        <v>67</v>
      </c>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row>
    <row r="2" spans="1:43" ht="17.100000000000001" customHeight="1" x14ac:dyDescent="0.3">
      <c r="A2" s="60" t="s">
        <v>1</v>
      </c>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row>
    <row r="3" spans="1:43" ht="17.100000000000001" customHeight="1" x14ac:dyDescent="0.3">
      <c r="A3" s="59" t="s">
        <v>70</v>
      </c>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row>
    <row r="4" spans="1:43" ht="17.100000000000001" customHeight="1" x14ac:dyDescent="0.3">
      <c r="A4" s="60" t="s">
        <v>1</v>
      </c>
      <c r="B4" s="58"/>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row>
    <row r="5" spans="1:43" ht="17.100000000000001" customHeight="1" x14ac:dyDescent="0.3">
      <c r="A5" s="66" t="s">
        <v>41</v>
      </c>
      <c r="B5" s="58"/>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row>
    <row r="7" spans="1:43" ht="30" customHeight="1" x14ac:dyDescent="0.2">
      <c r="A7" s="70" t="s">
        <v>71</v>
      </c>
      <c r="B7" s="70" t="s">
        <v>456</v>
      </c>
      <c r="C7" s="70"/>
      <c r="D7" s="70"/>
      <c r="E7" s="70" t="s">
        <v>457</v>
      </c>
      <c r="F7" s="70"/>
      <c r="G7" s="70"/>
      <c r="H7" s="70" t="s">
        <v>458</v>
      </c>
      <c r="I7" s="70"/>
      <c r="J7" s="70"/>
      <c r="K7" s="70" t="s">
        <v>459</v>
      </c>
      <c r="L7" s="70"/>
      <c r="M7" s="70"/>
      <c r="N7" s="70" t="s">
        <v>460</v>
      </c>
      <c r="O7" s="70"/>
      <c r="P7" s="70"/>
      <c r="Q7" s="70" t="s">
        <v>461</v>
      </c>
      <c r="R7" s="70"/>
      <c r="S7" s="70"/>
      <c r="T7" s="70" t="s">
        <v>462</v>
      </c>
      <c r="U7" s="70"/>
      <c r="V7" s="70"/>
      <c r="W7" s="70" t="s">
        <v>463</v>
      </c>
      <c r="X7" s="70"/>
      <c r="Y7" s="70"/>
      <c r="Z7" s="70" t="s">
        <v>464</v>
      </c>
      <c r="AA7" s="70"/>
      <c r="AB7" s="70"/>
      <c r="AC7" s="70" t="s">
        <v>465</v>
      </c>
      <c r="AD7" s="70"/>
      <c r="AE7" s="70"/>
      <c r="AF7" s="70" t="s">
        <v>466</v>
      </c>
      <c r="AG7" s="70"/>
      <c r="AH7" s="70"/>
      <c r="AI7" s="70" t="s">
        <v>467</v>
      </c>
      <c r="AJ7" s="70"/>
      <c r="AK7" s="70"/>
      <c r="AL7" s="70" t="s">
        <v>468</v>
      </c>
      <c r="AM7" s="70"/>
      <c r="AN7" s="70"/>
      <c r="AO7" s="70" t="s">
        <v>469</v>
      </c>
      <c r="AP7" s="70"/>
      <c r="AQ7" s="70"/>
    </row>
    <row r="8" spans="1:43" ht="30" customHeight="1" x14ac:dyDescent="0.2">
      <c r="A8" s="72"/>
      <c r="B8" s="29" t="s">
        <v>470</v>
      </c>
      <c r="C8" s="29" t="s">
        <v>96</v>
      </c>
      <c r="D8" s="29" t="s">
        <v>471</v>
      </c>
      <c r="E8" s="29" t="s">
        <v>470</v>
      </c>
      <c r="F8" s="29" t="s">
        <v>96</v>
      </c>
      <c r="G8" s="29" t="s">
        <v>471</v>
      </c>
      <c r="H8" s="29" t="s">
        <v>470</v>
      </c>
      <c r="I8" s="29" t="s">
        <v>96</v>
      </c>
      <c r="J8" s="29" t="s">
        <v>471</v>
      </c>
      <c r="K8" s="29" t="s">
        <v>470</v>
      </c>
      <c r="L8" s="29" t="s">
        <v>96</v>
      </c>
      <c r="M8" s="29" t="s">
        <v>471</v>
      </c>
      <c r="N8" s="29" t="s">
        <v>470</v>
      </c>
      <c r="O8" s="29" t="s">
        <v>96</v>
      </c>
      <c r="P8" s="29" t="s">
        <v>471</v>
      </c>
      <c r="Q8" s="9" t="s">
        <v>470</v>
      </c>
      <c r="R8" s="9" t="s">
        <v>96</v>
      </c>
      <c r="S8" s="9" t="s">
        <v>471</v>
      </c>
      <c r="T8" s="29" t="s">
        <v>470</v>
      </c>
      <c r="U8" s="29" t="s">
        <v>96</v>
      </c>
      <c r="V8" s="29" t="s">
        <v>471</v>
      </c>
      <c r="W8" s="29" t="s">
        <v>470</v>
      </c>
      <c r="X8" s="29" t="s">
        <v>96</v>
      </c>
      <c r="Y8" s="29" t="s">
        <v>471</v>
      </c>
      <c r="Z8" s="29" t="s">
        <v>470</v>
      </c>
      <c r="AA8" s="29" t="s">
        <v>96</v>
      </c>
      <c r="AB8" s="29" t="s">
        <v>471</v>
      </c>
      <c r="AC8" s="29" t="s">
        <v>470</v>
      </c>
      <c r="AD8" s="29" t="s">
        <v>96</v>
      </c>
      <c r="AE8" s="29" t="s">
        <v>471</v>
      </c>
      <c r="AF8" s="29" t="s">
        <v>470</v>
      </c>
      <c r="AG8" s="29" t="s">
        <v>96</v>
      </c>
      <c r="AH8" s="29" t="s">
        <v>471</v>
      </c>
      <c r="AI8" s="29" t="s">
        <v>470</v>
      </c>
      <c r="AJ8" s="29" t="s">
        <v>96</v>
      </c>
      <c r="AK8" s="29" t="s">
        <v>471</v>
      </c>
      <c r="AL8" s="29" t="s">
        <v>470</v>
      </c>
      <c r="AM8" s="29" t="s">
        <v>96</v>
      </c>
      <c r="AN8" s="29" t="s">
        <v>471</v>
      </c>
      <c r="AO8" s="9" t="s">
        <v>470</v>
      </c>
      <c r="AP8" s="9" t="s">
        <v>96</v>
      </c>
      <c r="AQ8" s="9" t="s">
        <v>471</v>
      </c>
    </row>
    <row r="9" spans="1:43" ht="15" customHeight="1" x14ac:dyDescent="0.2">
      <c r="A9" s="19" t="s">
        <v>438</v>
      </c>
      <c r="B9" s="21">
        <v>12091</v>
      </c>
      <c r="C9" s="22">
        <v>-1455106390</v>
      </c>
      <c r="D9" s="22">
        <v>-120346.24000000001</v>
      </c>
      <c r="E9" s="21">
        <v>4769</v>
      </c>
      <c r="F9" s="22">
        <v>243979485</v>
      </c>
      <c r="G9" s="22">
        <v>51159.46</v>
      </c>
      <c r="H9" s="21">
        <v>5782</v>
      </c>
      <c r="I9" s="22">
        <v>26482762</v>
      </c>
      <c r="J9" s="22">
        <v>4580.21</v>
      </c>
      <c r="K9" s="21">
        <v>3221</v>
      </c>
      <c r="L9" s="22">
        <v>28214018</v>
      </c>
      <c r="M9" s="22">
        <v>8759.4</v>
      </c>
      <c r="N9" s="21">
        <v>253</v>
      </c>
      <c r="O9" s="22">
        <v>598101</v>
      </c>
      <c r="P9" s="22">
        <v>2364.04</v>
      </c>
      <c r="Q9" s="21">
        <v>10</v>
      </c>
      <c r="R9" s="22">
        <v>192780</v>
      </c>
      <c r="S9" s="22">
        <v>19278</v>
      </c>
      <c r="T9" s="21">
        <v>11742</v>
      </c>
      <c r="U9" s="22">
        <v>-908087835</v>
      </c>
      <c r="V9" s="22">
        <v>-77336.73</v>
      </c>
      <c r="W9" s="21">
        <v>1002</v>
      </c>
      <c r="X9" s="22">
        <v>-50120704</v>
      </c>
      <c r="Y9" s="22">
        <v>-50020.66</v>
      </c>
      <c r="Z9" s="21">
        <v>960</v>
      </c>
      <c r="AA9" s="22">
        <v>16866092</v>
      </c>
      <c r="AB9" s="22">
        <v>17568.849999999999</v>
      </c>
      <c r="AC9" s="21">
        <v>1617</v>
      </c>
      <c r="AD9" s="22">
        <v>24827328</v>
      </c>
      <c r="AE9" s="22">
        <v>15353.94</v>
      </c>
      <c r="AF9" s="21">
        <v>114</v>
      </c>
      <c r="AG9" s="22">
        <v>1001478</v>
      </c>
      <c r="AH9" s="22">
        <v>8784.89</v>
      </c>
      <c r="AI9" s="21">
        <v>21</v>
      </c>
      <c r="AJ9" s="22">
        <v>147454</v>
      </c>
      <c r="AK9" s="22">
        <v>7021.62</v>
      </c>
      <c r="AL9" s="21">
        <v>4015</v>
      </c>
      <c r="AM9" s="22">
        <v>-825172809</v>
      </c>
      <c r="AN9" s="22">
        <v>-205522.49</v>
      </c>
      <c r="AO9" s="21">
        <v>39</v>
      </c>
      <c r="AP9" s="22">
        <v>-757721</v>
      </c>
      <c r="AQ9" s="22">
        <v>-19428.740000000002</v>
      </c>
    </row>
    <row r="10" spans="1:43" ht="15" customHeight="1" x14ac:dyDescent="0.2">
      <c r="A10" s="19" t="s">
        <v>442</v>
      </c>
      <c r="B10" s="21">
        <v>68760</v>
      </c>
      <c r="C10" s="22">
        <v>177726776</v>
      </c>
      <c r="D10" s="22">
        <v>2584.7399999999998</v>
      </c>
      <c r="E10" s="21">
        <v>49022</v>
      </c>
      <c r="F10" s="22">
        <v>158992642</v>
      </c>
      <c r="G10" s="22">
        <v>3243.29</v>
      </c>
      <c r="H10" s="21">
        <v>11812</v>
      </c>
      <c r="I10" s="22">
        <v>4506761</v>
      </c>
      <c r="J10" s="22">
        <v>381.54</v>
      </c>
      <c r="K10" s="21">
        <v>5661</v>
      </c>
      <c r="L10" s="22">
        <v>5929327</v>
      </c>
      <c r="M10" s="22">
        <v>1047.4000000000001</v>
      </c>
      <c r="N10" s="21">
        <v>168</v>
      </c>
      <c r="O10" s="22">
        <v>130869</v>
      </c>
      <c r="P10" s="22">
        <v>778.98</v>
      </c>
      <c r="Q10" s="21">
        <v>34</v>
      </c>
      <c r="R10" s="22">
        <v>148815</v>
      </c>
      <c r="S10" s="22">
        <v>4376.91</v>
      </c>
      <c r="T10" s="21">
        <v>18400</v>
      </c>
      <c r="U10" s="22">
        <v>3004048</v>
      </c>
      <c r="V10" s="22">
        <v>163.26</v>
      </c>
      <c r="W10" s="21">
        <v>205</v>
      </c>
      <c r="X10" s="22">
        <v>-157882</v>
      </c>
      <c r="Y10" s="22">
        <v>-770.16</v>
      </c>
      <c r="Z10" s="21">
        <v>2099</v>
      </c>
      <c r="AA10" s="22">
        <v>6736607</v>
      </c>
      <c r="AB10" s="22">
        <v>3209.44</v>
      </c>
      <c r="AC10" s="21">
        <v>4076</v>
      </c>
      <c r="AD10" s="22">
        <v>13003478</v>
      </c>
      <c r="AE10" s="22">
        <v>3190.25</v>
      </c>
      <c r="AF10" s="21">
        <v>219</v>
      </c>
      <c r="AG10" s="22">
        <v>660763</v>
      </c>
      <c r="AH10" s="22">
        <v>3017.18</v>
      </c>
      <c r="AI10" s="21">
        <v>153</v>
      </c>
      <c r="AJ10" s="22">
        <v>362294</v>
      </c>
      <c r="AK10" s="22">
        <v>2367.9299999999998</v>
      </c>
      <c r="AL10" s="21">
        <v>3065</v>
      </c>
      <c r="AM10" s="22">
        <v>-10109386</v>
      </c>
      <c r="AN10" s="22">
        <v>-3298.33</v>
      </c>
      <c r="AO10" s="21">
        <v>29</v>
      </c>
      <c r="AP10" s="22">
        <v>-133830</v>
      </c>
      <c r="AQ10" s="22">
        <v>-4614.83</v>
      </c>
    </row>
    <row r="11" spans="1:43" ht="15" customHeight="1" x14ac:dyDescent="0.2">
      <c r="A11" s="19" t="s">
        <v>443</v>
      </c>
      <c r="B11" s="21">
        <v>78435</v>
      </c>
      <c r="C11" s="22">
        <v>597710084</v>
      </c>
      <c r="D11" s="22">
        <v>7620.45</v>
      </c>
      <c r="E11" s="21">
        <v>66192</v>
      </c>
      <c r="F11" s="22">
        <v>501069552</v>
      </c>
      <c r="G11" s="22">
        <v>7569.94</v>
      </c>
      <c r="H11" s="21">
        <v>10419</v>
      </c>
      <c r="I11" s="22">
        <v>5802397</v>
      </c>
      <c r="J11" s="22">
        <v>556.91</v>
      </c>
      <c r="K11" s="21">
        <v>5426</v>
      </c>
      <c r="L11" s="22">
        <v>8852498</v>
      </c>
      <c r="M11" s="22">
        <v>1631.5</v>
      </c>
      <c r="N11" s="21">
        <v>219</v>
      </c>
      <c r="O11" s="22">
        <v>176620</v>
      </c>
      <c r="P11" s="22">
        <v>806.48</v>
      </c>
      <c r="Q11" s="21">
        <v>87</v>
      </c>
      <c r="R11" s="22">
        <v>653442</v>
      </c>
      <c r="S11" s="22">
        <v>7510.83</v>
      </c>
      <c r="T11" s="21">
        <v>17322</v>
      </c>
      <c r="U11" s="22">
        <v>35040457</v>
      </c>
      <c r="V11" s="22">
        <v>2022.89</v>
      </c>
      <c r="W11" s="21">
        <v>223</v>
      </c>
      <c r="X11" s="22">
        <v>-675444</v>
      </c>
      <c r="Y11" s="22">
        <v>-3028.9</v>
      </c>
      <c r="Z11" s="21">
        <v>3276</v>
      </c>
      <c r="AA11" s="22">
        <v>17245337</v>
      </c>
      <c r="AB11" s="22">
        <v>5264.14</v>
      </c>
      <c r="AC11" s="21">
        <v>6199</v>
      </c>
      <c r="AD11" s="22">
        <v>36406737</v>
      </c>
      <c r="AE11" s="22">
        <v>5873</v>
      </c>
      <c r="AF11" s="21">
        <v>476</v>
      </c>
      <c r="AG11" s="22">
        <v>1882416</v>
      </c>
      <c r="AH11" s="22">
        <v>3954.66</v>
      </c>
      <c r="AI11" s="21">
        <v>586</v>
      </c>
      <c r="AJ11" s="22">
        <v>1636780</v>
      </c>
      <c r="AK11" s="22">
        <v>2793.14</v>
      </c>
      <c r="AL11" s="21">
        <v>3689</v>
      </c>
      <c r="AM11" s="22">
        <v>1874451</v>
      </c>
      <c r="AN11" s="22">
        <v>508.12</v>
      </c>
      <c r="AO11" s="21">
        <v>25</v>
      </c>
      <c r="AP11" s="22">
        <v>-24982</v>
      </c>
      <c r="AQ11" s="22">
        <v>-999.28</v>
      </c>
    </row>
    <row r="12" spans="1:43" ht="15" customHeight="1" x14ac:dyDescent="0.2">
      <c r="A12" s="19" t="s">
        <v>444</v>
      </c>
      <c r="B12" s="21">
        <v>82616</v>
      </c>
      <c r="C12" s="22">
        <v>1044639113</v>
      </c>
      <c r="D12" s="22">
        <v>12644.51</v>
      </c>
      <c r="E12" s="21">
        <v>69005</v>
      </c>
      <c r="F12" s="22">
        <v>847009211</v>
      </c>
      <c r="G12" s="22">
        <v>12274.61</v>
      </c>
      <c r="H12" s="21">
        <v>11571</v>
      </c>
      <c r="I12" s="22">
        <v>7230171</v>
      </c>
      <c r="J12" s="22">
        <v>624.85</v>
      </c>
      <c r="K12" s="21">
        <v>5844</v>
      </c>
      <c r="L12" s="22">
        <v>10339139</v>
      </c>
      <c r="M12" s="22">
        <v>1769.19</v>
      </c>
      <c r="N12" s="21">
        <v>304</v>
      </c>
      <c r="O12" s="22">
        <v>252909</v>
      </c>
      <c r="P12" s="22">
        <v>831.94</v>
      </c>
      <c r="Q12" s="21">
        <v>136</v>
      </c>
      <c r="R12" s="22">
        <v>1300875</v>
      </c>
      <c r="S12" s="22">
        <v>9565.26</v>
      </c>
      <c r="T12" s="21">
        <v>20611</v>
      </c>
      <c r="U12" s="22">
        <v>81471414</v>
      </c>
      <c r="V12" s="22">
        <v>3952.81</v>
      </c>
      <c r="W12" s="21">
        <v>295</v>
      </c>
      <c r="X12" s="22">
        <v>264444</v>
      </c>
      <c r="Y12" s="22">
        <v>896.42</v>
      </c>
      <c r="Z12" s="21">
        <v>4134</v>
      </c>
      <c r="AA12" s="22">
        <v>29141412</v>
      </c>
      <c r="AB12" s="22">
        <v>7049.2</v>
      </c>
      <c r="AC12" s="21">
        <v>8071</v>
      </c>
      <c r="AD12" s="22">
        <v>70388380</v>
      </c>
      <c r="AE12" s="22">
        <v>8721.15</v>
      </c>
      <c r="AF12" s="21">
        <v>859</v>
      </c>
      <c r="AG12" s="22">
        <v>4167433</v>
      </c>
      <c r="AH12" s="22">
        <v>4851.49</v>
      </c>
      <c r="AI12" s="21">
        <v>3007</v>
      </c>
      <c r="AJ12" s="22">
        <v>4991591</v>
      </c>
      <c r="AK12" s="22">
        <v>1659.99</v>
      </c>
      <c r="AL12" s="21">
        <v>4600</v>
      </c>
      <c r="AM12" s="22">
        <v>6355539</v>
      </c>
      <c r="AN12" s="22">
        <v>1381.64</v>
      </c>
      <c r="AO12" s="21">
        <v>37</v>
      </c>
      <c r="AP12" s="22">
        <v>-177763</v>
      </c>
      <c r="AQ12" s="22">
        <v>-4804.41</v>
      </c>
    </row>
    <row r="13" spans="1:43" ht="15" customHeight="1" x14ac:dyDescent="0.2">
      <c r="A13" s="19" t="s">
        <v>445</v>
      </c>
      <c r="B13" s="21">
        <v>75978</v>
      </c>
      <c r="C13" s="22">
        <v>1341739363</v>
      </c>
      <c r="D13" s="22">
        <v>17659.580000000002</v>
      </c>
      <c r="E13" s="21">
        <v>64220</v>
      </c>
      <c r="F13" s="22">
        <v>1088470380</v>
      </c>
      <c r="G13" s="22">
        <v>16949.09</v>
      </c>
      <c r="H13" s="21">
        <v>11263</v>
      </c>
      <c r="I13" s="22">
        <v>7617813</v>
      </c>
      <c r="J13" s="22">
        <v>676.36</v>
      </c>
      <c r="K13" s="21">
        <v>5675</v>
      </c>
      <c r="L13" s="22">
        <v>11974206</v>
      </c>
      <c r="M13" s="22">
        <v>2109.9899999999998</v>
      </c>
      <c r="N13" s="21">
        <v>318</v>
      </c>
      <c r="O13" s="22">
        <v>245092</v>
      </c>
      <c r="P13" s="22">
        <v>770.73</v>
      </c>
      <c r="Q13" s="21">
        <v>151</v>
      </c>
      <c r="R13" s="22">
        <v>1782466</v>
      </c>
      <c r="S13" s="22">
        <v>11804.41</v>
      </c>
      <c r="T13" s="21">
        <v>19585</v>
      </c>
      <c r="U13" s="22">
        <v>105747114</v>
      </c>
      <c r="V13" s="22">
        <v>5399.39</v>
      </c>
      <c r="W13" s="21">
        <v>271</v>
      </c>
      <c r="X13" s="22">
        <v>-452631</v>
      </c>
      <c r="Y13" s="22">
        <v>-1670.23</v>
      </c>
      <c r="Z13" s="21">
        <v>3861</v>
      </c>
      <c r="AA13" s="22">
        <v>32296125</v>
      </c>
      <c r="AB13" s="22">
        <v>8364.7000000000007</v>
      </c>
      <c r="AC13" s="21">
        <v>8312</v>
      </c>
      <c r="AD13" s="22">
        <v>90679002</v>
      </c>
      <c r="AE13" s="22">
        <v>10909.41</v>
      </c>
      <c r="AF13" s="21">
        <v>1120</v>
      </c>
      <c r="AG13" s="22">
        <v>5904702</v>
      </c>
      <c r="AH13" s="22">
        <v>5272.06</v>
      </c>
      <c r="AI13" s="21">
        <v>7052</v>
      </c>
      <c r="AJ13" s="22">
        <v>12842840</v>
      </c>
      <c r="AK13" s="22">
        <v>1821.16</v>
      </c>
      <c r="AL13" s="21">
        <v>4252</v>
      </c>
      <c r="AM13" s="22">
        <v>6406247</v>
      </c>
      <c r="AN13" s="22">
        <v>1506.64</v>
      </c>
      <c r="AO13" s="21">
        <v>12</v>
      </c>
      <c r="AP13" s="22">
        <v>18327</v>
      </c>
      <c r="AQ13" s="22">
        <v>1527.25</v>
      </c>
    </row>
    <row r="14" spans="1:43" ht="15" customHeight="1" x14ac:dyDescent="0.2">
      <c r="A14" s="19" t="s">
        <v>446</v>
      </c>
      <c r="B14" s="21">
        <v>70780</v>
      </c>
      <c r="C14" s="22">
        <v>1607520866</v>
      </c>
      <c r="D14" s="22">
        <v>22711.51</v>
      </c>
      <c r="E14" s="21">
        <v>60893</v>
      </c>
      <c r="F14" s="22">
        <v>1334253024</v>
      </c>
      <c r="G14" s="22">
        <v>21911.439999999999</v>
      </c>
      <c r="H14" s="21">
        <v>11025</v>
      </c>
      <c r="I14" s="22">
        <v>7631814</v>
      </c>
      <c r="J14" s="22">
        <v>692.23</v>
      </c>
      <c r="K14" s="21">
        <v>5496</v>
      </c>
      <c r="L14" s="22">
        <v>12464149</v>
      </c>
      <c r="M14" s="22">
        <v>2267.86</v>
      </c>
      <c r="N14" s="21">
        <v>406</v>
      </c>
      <c r="O14" s="22">
        <v>371811</v>
      </c>
      <c r="P14" s="22">
        <v>915.79</v>
      </c>
      <c r="Q14" s="21">
        <v>152</v>
      </c>
      <c r="R14" s="22">
        <v>1891992</v>
      </c>
      <c r="S14" s="22">
        <v>12447.32</v>
      </c>
      <c r="T14" s="21">
        <v>17534</v>
      </c>
      <c r="U14" s="22">
        <v>91168474</v>
      </c>
      <c r="V14" s="22">
        <v>5199.53</v>
      </c>
      <c r="W14" s="21">
        <v>289</v>
      </c>
      <c r="X14" s="22">
        <v>-350629</v>
      </c>
      <c r="Y14" s="22">
        <v>-1213.25</v>
      </c>
      <c r="Z14" s="21">
        <v>3918</v>
      </c>
      <c r="AA14" s="22">
        <v>36777077</v>
      </c>
      <c r="AB14" s="22">
        <v>9386.7000000000007</v>
      </c>
      <c r="AC14" s="21">
        <v>8482</v>
      </c>
      <c r="AD14" s="22">
        <v>109861018</v>
      </c>
      <c r="AE14" s="22">
        <v>12952.25</v>
      </c>
      <c r="AF14" s="21">
        <v>1236</v>
      </c>
      <c r="AG14" s="22">
        <v>6580684</v>
      </c>
      <c r="AH14" s="22">
        <v>5324.18</v>
      </c>
      <c r="AI14" s="21">
        <v>8941</v>
      </c>
      <c r="AJ14" s="22">
        <v>26585567</v>
      </c>
      <c r="AK14" s="22">
        <v>2973.44</v>
      </c>
      <c r="AL14" s="21">
        <v>3932</v>
      </c>
      <c r="AM14" s="22">
        <v>6741969</v>
      </c>
      <c r="AN14" s="22">
        <v>1714.64</v>
      </c>
      <c r="AO14" s="21">
        <v>22</v>
      </c>
      <c r="AP14" s="22">
        <v>66897</v>
      </c>
      <c r="AQ14" s="22">
        <v>3040.77</v>
      </c>
    </row>
    <row r="15" spans="1:43" ht="15" customHeight="1" x14ac:dyDescent="0.2">
      <c r="A15" s="19" t="s">
        <v>447</v>
      </c>
      <c r="B15" s="21">
        <v>71072</v>
      </c>
      <c r="C15" s="22">
        <v>1971057380</v>
      </c>
      <c r="D15" s="22">
        <v>27733.25</v>
      </c>
      <c r="E15" s="21">
        <v>62311</v>
      </c>
      <c r="F15" s="22">
        <v>1666277515</v>
      </c>
      <c r="G15" s="22">
        <v>26741.31</v>
      </c>
      <c r="H15" s="21">
        <v>11032</v>
      </c>
      <c r="I15" s="22">
        <v>8950881</v>
      </c>
      <c r="J15" s="22">
        <v>811.36</v>
      </c>
      <c r="K15" s="21">
        <v>5593</v>
      </c>
      <c r="L15" s="22">
        <v>12889004</v>
      </c>
      <c r="M15" s="22">
        <v>2304.4899999999998</v>
      </c>
      <c r="N15" s="21">
        <v>478</v>
      </c>
      <c r="O15" s="22">
        <v>375397</v>
      </c>
      <c r="P15" s="22">
        <v>785.35</v>
      </c>
      <c r="Q15" s="21">
        <v>143</v>
      </c>
      <c r="R15" s="22">
        <v>2204551</v>
      </c>
      <c r="S15" s="22">
        <v>15416.44</v>
      </c>
      <c r="T15" s="21">
        <v>16749</v>
      </c>
      <c r="U15" s="22">
        <v>90716654</v>
      </c>
      <c r="V15" s="22">
        <v>5416.24</v>
      </c>
      <c r="W15" s="21">
        <v>294</v>
      </c>
      <c r="X15" s="22">
        <v>495074</v>
      </c>
      <c r="Y15" s="22">
        <v>1683.93</v>
      </c>
      <c r="Z15" s="21">
        <v>3904</v>
      </c>
      <c r="AA15" s="22">
        <v>40870893</v>
      </c>
      <c r="AB15" s="22">
        <v>10468.98</v>
      </c>
      <c r="AC15" s="21">
        <v>8542</v>
      </c>
      <c r="AD15" s="22">
        <v>125745254</v>
      </c>
      <c r="AE15" s="22">
        <v>14720.82</v>
      </c>
      <c r="AF15" s="21">
        <v>1540</v>
      </c>
      <c r="AG15" s="22">
        <v>8050820</v>
      </c>
      <c r="AH15" s="22">
        <v>5227.8100000000004</v>
      </c>
      <c r="AI15" s="21">
        <v>9059</v>
      </c>
      <c r="AJ15" s="22">
        <v>40795084</v>
      </c>
      <c r="AK15" s="22">
        <v>4503.2700000000004</v>
      </c>
      <c r="AL15" s="21">
        <v>3762</v>
      </c>
      <c r="AM15" s="22">
        <v>6041101</v>
      </c>
      <c r="AN15" s="22">
        <v>1605.82</v>
      </c>
      <c r="AO15" s="21" t="s">
        <v>626</v>
      </c>
      <c r="AP15" s="21" t="s">
        <v>626</v>
      </c>
      <c r="AQ15" s="21" t="s">
        <v>626</v>
      </c>
    </row>
    <row r="16" spans="1:43" ht="15" customHeight="1" x14ac:dyDescent="0.2">
      <c r="A16" s="19" t="s">
        <v>448</v>
      </c>
      <c r="B16" s="21">
        <v>73128</v>
      </c>
      <c r="C16" s="22">
        <v>2393908141</v>
      </c>
      <c r="D16" s="22">
        <v>32735.86</v>
      </c>
      <c r="E16" s="21">
        <v>65664</v>
      </c>
      <c r="F16" s="22">
        <v>2071643554</v>
      </c>
      <c r="G16" s="22">
        <v>31549.15</v>
      </c>
      <c r="H16" s="21">
        <v>11191</v>
      </c>
      <c r="I16" s="22">
        <v>8397105</v>
      </c>
      <c r="J16" s="22">
        <v>750.34</v>
      </c>
      <c r="K16" s="21">
        <v>5681</v>
      </c>
      <c r="L16" s="22">
        <v>12245203</v>
      </c>
      <c r="M16" s="22">
        <v>2155.4699999999998</v>
      </c>
      <c r="N16" s="21">
        <v>588</v>
      </c>
      <c r="O16" s="22">
        <v>456270</v>
      </c>
      <c r="P16" s="22">
        <v>775.97</v>
      </c>
      <c r="Q16" s="21">
        <v>154</v>
      </c>
      <c r="R16" s="22">
        <v>2387594</v>
      </c>
      <c r="S16" s="22">
        <v>15503.86</v>
      </c>
      <c r="T16" s="21">
        <v>15842</v>
      </c>
      <c r="U16" s="22">
        <v>89208960</v>
      </c>
      <c r="V16" s="22">
        <v>5631.17</v>
      </c>
      <c r="W16" s="21">
        <v>278</v>
      </c>
      <c r="X16" s="22">
        <v>-216824</v>
      </c>
      <c r="Y16" s="22">
        <v>-779.94</v>
      </c>
      <c r="Z16" s="21">
        <v>3792</v>
      </c>
      <c r="AA16" s="22">
        <v>42439558</v>
      </c>
      <c r="AB16" s="22">
        <v>11191.87</v>
      </c>
      <c r="AC16" s="21">
        <v>8412</v>
      </c>
      <c r="AD16" s="22">
        <v>136782267</v>
      </c>
      <c r="AE16" s="22">
        <v>16260.37</v>
      </c>
      <c r="AF16" s="21">
        <v>1497</v>
      </c>
      <c r="AG16" s="22">
        <v>7440497</v>
      </c>
      <c r="AH16" s="22">
        <v>4970.2700000000004</v>
      </c>
      <c r="AI16" s="21">
        <v>8421</v>
      </c>
      <c r="AJ16" s="22">
        <v>52485943</v>
      </c>
      <c r="AK16" s="22">
        <v>6232.74</v>
      </c>
      <c r="AL16" s="21">
        <v>3456</v>
      </c>
      <c r="AM16" s="22">
        <v>6782516</v>
      </c>
      <c r="AN16" s="22">
        <v>1962.53</v>
      </c>
      <c r="AO16" s="21">
        <v>10</v>
      </c>
      <c r="AP16" s="22">
        <v>-60743</v>
      </c>
      <c r="AQ16" s="22">
        <v>-6074.3</v>
      </c>
    </row>
    <row r="17" spans="1:43" ht="15" customHeight="1" x14ac:dyDescent="0.2">
      <c r="A17" s="19" t="s">
        <v>449</v>
      </c>
      <c r="B17" s="21">
        <v>71344</v>
      </c>
      <c r="C17" s="22">
        <v>2691117989</v>
      </c>
      <c r="D17" s="22">
        <v>37720.31</v>
      </c>
      <c r="E17" s="21">
        <v>64648</v>
      </c>
      <c r="F17" s="22">
        <v>2344196787</v>
      </c>
      <c r="G17" s="22">
        <v>36260.93</v>
      </c>
      <c r="H17" s="21">
        <v>11594</v>
      </c>
      <c r="I17" s="22">
        <v>7980075</v>
      </c>
      <c r="J17" s="22">
        <v>688.29</v>
      </c>
      <c r="K17" s="21">
        <v>5924</v>
      </c>
      <c r="L17" s="22">
        <v>13018322</v>
      </c>
      <c r="M17" s="22">
        <v>2197.56</v>
      </c>
      <c r="N17" s="21">
        <v>675</v>
      </c>
      <c r="O17" s="22">
        <v>523411</v>
      </c>
      <c r="P17" s="22">
        <v>775.42</v>
      </c>
      <c r="Q17" s="21">
        <v>182</v>
      </c>
      <c r="R17" s="22">
        <v>2919595</v>
      </c>
      <c r="S17" s="22">
        <v>16041.73</v>
      </c>
      <c r="T17" s="21">
        <v>15623</v>
      </c>
      <c r="U17" s="22">
        <v>89643476</v>
      </c>
      <c r="V17" s="22">
        <v>5737.92</v>
      </c>
      <c r="W17" s="21">
        <v>301</v>
      </c>
      <c r="X17" s="22">
        <v>470040</v>
      </c>
      <c r="Y17" s="22">
        <v>1561.59</v>
      </c>
      <c r="Z17" s="21">
        <v>3623</v>
      </c>
      <c r="AA17" s="22">
        <v>42321764</v>
      </c>
      <c r="AB17" s="22">
        <v>11681.41</v>
      </c>
      <c r="AC17" s="21">
        <v>8300</v>
      </c>
      <c r="AD17" s="22">
        <v>146697766</v>
      </c>
      <c r="AE17" s="22">
        <v>17674.43</v>
      </c>
      <c r="AF17" s="21">
        <v>1418</v>
      </c>
      <c r="AG17" s="22">
        <v>7795961</v>
      </c>
      <c r="AH17" s="22">
        <v>5497.86</v>
      </c>
      <c r="AI17" s="21">
        <v>7895</v>
      </c>
      <c r="AJ17" s="22">
        <v>65376552</v>
      </c>
      <c r="AK17" s="22">
        <v>8280.75</v>
      </c>
      <c r="AL17" s="21">
        <v>3351</v>
      </c>
      <c r="AM17" s="22">
        <v>8733075</v>
      </c>
      <c r="AN17" s="22">
        <v>2606.11</v>
      </c>
      <c r="AO17" s="21">
        <v>12</v>
      </c>
      <c r="AP17" s="22">
        <v>-25298</v>
      </c>
      <c r="AQ17" s="22">
        <v>-2108.17</v>
      </c>
    </row>
    <row r="18" spans="1:43" ht="15" customHeight="1" x14ac:dyDescent="0.2">
      <c r="A18" s="19" t="s">
        <v>450</v>
      </c>
      <c r="B18" s="21">
        <v>64980</v>
      </c>
      <c r="C18" s="22">
        <v>2776777574</v>
      </c>
      <c r="D18" s="22">
        <v>42732.800000000003</v>
      </c>
      <c r="E18" s="21">
        <v>58722</v>
      </c>
      <c r="F18" s="22">
        <v>2402525029</v>
      </c>
      <c r="G18" s="22">
        <v>40913.54</v>
      </c>
      <c r="H18" s="21">
        <v>11677</v>
      </c>
      <c r="I18" s="22">
        <v>8833457</v>
      </c>
      <c r="J18" s="22">
        <v>756.48</v>
      </c>
      <c r="K18" s="21">
        <v>5923</v>
      </c>
      <c r="L18" s="22">
        <v>13251696</v>
      </c>
      <c r="M18" s="22">
        <v>2237.33</v>
      </c>
      <c r="N18" s="21">
        <v>898</v>
      </c>
      <c r="O18" s="22">
        <v>636487</v>
      </c>
      <c r="P18" s="22">
        <v>708.78</v>
      </c>
      <c r="Q18" s="21">
        <v>173</v>
      </c>
      <c r="R18" s="22">
        <v>2646616</v>
      </c>
      <c r="S18" s="22">
        <v>15298.36</v>
      </c>
      <c r="T18" s="21">
        <v>15297</v>
      </c>
      <c r="U18" s="22">
        <v>88962845</v>
      </c>
      <c r="V18" s="22">
        <v>5815.71</v>
      </c>
      <c r="W18" s="21">
        <v>275</v>
      </c>
      <c r="X18" s="22">
        <v>362784</v>
      </c>
      <c r="Y18" s="22">
        <v>1319.21</v>
      </c>
      <c r="Z18" s="21">
        <v>3583</v>
      </c>
      <c r="AA18" s="22">
        <v>43962050</v>
      </c>
      <c r="AB18" s="22">
        <v>12269.62</v>
      </c>
      <c r="AC18" s="21">
        <v>8399</v>
      </c>
      <c r="AD18" s="22">
        <v>163116330</v>
      </c>
      <c r="AE18" s="22">
        <v>19420.919999999998</v>
      </c>
      <c r="AF18" s="21">
        <v>1343</v>
      </c>
      <c r="AG18" s="22">
        <v>7019146</v>
      </c>
      <c r="AH18" s="22">
        <v>5226.47</v>
      </c>
      <c r="AI18" s="21">
        <v>7793</v>
      </c>
      <c r="AJ18" s="22">
        <v>79941872</v>
      </c>
      <c r="AK18" s="22">
        <v>10258.16</v>
      </c>
      <c r="AL18" s="21">
        <v>3106</v>
      </c>
      <c r="AM18" s="22">
        <v>3415588</v>
      </c>
      <c r="AN18" s="22">
        <v>1099.67</v>
      </c>
      <c r="AO18" s="21">
        <v>13</v>
      </c>
      <c r="AP18" s="22">
        <v>215931</v>
      </c>
      <c r="AQ18" s="22">
        <v>16610.080000000002</v>
      </c>
    </row>
    <row r="19" spans="1:43" ht="15" customHeight="1" x14ac:dyDescent="0.2">
      <c r="A19" s="19" t="s">
        <v>451</v>
      </c>
      <c r="B19" s="21">
        <v>58710</v>
      </c>
      <c r="C19" s="22">
        <v>2805676987</v>
      </c>
      <c r="D19" s="22">
        <v>47788.74</v>
      </c>
      <c r="E19" s="21">
        <v>52698</v>
      </c>
      <c r="F19" s="22">
        <v>2388938827</v>
      </c>
      <c r="G19" s="22">
        <v>45332.63</v>
      </c>
      <c r="H19" s="21">
        <v>11794</v>
      </c>
      <c r="I19" s="22">
        <v>9185900</v>
      </c>
      <c r="J19" s="22">
        <v>778.86</v>
      </c>
      <c r="K19" s="21">
        <v>6148</v>
      </c>
      <c r="L19" s="22">
        <v>14576505</v>
      </c>
      <c r="M19" s="22">
        <v>2370.9299999999998</v>
      </c>
      <c r="N19" s="21">
        <v>1067</v>
      </c>
      <c r="O19" s="22">
        <v>770165</v>
      </c>
      <c r="P19" s="22">
        <v>721.8</v>
      </c>
      <c r="Q19" s="21">
        <v>186</v>
      </c>
      <c r="R19" s="22">
        <v>2951816</v>
      </c>
      <c r="S19" s="22">
        <v>15869.98</v>
      </c>
      <c r="T19" s="21">
        <v>15273</v>
      </c>
      <c r="U19" s="22">
        <v>93959063</v>
      </c>
      <c r="V19" s="22">
        <v>6151.97</v>
      </c>
      <c r="W19" s="21">
        <v>284</v>
      </c>
      <c r="X19" s="22">
        <v>647855</v>
      </c>
      <c r="Y19" s="22">
        <v>2281.1799999999998</v>
      </c>
      <c r="Z19" s="21">
        <v>3715</v>
      </c>
      <c r="AA19" s="22">
        <v>48838866</v>
      </c>
      <c r="AB19" s="22">
        <v>13146.4</v>
      </c>
      <c r="AC19" s="21">
        <v>8238</v>
      </c>
      <c r="AD19" s="22">
        <v>174196004</v>
      </c>
      <c r="AE19" s="22">
        <v>21145.42</v>
      </c>
      <c r="AF19" s="21">
        <v>1220</v>
      </c>
      <c r="AG19" s="22">
        <v>6750607</v>
      </c>
      <c r="AH19" s="22">
        <v>5533.28</v>
      </c>
      <c r="AI19" s="21">
        <v>7694</v>
      </c>
      <c r="AJ19" s="22">
        <v>95374703</v>
      </c>
      <c r="AK19" s="22">
        <v>12395.98</v>
      </c>
      <c r="AL19" s="21">
        <v>3072</v>
      </c>
      <c r="AM19" s="22">
        <v>6308260</v>
      </c>
      <c r="AN19" s="22">
        <v>2053.4699999999998</v>
      </c>
      <c r="AO19" s="21">
        <v>13</v>
      </c>
      <c r="AP19" s="22">
        <v>-312588</v>
      </c>
      <c r="AQ19" s="22">
        <v>-24045.23</v>
      </c>
    </row>
    <row r="20" spans="1:43" ht="15" customHeight="1" x14ac:dyDescent="0.2">
      <c r="A20" s="19" t="s">
        <v>113</v>
      </c>
      <c r="B20" s="21">
        <v>233231</v>
      </c>
      <c r="C20" s="22">
        <v>14492560890</v>
      </c>
      <c r="D20" s="22">
        <v>62138.23</v>
      </c>
      <c r="E20" s="21">
        <v>206176</v>
      </c>
      <c r="F20" s="22">
        <v>11945058278</v>
      </c>
      <c r="G20" s="22">
        <v>57936.22</v>
      </c>
      <c r="H20" s="21">
        <v>61528</v>
      </c>
      <c r="I20" s="22">
        <v>50862827</v>
      </c>
      <c r="J20" s="22">
        <v>826.66</v>
      </c>
      <c r="K20" s="21">
        <v>32344</v>
      </c>
      <c r="L20" s="22">
        <v>85134763</v>
      </c>
      <c r="M20" s="22">
        <v>2632.17</v>
      </c>
      <c r="N20" s="21">
        <v>7330</v>
      </c>
      <c r="O20" s="22">
        <v>5127335</v>
      </c>
      <c r="P20" s="22">
        <v>699.5</v>
      </c>
      <c r="Q20" s="21">
        <v>858</v>
      </c>
      <c r="R20" s="22">
        <v>16849750</v>
      </c>
      <c r="S20" s="22">
        <v>19638.400000000001</v>
      </c>
      <c r="T20" s="21">
        <v>73168</v>
      </c>
      <c r="U20" s="22">
        <v>488775398</v>
      </c>
      <c r="V20" s="22">
        <v>6680.18</v>
      </c>
      <c r="W20" s="21">
        <v>1386</v>
      </c>
      <c r="X20" s="22">
        <v>2617463</v>
      </c>
      <c r="Y20" s="22">
        <v>1888.5</v>
      </c>
      <c r="Z20" s="21">
        <v>18689</v>
      </c>
      <c r="AA20" s="22">
        <v>280587690</v>
      </c>
      <c r="AB20" s="22">
        <v>15013.52</v>
      </c>
      <c r="AC20" s="21">
        <v>40441</v>
      </c>
      <c r="AD20" s="22">
        <v>1085230719</v>
      </c>
      <c r="AE20" s="22">
        <v>26834.91</v>
      </c>
      <c r="AF20" s="21">
        <v>4900</v>
      </c>
      <c r="AG20" s="22">
        <v>28745132</v>
      </c>
      <c r="AH20" s="22">
        <v>5866.35</v>
      </c>
      <c r="AI20" s="21">
        <v>37180</v>
      </c>
      <c r="AJ20" s="22">
        <v>635311868</v>
      </c>
      <c r="AK20" s="22">
        <v>17087.46</v>
      </c>
      <c r="AL20" s="21">
        <v>12958</v>
      </c>
      <c r="AM20" s="22">
        <v>39641734</v>
      </c>
      <c r="AN20" s="22">
        <v>3059.25</v>
      </c>
      <c r="AO20" s="21">
        <v>57</v>
      </c>
      <c r="AP20" s="22">
        <v>-39838</v>
      </c>
      <c r="AQ20" s="22">
        <v>-698.91</v>
      </c>
    </row>
    <row r="21" spans="1:43" ht="15" customHeight="1" x14ac:dyDescent="0.2">
      <c r="A21" s="19" t="s">
        <v>114</v>
      </c>
      <c r="B21" s="21">
        <v>163580</v>
      </c>
      <c r="C21" s="22">
        <v>14284705669</v>
      </c>
      <c r="D21" s="22">
        <v>87325.5</v>
      </c>
      <c r="E21" s="21">
        <v>144051</v>
      </c>
      <c r="F21" s="22">
        <v>11398690778</v>
      </c>
      <c r="G21" s="22">
        <v>79129.55</v>
      </c>
      <c r="H21" s="21">
        <v>57532</v>
      </c>
      <c r="I21" s="22">
        <v>52045720</v>
      </c>
      <c r="J21" s="22">
        <v>904.64</v>
      </c>
      <c r="K21" s="21">
        <v>31048</v>
      </c>
      <c r="L21" s="22">
        <v>97404094</v>
      </c>
      <c r="M21" s="22">
        <v>3137.21</v>
      </c>
      <c r="N21" s="21">
        <v>7803</v>
      </c>
      <c r="O21" s="22">
        <v>6020389</v>
      </c>
      <c r="P21" s="22">
        <v>771.55</v>
      </c>
      <c r="Q21" s="21">
        <v>408</v>
      </c>
      <c r="R21" s="22">
        <v>10430094</v>
      </c>
      <c r="S21" s="22">
        <v>25563.96</v>
      </c>
      <c r="T21" s="21">
        <v>65522</v>
      </c>
      <c r="U21" s="22">
        <v>616253352</v>
      </c>
      <c r="V21" s="22">
        <v>9405.2900000000009</v>
      </c>
      <c r="W21" s="21">
        <v>1313</v>
      </c>
      <c r="X21" s="22">
        <v>6382600</v>
      </c>
      <c r="Y21" s="22">
        <v>4861.08</v>
      </c>
      <c r="Z21" s="21">
        <v>17314</v>
      </c>
      <c r="AA21" s="22">
        <v>333250995</v>
      </c>
      <c r="AB21" s="22">
        <v>19247.490000000002</v>
      </c>
      <c r="AC21" s="21">
        <v>34691</v>
      </c>
      <c r="AD21" s="22">
        <v>1164998557</v>
      </c>
      <c r="AE21" s="22">
        <v>33582.160000000003</v>
      </c>
      <c r="AF21" s="21">
        <v>3321</v>
      </c>
      <c r="AG21" s="22">
        <v>18927342</v>
      </c>
      <c r="AH21" s="22">
        <v>5699.29</v>
      </c>
      <c r="AI21" s="21">
        <v>30518</v>
      </c>
      <c r="AJ21" s="22">
        <v>704628818</v>
      </c>
      <c r="AK21" s="22">
        <v>23088.959999999999</v>
      </c>
      <c r="AL21" s="21">
        <v>10679</v>
      </c>
      <c r="AM21" s="22">
        <v>15547368</v>
      </c>
      <c r="AN21" s="22">
        <v>1455.88</v>
      </c>
      <c r="AO21" s="21">
        <v>41</v>
      </c>
      <c r="AP21" s="22">
        <v>-28444</v>
      </c>
      <c r="AQ21" s="22">
        <v>-693.76</v>
      </c>
    </row>
    <row r="22" spans="1:43" ht="15" customHeight="1" x14ac:dyDescent="0.2">
      <c r="A22" s="19" t="s">
        <v>115</v>
      </c>
      <c r="B22" s="21">
        <v>319692</v>
      </c>
      <c r="C22" s="22">
        <v>47313295278</v>
      </c>
      <c r="D22" s="22">
        <v>147996.49</v>
      </c>
      <c r="E22" s="21">
        <v>288209</v>
      </c>
      <c r="F22" s="22">
        <v>36939557749</v>
      </c>
      <c r="G22" s="22">
        <v>128169.34</v>
      </c>
      <c r="H22" s="21">
        <v>158259</v>
      </c>
      <c r="I22" s="22">
        <v>222490055</v>
      </c>
      <c r="J22" s="22">
        <v>1405.86</v>
      </c>
      <c r="K22" s="21">
        <v>97093</v>
      </c>
      <c r="L22" s="22">
        <v>470059951</v>
      </c>
      <c r="M22" s="22">
        <v>4841.34</v>
      </c>
      <c r="N22" s="21">
        <v>22952</v>
      </c>
      <c r="O22" s="22">
        <v>18888834</v>
      </c>
      <c r="P22" s="22">
        <v>822.97</v>
      </c>
      <c r="Q22" s="21">
        <v>388</v>
      </c>
      <c r="R22" s="22">
        <v>17710748</v>
      </c>
      <c r="S22" s="22">
        <v>45646.26</v>
      </c>
      <c r="T22" s="21">
        <v>171394</v>
      </c>
      <c r="U22" s="22">
        <v>3816740014</v>
      </c>
      <c r="V22" s="22">
        <v>22268.81</v>
      </c>
      <c r="W22" s="21">
        <v>4940</v>
      </c>
      <c r="X22" s="22">
        <v>21556914</v>
      </c>
      <c r="Y22" s="22">
        <v>4363.75</v>
      </c>
      <c r="Z22" s="21">
        <v>40718</v>
      </c>
      <c r="AA22" s="22">
        <v>1367151131</v>
      </c>
      <c r="AB22" s="22">
        <v>33576.089999999997</v>
      </c>
      <c r="AC22" s="21">
        <v>71084</v>
      </c>
      <c r="AD22" s="22">
        <v>3096561455</v>
      </c>
      <c r="AE22" s="22">
        <v>43562</v>
      </c>
      <c r="AF22" s="21">
        <v>4972</v>
      </c>
      <c r="AG22" s="22">
        <v>29465272</v>
      </c>
      <c r="AH22" s="22">
        <v>5926.24</v>
      </c>
      <c r="AI22" s="21">
        <v>53871</v>
      </c>
      <c r="AJ22" s="22">
        <v>1589001803</v>
      </c>
      <c r="AK22" s="22">
        <v>29496.42</v>
      </c>
      <c r="AL22" s="21">
        <v>26193</v>
      </c>
      <c r="AM22" s="22">
        <v>94781128</v>
      </c>
      <c r="AN22" s="22">
        <v>3618.57</v>
      </c>
      <c r="AO22" s="21">
        <v>157</v>
      </c>
      <c r="AP22" s="22">
        <v>-6202658</v>
      </c>
      <c r="AQ22" s="22">
        <v>-39507.379999999997</v>
      </c>
    </row>
    <row r="23" spans="1:43" ht="15" customHeight="1" x14ac:dyDescent="0.2">
      <c r="A23" s="19" t="s">
        <v>452</v>
      </c>
      <c r="B23" s="21">
        <v>49349</v>
      </c>
      <c r="C23" s="22">
        <v>16668501825</v>
      </c>
      <c r="D23" s="22">
        <v>337767.77</v>
      </c>
      <c r="E23" s="21">
        <v>44407</v>
      </c>
      <c r="F23" s="22">
        <v>10690999823</v>
      </c>
      <c r="G23" s="22">
        <v>240750.33</v>
      </c>
      <c r="H23" s="21">
        <v>37272</v>
      </c>
      <c r="I23" s="22">
        <v>142580984</v>
      </c>
      <c r="J23" s="22">
        <v>3825.42</v>
      </c>
      <c r="K23" s="21">
        <v>27439</v>
      </c>
      <c r="L23" s="22">
        <v>350501171</v>
      </c>
      <c r="M23" s="22">
        <v>12773.83</v>
      </c>
      <c r="N23" s="21">
        <v>1823</v>
      </c>
      <c r="O23" s="22">
        <v>3436992</v>
      </c>
      <c r="P23" s="22">
        <v>1885.35</v>
      </c>
      <c r="Q23" s="21">
        <v>42</v>
      </c>
      <c r="R23" s="22">
        <v>5711134</v>
      </c>
      <c r="S23" s="22">
        <v>135979.38</v>
      </c>
      <c r="T23" s="21">
        <v>40136</v>
      </c>
      <c r="U23" s="22">
        <v>4181480132</v>
      </c>
      <c r="V23" s="22">
        <v>104182.78</v>
      </c>
      <c r="W23" s="21">
        <v>2577</v>
      </c>
      <c r="X23" s="22">
        <v>26605269</v>
      </c>
      <c r="Y23" s="22">
        <v>10324.120000000001</v>
      </c>
      <c r="Z23" s="21">
        <v>7484</v>
      </c>
      <c r="AA23" s="22">
        <v>498129732</v>
      </c>
      <c r="AB23" s="22">
        <v>66559.289999999994</v>
      </c>
      <c r="AC23" s="21">
        <v>9191</v>
      </c>
      <c r="AD23" s="22">
        <v>574648912</v>
      </c>
      <c r="AE23" s="22">
        <v>62523</v>
      </c>
      <c r="AF23" s="21">
        <v>405</v>
      </c>
      <c r="AG23" s="22">
        <v>2888504</v>
      </c>
      <c r="AH23" s="22">
        <v>7132.11</v>
      </c>
      <c r="AI23" s="21">
        <v>7364</v>
      </c>
      <c r="AJ23" s="22">
        <v>245976371</v>
      </c>
      <c r="AK23" s="22">
        <v>33402.550000000003</v>
      </c>
      <c r="AL23" s="21">
        <v>6325</v>
      </c>
      <c r="AM23" s="22">
        <v>74123468</v>
      </c>
      <c r="AN23" s="22">
        <v>11719.13</v>
      </c>
      <c r="AO23" s="21">
        <v>38</v>
      </c>
      <c r="AP23" s="22">
        <v>-3157674</v>
      </c>
      <c r="AQ23" s="22">
        <v>-83096.679999999993</v>
      </c>
    </row>
    <row r="24" spans="1:43" ht="15" customHeight="1" x14ac:dyDescent="0.2">
      <c r="A24" s="19" t="s">
        <v>453</v>
      </c>
      <c r="B24" s="21">
        <v>13735</v>
      </c>
      <c r="C24" s="22">
        <v>9359977683</v>
      </c>
      <c r="D24" s="22">
        <v>681469.07</v>
      </c>
      <c r="E24" s="21">
        <v>12026</v>
      </c>
      <c r="F24" s="22">
        <v>4520032324</v>
      </c>
      <c r="G24" s="22">
        <v>375855.01</v>
      </c>
      <c r="H24" s="21">
        <v>12149</v>
      </c>
      <c r="I24" s="22">
        <v>115022214</v>
      </c>
      <c r="J24" s="22">
        <v>9467.6299999999992</v>
      </c>
      <c r="K24" s="21">
        <v>9329</v>
      </c>
      <c r="L24" s="22">
        <v>289300846</v>
      </c>
      <c r="M24" s="22">
        <v>31010.92</v>
      </c>
      <c r="N24" s="21">
        <v>454</v>
      </c>
      <c r="O24" s="22">
        <v>1396283</v>
      </c>
      <c r="P24" s="22">
        <v>3075.51</v>
      </c>
      <c r="Q24" s="21">
        <v>16</v>
      </c>
      <c r="R24" s="22">
        <v>2332203</v>
      </c>
      <c r="S24" s="22">
        <v>145762.69</v>
      </c>
      <c r="T24" s="21">
        <v>12812</v>
      </c>
      <c r="U24" s="22">
        <v>4050688362</v>
      </c>
      <c r="V24" s="22">
        <v>316163.62</v>
      </c>
      <c r="W24" s="21">
        <v>1639</v>
      </c>
      <c r="X24" s="22">
        <v>22774911</v>
      </c>
      <c r="Y24" s="22">
        <v>13895.61</v>
      </c>
      <c r="Z24" s="21">
        <v>1962</v>
      </c>
      <c r="AA24" s="22">
        <v>151865622</v>
      </c>
      <c r="AB24" s="22">
        <v>77403.48</v>
      </c>
      <c r="AC24" s="21">
        <v>2063</v>
      </c>
      <c r="AD24" s="22">
        <v>130422891</v>
      </c>
      <c r="AE24" s="22">
        <v>63220.02</v>
      </c>
      <c r="AF24" s="21">
        <v>63</v>
      </c>
      <c r="AG24" s="22">
        <v>627310</v>
      </c>
      <c r="AH24" s="22">
        <v>9957.2999999999993</v>
      </c>
      <c r="AI24" s="21">
        <v>2123</v>
      </c>
      <c r="AJ24" s="22">
        <v>71421152</v>
      </c>
      <c r="AK24" s="22">
        <v>33641.620000000003</v>
      </c>
      <c r="AL24" s="21">
        <v>2496</v>
      </c>
      <c r="AM24" s="22">
        <v>81997100</v>
      </c>
      <c r="AN24" s="22">
        <v>32851.4</v>
      </c>
      <c r="AO24" s="21" t="s">
        <v>626</v>
      </c>
      <c r="AP24" s="21" t="s">
        <v>626</v>
      </c>
      <c r="AQ24" s="21" t="s">
        <v>626</v>
      </c>
    </row>
    <row r="25" spans="1:43" ht="15" customHeight="1" x14ac:dyDescent="0.2">
      <c r="A25" s="19" t="s">
        <v>454</v>
      </c>
      <c r="B25" s="21">
        <v>7755</v>
      </c>
      <c r="C25" s="22">
        <v>30929645663</v>
      </c>
      <c r="D25" s="22">
        <v>3988348.89</v>
      </c>
      <c r="E25" s="21">
        <v>6481</v>
      </c>
      <c r="F25" s="22">
        <v>6008215668</v>
      </c>
      <c r="G25" s="22">
        <v>927050.71</v>
      </c>
      <c r="H25" s="21">
        <v>7499</v>
      </c>
      <c r="I25" s="22">
        <v>422885666</v>
      </c>
      <c r="J25" s="22">
        <v>56392.27</v>
      </c>
      <c r="K25" s="21">
        <v>6093</v>
      </c>
      <c r="L25" s="22">
        <v>1080384367</v>
      </c>
      <c r="M25" s="22">
        <v>177315.67</v>
      </c>
      <c r="N25" s="21">
        <v>319</v>
      </c>
      <c r="O25" s="22">
        <v>3332488</v>
      </c>
      <c r="P25" s="22">
        <v>10446.67</v>
      </c>
      <c r="Q25" s="21" t="s">
        <v>626</v>
      </c>
      <c r="R25" s="21" t="s">
        <v>626</v>
      </c>
      <c r="S25" s="21" t="s">
        <v>626</v>
      </c>
      <c r="T25" s="21">
        <v>7631</v>
      </c>
      <c r="U25" s="22">
        <v>22803857161</v>
      </c>
      <c r="V25" s="22">
        <v>2988318.33</v>
      </c>
      <c r="W25" s="21">
        <v>1882</v>
      </c>
      <c r="X25" s="22">
        <v>146181906</v>
      </c>
      <c r="Y25" s="22">
        <v>77673.7</v>
      </c>
      <c r="Z25" s="21">
        <v>1012</v>
      </c>
      <c r="AA25" s="22">
        <v>152958515</v>
      </c>
      <c r="AB25" s="22">
        <v>151144.78</v>
      </c>
      <c r="AC25" s="21">
        <v>959</v>
      </c>
      <c r="AD25" s="22">
        <v>78063825</v>
      </c>
      <c r="AE25" s="22">
        <v>81401.279999999999</v>
      </c>
      <c r="AF25" s="21">
        <v>17</v>
      </c>
      <c r="AG25" s="22">
        <v>141337</v>
      </c>
      <c r="AH25" s="22">
        <v>8313.94</v>
      </c>
      <c r="AI25" s="21">
        <v>1231</v>
      </c>
      <c r="AJ25" s="22">
        <v>43476967</v>
      </c>
      <c r="AK25" s="22">
        <v>35318.410000000003</v>
      </c>
      <c r="AL25" s="21">
        <v>2174</v>
      </c>
      <c r="AM25" s="22">
        <v>364224343</v>
      </c>
      <c r="AN25" s="22">
        <v>167536.5</v>
      </c>
      <c r="AO25" s="21">
        <v>10</v>
      </c>
      <c r="AP25" s="22">
        <v>8615568</v>
      </c>
      <c r="AQ25" s="22">
        <v>861556.8</v>
      </c>
    </row>
    <row r="26" spans="1:43" ht="15" customHeight="1" x14ac:dyDescent="0.2">
      <c r="A26" s="20" t="s">
        <v>117</v>
      </c>
      <c r="B26" s="21">
        <v>1515236</v>
      </c>
      <c r="C26" s="22">
        <v>149001454891</v>
      </c>
      <c r="D26" s="22">
        <v>98335.48</v>
      </c>
      <c r="E26" s="21">
        <v>1319494</v>
      </c>
      <c r="F26" s="22">
        <v>96549910626</v>
      </c>
      <c r="G26" s="22">
        <v>73171.92</v>
      </c>
      <c r="H26" s="21">
        <v>453399</v>
      </c>
      <c r="I26" s="22">
        <v>1108506602</v>
      </c>
      <c r="J26" s="22">
        <v>2444.88</v>
      </c>
      <c r="K26" s="21">
        <v>263938</v>
      </c>
      <c r="L26" s="22">
        <v>2516539259</v>
      </c>
      <c r="M26" s="22">
        <v>9534.58</v>
      </c>
      <c r="N26" s="21">
        <v>46055</v>
      </c>
      <c r="O26" s="22">
        <v>42739453</v>
      </c>
      <c r="P26" s="22">
        <v>928.01</v>
      </c>
      <c r="Q26" s="21">
        <v>3120</v>
      </c>
      <c r="R26" s="22">
        <v>72114471</v>
      </c>
      <c r="S26" s="22">
        <v>23113.612499999999</v>
      </c>
      <c r="T26" s="21">
        <v>554641</v>
      </c>
      <c r="U26" s="22">
        <v>35818629089</v>
      </c>
      <c r="V26" s="22">
        <v>64579.839999999997</v>
      </c>
      <c r="W26" s="21">
        <v>17454</v>
      </c>
      <c r="X26" s="22">
        <v>176385146</v>
      </c>
      <c r="Y26" s="22">
        <v>10105.709999999999</v>
      </c>
      <c r="Z26" s="21">
        <v>124044</v>
      </c>
      <c r="AA26" s="22">
        <v>3141439466</v>
      </c>
      <c r="AB26" s="22">
        <v>25325.200000000001</v>
      </c>
      <c r="AC26" s="21">
        <v>237077</v>
      </c>
      <c r="AD26" s="22">
        <v>7221629923</v>
      </c>
      <c r="AE26" s="22">
        <v>30461.119999999999</v>
      </c>
      <c r="AF26" s="21">
        <v>24720</v>
      </c>
      <c r="AG26" s="22">
        <v>138049404</v>
      </c>
      <c r="AH26" s="22">
        <v>5584.52</v>
      </c>
      <c r="AI26" s="21">
        <v>192909</v>
      </c>
      <c r="AJ26" s="22">
        <v>3670357659</v>
      </c>
      <c r="AK26" s="22">
        <v>19026.37</v>
      </c>
      <c r="AL26" s="21">
        <v>101125</v>
      </c>
      <c r="AM26" s="22">
        <v>-112308308</v>
      </c>
      <c r="AN26" s="22">
        <v>-1110.5899999999999</v>
      </c>
      <c r="AO26" s="21">
        <v>531</v>
      </c>
      <c r="AP26" s="22">
        <v>-21439933</v>
      </c>
      <c r="AQ26" s="22">
        <v>-40376.519999999997</v>
      </c>
    </row>
    <row r="27" spans="1:43" ht="12.95" customHeight="1" x14ac:dyDescent="0.2">
      <c r="Q27" s="55"/>
      <c r="R27" s="55"/>
      <c r="S27" s="55"/>
      <c r="AO27" s="55"/>
    </row>
    <row r="28" spans="1:43" ht="15" customHeight="1" x14ac:dyDescent="0.2">
      <c r="A28" s="57" t="s">
        <v>66</v>
      </c>
      <c r="B28" s="58"/>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row>
    <row r="29" spans="1:43" ht="15" customHeight="1" x14ac:dyDescent="0.3">
      <c r="A29" s="60" t="s">
        <v>1</v>
      </c>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8"/>
      <c r="AN29" s="58"/>
      <c r="AO29" s="58"/>
      <c r="AP29" s="58"/>
      <c r="AQ29" s="58"/>
    </row>
    <row r="30" spans="1:43" ht="15" customHeight="1" x14ac:dyDescent="0.2">
      <c r="A30" s="57" t="s">
        <v>97</v>
      </c>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8"/>
      <c r="AN30" s="58"/>
      <c r="AO30" s="58"/>
      <c r="AP30" s="58"/>
      <c r="AQ30" s="58"/>
    </row>
  </sheetData>
  <mergeCells count="23">
    <mergeCell ref="W7:Y7"/>
    <mergeCell ref="Z7:AB7"/>
    <mergeCell ref="A7:A8"/>
    <mergeCell ref="B7:D7"/>
    <mergeCell ref="E7:G7"/>
    <mergeCell ref="H7:J7"/>
    <mergeCell ref="K7:M7"/>
    <mergeCell ref="A28:AQ28"/>
    <mergeCell ref="A29:AQ29"/>
    <mergeCell ref="A30:AQ30"/>
    <mergeCell ref="A1:AQ1"/>
    <mergeCell ref="A2:AQ2"/>
    <mergeCell ref="A3:AQ3"/>
    <mergeCell ref="A4:AQ4"/>
    <mergeCell ref="A5:AQ5"/>
    <mergeCell ref="AC7:AE7"/>
    <mergeCell ref="AF7:AH7"/>
    <mergeCell ref="AI7:AK7"/>
    <mergeCell ref="AL7:AN7"/>
    <mergeCell ref="AO7:AQ7"/>
    <mergeCell ref="N7:P7"/>
    <mergeCell ref="Q7:S7"/>
    <mergeCell ref="T7:V7"/>
  </mergeCells>
  <hyperlinks>
    <hyperlink ref="A1" location="'CONTENTS'!A1" display="#'CONTENTS'!A1"/>
  </hyperlinks>
  <printOptions horizontalCentered="1"/>
  <pageMargins left="0.5" right="0.5" top="0.5" bottom="0.5" header="0" footer="0"/>
  <pageSetup fitToHeight="10" orientation="landscape" horizontalDpi="300" verticalDpi="30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0"/>
  <sheetViews>
    <sheetView zoomScaleNormal="100" workbookViewId="0">
      <pane ySplit="8" topLeftCell="A9" activePane="bottomLeft" state="frozen"/>
      <selection pane="bottomLeft" sqref="A1:V1"/>
    </sheetView>
  </sheetViews>
  <sheetFormatPr defaultColWidth="12" defaultRowHeight="12.95" customHeight="1" x14ac:dyDescent="0.2"/>
  <cols>
    <col min="1" max="1" width="25.6640625" bestFit="1" customWidth="1"/>
    <col min="2" max="22" width="17.6640625" bestFit="1" customWidth="1"/>
  </cols>
  <sheetData>
    <row r="1" spans="1:22" ht="17.100000000000001" customHeight="1" x14ac:dyDescent="0.25">
      <c r="A1" s="65" t="s">
        <v>67</v>
      </c>
      <c r="B1" s="58"/>
      <c r="C1" s="58"/>
      <c r="D1" s="58"/>
      <c r="E1" s="58"/>
      <c r="F1" s="58"/>
      <c r="G1" s="58"/>
      <c r="H1" s="58"/>
      <c r="I1" s="58"/>
      <c r="J1" s="58"/>
      <c r="K1" s="58"/>
      <c r="L1" s="58"/>
      <c r="M1" s="58"/>
      <c r="N1" s="58"/>
      <c r="O1" s="58"/>
      <c r="P1" s="58"/>
      <c r="Q1" s="58"/>
      <c r="R1" s="58"/>
      <c r="S1" s="58"/>
      <c r="T1" s="58"/>
      <c r="U1" s="58"/>
      <c r="V1" s="58"/>
    </row>
    <row r="2" spans="1:22" ht="17.100000000000001" customHeight="1" x14ac:dyDescent="0.3">
      <c r="A2" s="60" t="s">
        <v>1</v>
      </c>
      <c r="B2" s="58"/>
      <c r="C2" s="58"/>
      <c r="D2" s="58"/>
      <c r="E2" s="58"/>
      <c r="F2" s="58"/>
      <c r="G2" s="58"/>
      <c r="H2" s="58"/>
      <c r="I2" s="58"/>
      <c r="J2" s="58"/>
      <c r="K2" s="58"/>
      <c r="L2" s="58"/>
      <c r="M2" s="58"/>
      <c r="N2" s="58"/>
      <c r="O2" s="58"/>
      <c r="P2" s="58"/>
      <c r="Q2" s="58"/>
      <c r="R2" s="58"/>
      <c r="S2" s="58"/>
      <c r="T2" s="58"/>
      <c r="U2" s="58"/>
      <c r="V2" s="58"/>
    </row>
    <row r="3" spans="1:22" ht="17.100000000000001" customHeight="1" x14ac:dyDescent="0.3">
      <c r="A3" s="59" t="s">
        <v>70</v>
      </c>
      <c r="B3" s="58"/>
      <c r="C3" s="58"/>
      <c r="D3" s="58"/>
      <c r="E3" s="58"/>
      <c r="F3" s="58"/>
      <c r="G3" s="58"/>
      <c r="H3" s="58"/>
      <c r="I3" s="58"/>
      <c r="J3" s="58"/>
      <c r="K3" s="58"/>
      <c r="L3" s="58"/>
      <c r="M3" s="58"/>
      <c r="N3" s="58"/>
      <c r="O3" s="58"/>
      <c r="P3" s="58"/>
      <c r="Q3" s="58"/>
      <c r="R3" s="58"/>
      <c r="S3" s="58"/>
      <c r="T3" s="58"/>
      <c r="U3" s="58"/>
      <c r="V3" s="58"/>
    </row>
    <row r="4" spans="1:22" ht="17.100000000000001" customHeight="1" x14ac:dyDescent="0.3">
      <c r="A4" s="60" t="s">
        <v>1</v>
      </c>
      <c r="B4" s="58"/>
      <c r="C4" s="58"/>
      <c r="D4" s="58"/>
      <c r="E4" s="58"/>
      <c r="F4" s="58"/>
      <c r="G4" s="58"/>
      <c r="H4" s="58"/>
      <c r="I4" s="58"/>
      <c r="J4" s="58"/>
      <c r="K4" s="58"/>
      <c r="L4" s="58"/>
      <c r="M4" s="58"/>
      <c r="N4" s="58"/>
      <c r="O4" s="58"/>
      <c r="P4" s="58"/>
      <c r="Q4" s="58"/>
      <c r="R4" s="58"/>
      <c r="S4" s="58"/>
      <c r="T4" s="58"/>
      <c r="U4" s="58"/>
      <c r="V4" s="58"/>
    </row>
    <row r="5" spans="1:22" ht="17.100000000000001" customHeight="1" x14ac:dyDescent="0.3">
      <c r="A5" s="66" t="s">
        <v>43</v>
      </c>
      <c r="B5" s="58"/>
      <c r="C5" s="58"/>
      <c r="D5" s="58"/>
      <c r="E5" s="58"/>
      <c r="F5" s="58"/>
      <c r="G5" s="58"/>
      <c r="H5" s="58"/>
      <c r="I5" s="58"/>
      <c r="J5" s="58"/>
      <c r="K5" s="58"/>
      <c r="L5" s="58"/>
      <c r="M5" s="58"/>
      <c r="N5" s="58"/>
      <c r="O5" s="58"/>
      <c r="P5" s="58"/>
      <c r="Q5" s="58"/>
      <c r="R5" s="58"/>
      <c r="S5" s="58"/>
      <c r="T5" s="58"/>
      <c r="U5" s="58"/>
      <c r="V5" s="58"/>
    </row>
    <row r="7" spans="1:22" ht="30" customHeight="1" x14ac:dyDescent="0.2">
      <c r="A7" s="70" t="s">
        <v>71</v>
      </c>
      <c r="B7" s="70" t="s">
        <v>456</v>
      </c>
      <c r="C7" s="70"/>
      <c r="D7" s="70"/>
      <c r="E7" s="70" t="s">
        <v>472</v>
      </c>
      <c r="F7" s="70"/>
      <c r="G7" s="70"/>
      <c r="H7" s="70" t="s">
        <v>473</v>
      </c>
      <c r="I7" s="70"/>
      <c r="J7" s="70"/>
      <c r="K7" s="70" t="s">
        <v>474</v>
      </c>
      <c r="L7" s="70"/>
      <c r="M7" s="70"/>
      <c r="N7" s="70" t="s">
        <v>475</v>
      </c>
      <c r="O7" s="70"/>
      <c r="P7" s="70"/>
      <c r="Q7" s="70" t="s">
        <v>476</v>
      </c>
      <c r="R7" s="70"/>
      <c r="S7" s="70"/>
      <c r="T7" s="70" t="s">
        <v>477</v>
      </c>
      <c r="U7" s="70"/>
      <c r="V7" s="70"/>
    </row>
    <row r="8" spans="1:22" ht="30" customHeight="1" x14ac:dyDescent="0.2">
      <c r="A8" s="72"/>
      <c r="B8" s="29" t="s">
        <v>470</v>
      </c>
      <c r="C8" s="29" t="s">
        <v>96</v>
      </c>
      <c r="D8" s="29" t="s">
        <v>471</v>
      </c>
      <c r="E8" s="29" t="s">
        <v>470</v>
      </c>
      <c r="F8" s="29" t="s">
        <v>96</v>
      </c>
      <c r="G8" s="29" t="s">
        <v>471</v>
      </c>
      <c r="H8" s="29" t="s">
        <v>470</v>
      </c>
      <c r="I8" s="29" t="s">
        <v>96</v>
      </c>
      <c r="J8" s="29" t="s">
        <v>471</v>
      </c>
      <c r="K8" s="29" t="s">
        <v>470</v>
      </c>
      <c r="L8" s="29" t="s">
        <v>96</v>
      </c>
      <c r="M8" s="29" t="s">
        <v>471</v>
      </c>
      <c r="N8" s="29" t="s">
        <v>470</v>
      </c>
      <c r="O8" s="29" t="s">
        <v>96</v>
      </c>
      <c r="P8" s="29" t="s">
        <v>471</v>
      </c>
      <c r="Q8" s="29" t="s">
        <v>470</v>
      </c>
      <c r="R8" s="29" t="s">
        <v>96</v>
      </c>
      <c r="S8" s="29" t="s">
        <v>471</v>
      </c>
      <c r="T8" s="29" t="s">
        <v>470</v>
      </c>
      <c r="U8" s="29" t="s">
        <v>96</v>
      </c>
      <c r="V8" s="29" t="s">
        <v>471</v>
      </c>
    </row>
    <row r="9" spans="1:22" ht="15" customHeight="1" x14ac:dyDescent="0.2">
      <c r="A9" s="19" t="s">
        <v>438</v>
      </c>
      <c r="B9" s="21">
        <v>12091</v>
      </c>
      <c r="C9" s="22">
        <v>-1455106390</v>
      </c>
      <c r="D9" s="22">
        <v>-120346.24000000001</v>
      </c>
      <c r="E9" s="21">
        <v>570</v>
      </c>
      <c r="F9" s="22">
        <v>7233355</v>
      </c>
      <c r="G9" s="22">
        <v>12690.1</v>
      </c>
      <c r="H9" s="21">
        <v>2875</v>
      </c>
      <c r="I9" s="22">
        <v>15741697</v>
      </c>
      <c r="J9" s="22">
        <v>5475.37</v>
      </c>
      <c r="K9" s="21">
        <v>1128</v>
      </c>
      <c r="L9" s="22">
        <v>24708039</v>
      </c>
      <c r="M9" s="22">
        <v>21904.29</v>
      </c>
      <c r="N9" s="21">
        <v>2069</v>
      </c>
      <c r="O9" s="22">
        <v>66825244</v>
      </c>
      <c r="P9" s="22">
        <v>32298.33</v>
      </c>
      <c r="Q9" s="21">
        <v>7115</v>
      </c>
      <c r="R9" s="22">
        <v>180796176</v>
      </c>
      <c r="S9" s="22">
        <v>25410.57</v>
      </c>
      <c r="T9" s="21">
        <v>399</v>
      </c>
      <c r="U9" s="22">
        <v>311122819</v>
      </c>
      <c r="V9" s="22">
        <v>779756.44</v>
      </c>
    </row>
    <row r="10" spans="1:22" ht="15" customHeight="1" x14ac:dyDescent="0.2">
      <c r="A10" s="19" t="s">
        <v>442</v>
      </c>
      <c r="B10" s="21">
        <v>68760</v>
      </c>
      <c r="C10" s="22">
        <v>177726776</v>
      </c>
      <c r="D10" s="22">
        <v>2584.7399999999998</v>
      </c>
      <c r="E10" s="21">
        <v>637</v>
      </c>
      <c r="F10" s="22">
        <v>1023723</v>
      </c>
      <c r="G10" s="22">
        <v>1607.1</v>
      </c>
      <c r="H10" s="21">
        <v>5072</v>
      </c>
      <c r="I10" s="22">
        <v>3566220</v>
      </c>
      <c r="J10" s="22">
        <v>703.12</v>
      </c>
      <c r="K10" s="21">
        <v>2305</v>
      </c>
      <c r="L10" s="22">
        <v>12285013</v>
      </c>
      <c r="M10" s="22">
        <v>5329.72</v>
      </c>
      <c r="N10" s="21">
        <v>4623</v>
      </c>
      <c r="O10" s="22">
        <v>51600805</v>
      </c>
      <c r="P10" s="22">
        <v>11161.76</v>
      </c>
      <c r="Q10" s="21">
        <v>12117</v>
      </c>
      <c r="R10" s="22">
        <v>275416172</v>
      </c>
      <c r="S10" s="22">
        <v>22729.73</v>
      </c>
      <c r="T10" s="21">
        <v>37</v>
      </c>
      <c r="U10" s="22">
        <v>1329706</v>
      </c>
      <c r="V10" s="22">
        <v>35938</v>
      </c>
    </row>
    <row r="11" spans="1:22" ht="15" customHeight="1" x14ac:dyDescent="0.2">
      <c r="A11" s="19" t="s">
        <v>443</v>
      </c>
      <c r="B11" s="21">
        <v>78435</v>
      </c>
      <c r="C11" s="22">
        <v>597710084</v>
      </c>
      <c r="D11" s="22">
        <v>7620.45</v>
      </c>
      <c r="E11" s="21">
        <v>633</v>
      </c>
      <c r="F11" s="22">
        <v>1202930</v>
      </c>
      <c r="G11" s="22">
        <v>1900.36</v>
      </c>
      <c r="H11" s="21">
        <v>4923</v>
      </c>
      <c r="I11" s="22">
        <v>5170049</v>
      </c>
      <c r="J11" s="22">
        <v>1050.18</v>
      </c>
      <c r="K11" s="21">
        <v>3462</v>
      </c>
      <c r="L11" s="22">
        <v>22613847</v>
      </c>
      <c r="M11" s="22">
        <v>6532.02</v>
      </c>
      <c r="N11" s="21">
        <v>6585</v>
      </c>
      <c r="O11" s="22">
        <v>68056379</v>
      </c>
      <c r="P11" s="22">
        <v>10335.06</v>
      </c>
      <c r="Q11" s="21">
        <v>11552</v>
      </c>
      <c r="R11" s="22">
        <v>267705356</v>
      </c>
      <c r="S11" s="22">
        <v>23173.94</v>
      </c>
      <c r="T11" s="21">
        <v>37</v>
      </c>
      <c r="U11" s="22">
        <v>783537</v>
      </c>
      <c r="V11" s="22">
        <v>21176.68</v>
      </c>
    </row>
    <row r="12" spans="1:22" ht="15" customHeight="1" x14ac:dyDescent="0.2">
      <c r="A12" s="19" t="s">
        <v>444</v>
      </c>
      <c r="B12" s="21">
        <v>82616</v>
      </c>
      <c r="C12" s="22">
        <v>1044639113</v>
      </c>
      <c r="D12" s="22">
        <v>12644.51</v>
      </c>
      <c r="E12" s="21">
        <v>677</v>
      </c>
      <c r="F12" s="22">
        <v>1692402</v>
      </c>
      <c r="G12" s="22">
        <v>2499.86</v>
      </c>
      <c r="H12" s="21">
        <v>5224</v>
      </c>
      <c r="I12" s="22">
        <v>6035787</v>
      </c>
      <c r="J12" s="22">
        <v>1155.4000000000001</v>
      </c>
      <c r="K12" s="21">
        <v>4341</v>
      </c>
      <c r="L12" s="22">
        <v>34795172</v>
      </c>
      <c r="M12" s="22">
        <v>8015.47</v>
      </c>
      <c r="N12" s="21">
        <v>8524</v>
      </c>
      <c r="O12" s="22">
        <v>114488140</v>
      </c>
      <c r="P12" s="22">
        <v>13431.27</v>
      </c>
      <c r="Q12" s="21">
        <v>12631</v>
      </c>
      <c r="R12" s="22">
        <v>291975621</v>
      </c>
      <c r="S12" s="22">
        <v>23115.8</v>
      </c>
      <c r="T12" s="21">
        <v>66</v>
      </c>
      <c r="U12" s="22">
        <v>1022386</v>
      </c>
      <c r="V12" s="22">
        <v>15490.7</v>
      </c>
    </row>
    <row r="13" spans="1:22" ht="15" customHeight="1" x14ac:dyDescent="0.2">
      <c r="A13" s="19" t="s">
        <v>445</v>
      </c>
      <c r="B13" s="21">
        <v>75978</v>
      </c>
      <c r="C13" s="22">
        <v>1341739363</v>
      </c>
      <c r="D13" s="22">
        <v>17659.580000000002</v>
      </c>
      <c r="E13" s="21">
        <v>769</v>
      </c>
      <c r="F13" s="22">
        <v>1429889</v>
      </c>
      <c r="G13" s="22">
        <v>1859.41</v>
      </c>
      <c r="H13" s="21">
        <v>5112</v>
      </c>
      <c r="I13" s="22">
        <v>7104533</v>
      </c>
      <c r="J13" s="22">
        <v>1389.78</v>
      </c>
      <c r="K13" s="21">
        <v>4049</v>
      </c>
      <c r="L13" s="22">
        <v>39136313</v>
      </c>
      <c r="M13" s="22">
        <v>9665.67</v>
      </c>
      <c r="N13" s="21">
        <v>8785</v>
      </c>
      <c r="O13" s="22">
        <v>133938546</v>
      </c>
      <c r="P13" s="22">
        <v>15246.28</v>
      </c>
      <c r="Q13" s="21">
        <v>11086</v>
      </c>
      <c r="R13" s="22">
        <v>263600363</v>
      </c>
      <c r="S13" s="22">
        <v>23777.77</v>
      </c>
      <c r="T13" s="21">
        <v>64</v>
      </c>
      <c r="U13" s="22">
        <v>1107711</v>
      </c>
      <c r="V13" s="22">
        <v>17307.98</v>
      </c>
    </row>
    <row r="14" spans="1:22" ht="15" customHeight="1" x14ac:dyDescent="0.2">
      <c r="A14" s="19" t="s">
        <v>446</v>
      </c>
      <c r="B14" s="21">
        <v>70780</v>
      </c>
      <c r="C14" s="22">
        <v>1607520866</v>
      </c>
      <c r="D14" s="22">
        <v>22711.51</v>
      </c>
      <c r="E14" s="21">
        <v>719</v>
      </c>
      <c r="F14" s="22">
        <v>1488457</v>
      </c>
      <c r="G14" s="22">
        <v>2070.1799999999998</v>
      </c>
      <c r="H14" s="21">
        <v>4984</v>
      </c>
      <c r="I14" s="22">
        <v>7449317</v>
      </c>
      <c r="J14" s="22">
        <v>1494.65</v>
      </c>
      <c r="K14" s="21">
        <v>4155</v>
      </c>
      <c r="L14" s="22">
        <v>44889248</v>
      </c>
      <c r="M14" s="22">
        <v>10803.67</v>
      </c>
      <c r="N14" s="21">
        <v>9064</v>
      </c>
      <c r="O14" s="22">
        <v>154190560</v>
      </c>
      <c r="P14" s="22">
        <v>17011.32</v>
      </c>
      <c r="Q14" s="21">
        <v>9938</v>
      </c>
      <c r="R14" s="22">
        <v>253255743</v>
      </c>
      <c r="S14" s="22">
        <v>25483.57</v>
      </c>
      <c r="T14" s="21">
        <v>63</v>
      </c>
      <c r="U14" s="22">
        <v>1664441</v>
      </c>
      <c r="V14" s="22">
        <v>26419.7</v>
      </c>
    </row>
    <row r="15" spans="1:22" ht="15" customHeight="1" x14ac:dyDescent="0.2">
      <c r="A15" s="19" t="s">
        <v>447</v>
      </c>
      <c r="B15" s="21">
        <v>71072</v>
      </c>
      <c r="C15" s="22">
        <v>1971057380</v>
      </c>
      <c r="D15" s="22">
        <v>27733.25</v>
      </c>
      <c r="E15" s="21">
        <v>705</v>
      </c>
      <c r="F15" s="22">
        <v>1917614</v>
      </c>
      <c r="G15" s="22">
        <v>2720.02</v>
      </c>
      <c r="H15" s="21">
        <v>5081</v>
      </c>
      <c r="I15" s="22">
        <v>7680465</v>
      </c>
      <c r="J15" s="22">
        <v>1511.6</v>
      </c>
      <c r="K15" s="21">
        <v>4133</v>
      </c>
      <c r="L15" s="22">
        <v>48659796</v>
      </c>
      <c r="M15" s="22">
        <v>11773.48</v>
      </c>
      <c r="N15" s="21">
        <v>9174</v>
      </c>
      <c r="O15" s="22">
        <v>183157509</v>
      </c>
      <c r="P15" s="22">
        <v>19964.849999999999</v>
      </c>
      <c r="Q15" s="21">
        <v>9260</v>
      </c>
      <c r="R15" s="22">
        <v>243749962</v>
      </c>
      <c r="S15" s="22">
        <v>26322.89</v>
      </c>
      <c r="T15" s="21">
        <v>83</v>
      </c>
      <c r="U15" s="22">
        <v>1832027</v>
      </c>
      <c r="V15" s="22">
        <v>22072.61</v>
      </c>
    </row>
    <row r="16" spans="1:22" ht="15" customHeight="1" x14ac:dyDescent="0.2">
      <c r="A16" s="19" t="s">
        <v>448</v>
      </c>
      <c r="B16" s="21">
        <v>73128</v>
      </c>
      <c r="C16" s="22">
        <v>2393908141</v>
      </c>
      <c r="D16" s="22">
        <v>32735.86</v>
      </c>
      <c r="E16" s="21">
        <v>744</v>
      </c>
      <c r="F16" s="22">
        <v>1803874</v>
      </c>
      <c r="G16" s="22">
        <v>2424.56</v>
      </c>
      <c r="H16" s="21">
        <v>5116</v>
      </c>
      <c r="I16" s="22">
        <v>7532009</v>
      </c>
      <c r="J16" s="22">
        <v>1472.25</v>
      </c>
      <c r="K16" s="21">
        <v>4020</v>
      </c>
      <c r="L16" s="22">
        <v>49930698</v>
      </c>
      <c r="M16" s="22">
        <v>12420.57</v>
      </c>
      <c r="N16" s="21">
        <v>9169</v>
      </c>
      <c r="O16" s="22">
        <v>203894796</v>
      </c>
      <c r="P16" s="22">
        <v>22237.41</v>
      </c>
      <c r="Q16" s="21">
        <v>8433</v>
      </c>
      <c r="R16" s="22">
        <v>222344676</v>
      </c>
      <c r="S16" s="22">
        <v>26366.02</v>
      </c>
      <c r="T16" s="21">
        <v>37</v>
      </c>
      <c r="U16" s="22">
        <v>937988</v>
      </c>
      <c r="V16" s="22">
        <v>25351.03</v>
      </c>
    </row>
    <row r="17" spans="1:22" ht="15" customHeight="1" x14ac:dyDescent="0.2">
      <c r="A17" s="19" t="s">
        <v>449</v>
      </c>
      <c r="B17" s="21">
        <v>71344</v>
      </c>
      <c r="C17" s="22">
        <v>2691117989</v>
      </c>
      <c r="D17" s="22">
        <v>37720.31</v>
      </c>
      <c r="E17" s="21">
        <v>742</v>
      </c>
      <c r="F17" s="22">
        <v>1547166</v>
      </c>
      <c r="G17" s="22">
        <v>2085.13</v>
      </c>
      <c r="H17" s="21">
        <v>5379</v>
      </c>
      <c r="I17" s="22">
        <v>8091333</v>
      </c>
      <c r="J17" s="22">
        <v>1504.24</v>
      </c>
      <c r="K17" s="21">
        <v>3859</v>
      </c>
      <c r="L17" s="22">
        <v>49743613</v>
      </c>
      <c r="M17" s="22">
        <v>12890.29</v>
      </c>
      <c r="N17" s="21">
        <v>9091</v>
      </c>
      <c r="O17" s="22">
        <v>242099310</v>
      </c>
      <c r="P17" s="22">
        <v>26630.66</v>
      </c>
      <c r="Q17" s="21">
        <v>7896</v>
      </c>
      <c r="R17" s="22">
        <v>207647046</v>
      </c>
      <c r="S17" s="22">
        <v>26297.75</v>
      </c>
      <c r="T17" s="21">
        <v>39</v>
      </c>
      <c r="U17" s="22">
        <v>1274066</v>
      </c>
      <c r="V17" s="22">
        <v>32668.36</v>
      </c>
    </row>
    <row r="18" spans="1:22" ht="15" customHeight="1" x14ac:dyDescent="0.2">
      <c r="A18" s="19" t="s">
        <v>450</v>
      </c>
      <c r="B18" s="21">
        <v>64980</v>
      </c>
      <c r="C18" s="22">
        <v>2776777574</v>
      </c>
      <c r="D18" s="22">
        <v>42732.800000000003</v>
      </c>
      <c r="E18" s="21">
        <v>779</v>
      </c>
      <c r="F18" s="22">
        <v>2185788</v>
      </c>
      <c r="G18" s="22">
        <v>2805.89</v>
      </c>
      <c r="H18" s="21">
        <v>5377</v>
      </c>
      <c r="I18" s="22">
        <v>8124520</v>
      </c>
      <c r="J18" s="22">
        <v>1510.98</v>
      </c>
      <c r="K18" s="21">
        <v>3824</v>
      </c>
      <c r="L18" s="22">
        <v>54767813</v>
      </c>
      <c r="M18" s="22">
        <v>14322.13</v>
      </c>
      <c r="N18" s="21">
        <v>9143</v>
      </c>
      <c r="O18" s="22">
        <v>223389192</v>
      </c>
      <c r="P18" s="22">
        <v>24432.81</v>
      </c>
      <c r="Q18" s="21">
        <v>7792</v>
      </c>
      <c r="R18" s="22">
        <v>202744960</v>
      </c>
      <c r="S18" s="22">
        <v>26019.63</v>
      </c>
      <c r="T18" s="21">
        <v>40</v>
      </c>
      <c r="U18" s="22">
        <v>1453976</v>
      </c>
      <c r="V18" s="22">
        <v>36349.4</v>
      </c>
    </row>
    <row r="19" spans="1:22" ht="15" customHeight="1" x14ac:dyDescent="0.2">
      <c r="A19" s="19" t="s">
        <v>451</v>
      </c>
      <c r="B19" s="21">
        <v>58710</v>
      </c>
      <c r="C19" s="22">
        <v>2805676987</v>
      </c>
      <c r="D19" s="22">
        <v>47788.74</v>
      </c>
      <c r="E19" s="21">
        <v>841</v>
      </c>
      <c r="F19" s="22">
        <v>2069689</v>
      </c>
      <c r="G19" s="22">
        <v>2460.9899999999998</v>
      </c>
      <c r="H19" s="21">
        <v>5595</v>
      </c>
      <c r="I19" s="22">
        <v>8791040</v>
      </c>
      <c r="J19" s="22">
        <v>1571.23</v>
      </c>
      <c r="K19" s="21">
        <v>3994</v>
      </c>
      <c r="L19" s="22">
        <v>60264605</v>
      </c>
      <c r="M19" s="22">
        <v>15088.78</v>
      </c>
      <c r="N19" s="21">
        <v>9004</v>
      </c>
      <c r="O19" s="22">
        <v>245314793</v>
      </c>
      <c r="P19" s="22">
        <v>27245.09</v>
      </c>
      <c r="Q19" s="21">
        <v>7694</v>
      </c>
      <c r="R19" s="22">
        <v>205963245</v>
      </c>
      <c r="S19" s="22">
        <v>26769.33</v>
      </c>
      <c r="T19" s="21">
        <v>26</v>
      </c>
      <c r="U19" s="22">
        <v>1459578</v>
      </c>
      <c r="V19" s="22">
        <v>56137.62</v>
      </c>
    </row>
    <row r="20" spans="1:22" ht="15" customHeight="1" x14ac:dyDescent="0.2">
      <c r="A20" s="19" t="s">
        <v>113</v>
      </c>
      <c r="B20" s="21">
        <v>233231</v>
      </c>
      <c r="C20" s="22">
        <v>14492560890</v>
      </c>
      <c r="D20" s="22">
        <v>62138.23</v>
      </c>
      <c r="E20" s="21">
        <v>4662</v>
      </c>
      <c r="F20" s="22">
        <v>11050525</v>
      </c>
      <c r="G20" s="22">
        <v>2370.34</v>
      </c>
      <c r="H20" s="21">
        <v>29591</v>
      </c>
      <c r="I20" s="22">
        <v>53109325</v>
      </c>
      <c r="J20" s="22">
        <v>1794.78</v>
      </c>
      <c r="K20" s="21">
        <v>20057</v>
      </c>
      <c r="L20" s="22">
        <v>330804886</v>
      </c>
      <c r="M20" s="22">
        <v>16493.240000000002</v>
      </c>
      <c r="N20" s="21">
        <v>44022</v>
      </c>
      <c r="O20" s="22">
        <v>1632489848</v>
      </c>
      <c r="P20" s="22">
        <v>37083.5</v>
      </c>
      <c r="Q20" s="21">
        <v>37183</v>
      </c>
      <c r="R20" s="22">
        <v>986567284</v>
      </c>
      <c r="S20" s="22">
        <v>26532.75</v>
      </c>
      <c r="T20" s="21">
        <v>132</v>
      </c>
      <c r="U20" s="22">
        <v>8263453</v>
      </c>
      <c r="V20" s="22">
        <v>62601.919999999998</v>
      </c>
    </row>
    <row r="21" spans="1:22" ht="15" customHeight="1" x14ac:dyDescent="0.2">
      <c r="A21" s="19" t="s">
        <v>114</v>
      </c>
      <c r="B21" s="21">
        <v>163580</v>
      </c>
      <c r="C21" s="22">
        <v>14284705669</v>
      </c>
      <c r="D21" s="22">
        <v>87325.5</v>
      </c>
      <c r="E21" s="21">
        <v>4702</v>
      </c>
      <c r="F21" s="22">
        <v>13469534</v>
      </c>
      <c r="G21" s="22">
        <v>2864.64</v>
      </c>
      <c r="H21" s="21">
        <v>28468</v>
      </c>
      <c r="I21" s="22">
        <v>62579305</v>
      </c>
      <c r="J21" s="22">
        <v>2198.23</v>
      </c>
      <c r="K21" s="21">
        <v>18732</v>
      </c>
      <c r="L21" s="22">
        <v>391930099</v>
      </c>
      <c r="M21" s="22">
        <v>20923.02</v>
      </c>
      <c r="N21" s="21">
        <v>38239</v>
      </c>
      <c r="O21" s="22">
        <v>1649282334</v>
      </c>
      <c r="P21" s="22">
        <v>43130.9</v>
      </c>
      <c r="Q21" s="21">
        <v>30516</v>
      </c>
      <c r="R21" s="22">
        <v>884234506</v>
      </c>
      <c r="S21" s="22">
        <v>28976.09</v>
      </c>
      <c r="T21" s="21">
        <v>87</v>
      </c>
      <c r="U21" s="22">
        <v>7823991</v>
      </c>
      <c r="V21" s="22">
        <v>89930.93</v>
      </c>
    </row>
    <row r="22" spans="1:22" ht="15" customHeight="1" x14ac:dyDescent="0.2">
      <c r="A22" s="19" t="s">
        <v>115</v>
      </c>
      <c r="B22" s="21">
        <v>319692</v>
      </c>
      <c r="C22" s="22">
        <v>47313295278</v>
      </c>
      <c r="D22" s="22">
        <v>147996.49</v>
      </c>
      <c r="E22" s="21">
        <v>16612</v>
      </c>
      <c r="F22" s="22">
        <v>61216281</v>
      </c>
      <c r="G22" s="22">
        <v>3685.06</v>
      </c>
      <c r="H22" s="21">
        <v>90232</v>
      </c>
      <c r="I22" s="22">
        <v>326087492</v>
      </c>
      <c r="J22" s="22">
        <v>3613.88</v>
      </c>
      <c r="K22" s="21">
        <v>44782</v>
      </c>
      <c r="L22" s="22">
        <v>1629809623</v>
      </c>
      <c r="M22" s="22">
        <v>36394.300000000003</v>
      </c>
      <c r="N22" s="21">
        <v>81690</v>
      </c>
      <c r="O22" s="22">
        <v>5542934161</v>
      </c>
      <c r="P22" s="22">
        <v>67853.279999999999</v>
      </c>
      <c r="Q22" s="21">
        <v>53867</v>
      </c>
      <c r="R22" s="22">
        <v>1875570638</v>
      </c>
      <c r="S22" s="22">
        <v>34818.550000000003</v>
      </c>
      <c r="T22" s="21">
        <v>240</v>
      </c>
      <c r="U22" s="22">
        <v>31945449</v>
      </c>
      <c r="V22" s="22">
        <v>133106.04</v>
      </c>
    </row>
    <row r="23" spans="1:22" ht="15" customHeight="1" x14ac:dyDescent="0.2">
      <c r="A23" s="19" t="s">
        <v>452</v>
      </c>
      <c r="B23" s="21">
        <v>49349</v>
      </c>
      <c r="C23" s="22">
        <v>16668501825</v>
      </c>
      <c r="D23" s="22">
        <v>337767.77</v>
      </c>
      <c r="E23" s="21">
        <v>6706</v>
      </c>
      <c r="F23" s="22">
        <v>49377836</v>
      </c>
      <c r="G23" s="22">
        <v>7363.23</v>
      </c>
      <c r="H23" s="21">
        <v>25983</v>
      </c>
      <c r="I23" s="22">
        <v>253773882</v>
      </c>
      <c r="J23" s="22">
        <v>9766.92</v>
      </c>
      <c r="K23" s="21">
        <v>9304</v>
      </c>
      <c r="L23" s="22">
        <v>605548997</v>
      </c>
      <c r="M23" s="22">
        <v>65084.800000000003</v>
      </c>
      <c r="N23" s="21">
        <v>11908</v>
      </c>
      <c r="O23" s="22">
        <v>1486239762</v>
      </c>
      <c r="P23" s="22">
        <v>124810.19</v>
      </c>
      <c r="Q23" s="21">
        <v>7364</v>
      </c>
      <c r="R23" s="22">
        <v>289494741</v>
      </c>
      <c r="S23" s="22">
        <v>39312.160000000003</v>
      </c>
      <c r="T23" s="21">
        <v>147</v>
      </c>
      <c r="U23" s="22">
        <v>37779603</v>
      </c>
      <c r="V23" s="22">
        <v>257004.1</v>
      </c>
    </row>
    <row r="24" spans="1:22" ht="15" customHeight="1" x14ac:dyDescent="0.2">
      <c r="A24" s="19" t="s">
        <v>453</v>
      </c>
      <c r="B24" s="21">
        <v>13735</v>
      </c>
      <c r="C24" s="22">
        <v>9359977683</v>
      </c>
      <c r="D24" s="22">
        <v>681469.07</v>
      </c>
      <c r="E24" s="21">
        <v>3147</v>
      </c>
      <c r="F24" s="22">
        <v>40651556</v>
      </c>
      <c r="G24" s="22">
        <v>12917.56</v>
      </c>
      <c r="H24" s="21">
        <v>8929</v>
      </c>
      <c r="I24" s="22">
        <v>218232778</v>
      </c>
      <c r="J24" s="22">
        <v>24440.9</v>
      </c>
      <c r="K24" s="21">
        <v>2717</v>
      </c>
      <c r="L24" s="22">
        <v>207306505</v>
      </c>
      <c r="M24" s="22">
        <v>76299.78</v>
      </c>
      <c r="N24" s="21">
        <v>2902</v>
      </c>
      <c r="O24" s="22">
        <v>517377900</v>
      </c>
      <c r="P24" s="22">
        <v>178283.22</v>
      </c>
      <c r="Q24" s="21">
        <v>2123</v>
      </c>
      <c r="R24" s="22">
        <v>84028386</v>
      </c>
      <c r="S24" s="22">
        <v>39580.019999999997</v>
      </c>
      <c r="T24" s="21">
        <v>95</v>
      </c>
      <c r="U24" s="22">
        <v>38204170</v>
      </c>
      <c r="V24" s="22">
        <v>402149.16</v>
      </c>
    </row>
    <row r="25" spans="1:22" ht="15" customHeight="1" x14ac:dyDescent="0.2">
      <c r="A25" s="19" t="s">
        <v>454</v>
      </c>
      <c r="B25" s="21">
        <v>7755</v>
      </c>
      <c r="C25" s="22">
        <v>30929645663</v>
      </c>
      <c r="D25" s="22">
        <v>3988348.89</v>
      </c>
      <c r="E25" s="21">
        <v>2821</v>
      </c>
      <c r="F25" s="22">
        <v>117899343</v>
      </c>
      <c r="G25" s="22">
        <v>41793.46</v>
      </c>
      <c r="H25" s="21">
        <v>5842</v>
      </c>
      <c r="I25" s="22">
        <v>863067750</v>
      </c>
      <c r="J25" s="22">
        <v>147734.98000000001</v>
      </c>
      <c r="K25" s="21">
        <v>1380</v>
      </c>
      <c r="L25" s="22">
        <v>184496541</v>
      </c>
      <c r="M25" s="22">
        <v>133693.15</v>
      </c>
      <c r="N25" s="21">
        <v>1458</v>
      </c>
      <c r="O25" s="22">
        <v>372182946</v>
      </c>
      <c r="P25" s="22">
        <v>255269.51</v>
      </c>
      <c r="Q25" s="21">
        <v>1231</v>
      </c>
      <c r="R25" s="22">
        <v>52857237</v>
      </c>
      <c r="S25" s="22">
        <v>42938.45</v>
      </c>
      <c r="T25" s="21">
        <v>150</v>
      </c>
      <c r="U25" s="22">
        <v>105353600</v>
      </c>
      <c r="V25" s="22">
        <v>702357.33</v>
      </c>
    </row>
    <row r="26" spans="1:22" ht="15" customHeight="1" x14ac:dyDescent="0.2">
      <c r="A26" s="20" t="s">
        <v>117</v>
      </c>
      <c r="B26" s="21">
        <v>1515236</v>
      </c>
      <c r="C26" s="22">
        <v>149001454891</v>
      </c>
      <c r="D26" s="22">
        <v>98335.48</v>
      </c>
      <c r="E26" s="21">
        <v>46466</v>
      </c>
      <c r="F26" s="22">
        <v>317259962</v>
      </c>
      <c r="G26" s="22">
        <v>6827.79</v>
      </c>
      <c r="H26" s="21">
        <v>243783</v>
      </c>
      <c r="I26" s="22">
        <v>1862137502</v>
      </c>
      <c r="J26" s="22">
        <v>7638.5</v>
      </c>
      <c r="K26" s="21">
        <v>136242</v>
      </c>
      <c r="L26" s="22">
        <v>3791690808</v>
      </c>
      <c r="M26" s="22">
        <v>27830.560000000001</v>
      </c>
      <c r="N26" s="21">
        <v>265450</v>
      </c>
      <c r="O26" s="22">
        <v>12887462225</v>
      </c>
      <c r="P26" s="22">
        <v>48549.49</v>
      </c>
      <c r="Q26" s="21">
        <v>237798</v>
      </c>
      <c r="R26" s="22">
        <v>6787952112</v>
      </c>
      <c r="S26" s="22">
        <v>28545.03</v>
      </c>
      <c r="T26" s="21">
        <v>1742</v>
      </c>
      <c r="U26" s="22">
        <v>553358501</v>
      </c>
      <c r="V26" s="22">
        <v>317657</v>
      </c>
    </row>
    <row r="28" spans="1:22" ht="15" customHeight="1" x14ac:dyDescent="0.2">
      <c r="A28" s="57" t="s">
        <v>66</v>
      </c>
      <c r="B28" s="58"/>
      <c r="C28" s="58"/>
      <c r="D28" s="58"/>
      <c r="E28" s="58"/>
      <c r="F28" s="58"/>
      <c r="G28" s="58"/>
      <c r="H28" s="58"/>
      <c r="I28" s="58"/>
      <c r="J28" s="58"/>
      <c r="K28" s="58"/>
      <c r="L28" s="58"/>
      <c r="M28" s="58"/>
      <c r="N28" s="58"/>
      <c r="O28" s="58"/>
      <c r="P28" s="58"/>
      <c r="Q28" s="58"/>
      <c r="R28" s="58"/>
      <c r="S28" s="58"/>
      <c r="T28" s="58"/>
      <c r="U28" s="58"/>
      <c r="V28" s="58"/>
    </row>
    <row r="29" spans="1:22" ht="15" customHeight="1" x14ac:dyDescent="0.3">
      <c r="A29" s="60" t="s">
        <v>1</v>
      </c>
      <c r="B29" s="58"/>
      <c r="C29" s="58"/>
      <c r="D29" s="58"/>
      <c r="E29" s="58"/>
      <c r="F29" s="58"/>
      <c r="G29" s="58"/>
      <c r="H29" s="58"/>
      <c r="I29" s="58"/>
      <c r="J29" s="58"/>
      <c r="K29" s="58"/>
      <c r="L29" s="58"/>
      <c r="M29" s="58"/>
      <c r="N29" s="58"/>
      <c r="O29" s="58"/>
      <c r="P29" s="58"/>
      <c r="Q29" s="58"/>
      <c r="R29" s="58"/>
      <c r="S29" s="58"/>
      <c r="T29" s="58"/>
      <c r="U29" s="58"/>
      <c r="V29" s="58"/>
    </row>
    <row r="30" spans="1:22" ht="15" customHeight="1" x14ac:dyDescent="0.2">
      <c r="A30" s="57" t="s">
        <v>97</v>
      </c>
      <c r="B30" s="58"/>
      <c r="C30" s="58"/>
      <c r="D30" s="58"/>
      <c r="E30" s="58"/>
      <c r="F30" s="58"/>
      <c r="G30" s="58"/>
      <c r="H30" s="58"/>
      <c r="I30" s="58"/>
      <c r="J30" s="58"/>
      <c r="K30" s="58"/>
      <c r="L30" s="58"/>
      <c r="M30" s="58"/>
      <c r="N30" s="58"/>
      <c r="O30" s="58"/>
      <c r="P30" s="58"/>
      <c r="Q30" s="58"/>
      <c r="R30" s="58"/>
      <c r="S30" s="58"/>
      <c r="T30" s="58"/>
      <c r="U30" s="58"/>
      <c r="V30" s="58"/>
    </row>
  </sheetData>
  <mergeCells count="16">
    <mergeCell ref="A1:V1"/>
    <mergeCell ref="A2:V2"/>
    <mergeCell ref="A3:V3"/>
    <mergeCell ref="A4:V4"/>
    <mergeCell ref="A5:V5"/>
    <mergeCell ref="A28:V28"/>
    <mergeCell ref="A29:V29"/>
    <mergeCell ref="A30:V30"/>
    <mergeCell ref="N7:P7"/>
    <mergeCell ref="Q7:S7"/>
    <mergeCell ref="T7:V7"/>
    <mergeCell ref="A7:A8"/>
    <mergeCell ref="B7:D7"/>
    <mergeCell ref="E7:G7"/>
    <mergeCell ref="H7:J7"/>
    <mergeCell ref="K7:M7"/>
  </mergeCells>
  <hyperlinks>
    <hyperlink ref="A1" location="'CONTENTS'!A1" display="#'CONTENTS'!A1"/>
  </hyperlinks>
  <printOptions horizontalCentered="1"/>
  <pageMargins left="0.5" right="0.5" top="0.5" bottom="0.5" header="0" footer="0"/>
  <pageSetup fitToHeight="10" orientation="landscape" horizontalDpi="300" verticalDpi="30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30"/>
  <sheetViews>
    <sheetView zoomScaleNormal="100" workbookViewId="0">
      <pane ySplit="8" topLeftCell="A9" activePane="bottomLeft" state="frozen"/>
      <selection pane="bottomLeft" sqref="A1:AT1"/>
    </sheetView>
  </sheetViews>
  <sheetFormatPr defaultColWidth="12" defaultRowHeight="12.95" customHeight="1" x14ac:dyDescent="0.2"/>
  <cols>
    <col min="1" max="1" width="25.6640625" bestFit="1" customWidth="1"/>
    <col min="2" max="46" width="17.6640625" bestFit="1" customWidth="1"/>
  </cols>
  <sheetData>
    <row r="1" spans="1:46" ht="17.100000000000001" customHeight="1" x14ac:dyDescent="0.25">
      <c r="A1" s="65" t="s">
        <v>67</v>
      </c>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row>
    <row r="2" spans="1:46" ht="17.100000000000001" customHeight="1" x14ac:dyDescent="0.3">
      <c r="A2" s="60" t="s">
        <v>1</v>
      </c>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row>
    <row r="3" spans="1:46" ht="17.100000000000001" customHeight="1" x14ac:dyDescent="0.3">
      <c r="A3" s="59" t="s">
        <v>70</v>
      </c>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row>
    <row r="4" spans="1:46" ht="17.100000000000001" customHeight="1" x14ac:dyDescent="0.3">
      <c r="A4" s="60" t="s">
        <v>1</v>
      </c>
      <c r="B4" s="58"/>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row>
    <row r="5" spans="1:46" ht="17.100000000000001" customHeight="1" x14ac:dyDescent="0.3">
      <c r="A5" s="66" t="s">
        <v>45</v>
      </c>
      <c r="B5" s="58"/>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row>
    <row r="7" spans="1:46" ht="30" customHeight="1" x14ac:dyDescent="0.2">
      <c r="A7" s="70" t="s">
        <v>71</v>
      </c>
      <c r="B7" s="70" t="s">
        <v>456</v>
      </c>
      <c r="C7" s="70"/>
      <c r="D7" s="70"/>
      <c r="E7" s="70" t="s">
        <v>478</v>
      </c>
      <c r="F7" s="70"/>
      <c r="G7" s="70"/>
      <c r="H7" s="70" t="s">
        <v>479</v>
      </c>
      <c r="I7" s="70"/>
      <c r="J7" s="70"/>
      <c r="K7" s="70" t="s">
        <v>480</v>
      </c>
      <c r="L7" s="70"/>
      <c r="M7" s="70"/>
      <c r="N7" s="70" t="s">
        <v>481</v>
      </c>
      <c r="O7" s="70"/>
      <c r="P7" s="70"/>
      <c r="Q7" s="70" t="s">
        <v>482</v>
      </c>
      <c r="R7" s="70"/>
      <c r="S7" s="70"/>
      <c r="T7" s="70" t="s">
        <v>483</v>
      </c>
      <c r="U7" s="70"/>
      <c r="V7" s="70"/>
      <c r="W7" s="70" t="s">
        <v>484</v>
      </c>
      <c r="X7" s="70"/>
      <c r="Y7" s="70"/>
      <c r="Z7" s="70" t="s">
        <v>485</v>
      </c>
      <c r="AA7" s="70"/>
      <c r="AB7" s="70"/>
      <c r="AC7" s="70" t="s">
        <v>486</v>
      </c>
      <c r="AD7" s="70"/>
      <c r="AE7" s="70"/>
      <c r="AF7" s="70" t="s">
        <v>487</v>
      </c>
      <c r="AG7" s="70"/>
      <c r="AH7" s="70"/>
      <c r="AI7" s="70" t="s">
        <v>488</v>
      </c>
      <c r="AJ7" s="70"/>
      <c r="AK7" s="70"/>
      <c r="AL7" s="70" t="s">
        <v>489</v>
      </c>
      <c r="AM7" s="70"/>
      <c r="AN7" s="70"/>
      <c r="AO7" s="70" t="s">
        <v>490</v>
      </c>
      <c r="AP7" s="70"/>
      <c r="AQ7" s="70"/>
      <c r="AR7" s="70" t="s">
        <v>491</v>
      </c>
      <c r="AS7" s="70"/>
      <c r="AT7" s="70"/>
    </row>
    <row r="8" spans="1:46" ht="30" customHeight="1" x14ac:dyDescent="0.2">
      <c r="A8" s="72"/>
      <c r="B8" s="29" t="s">
        <v>470</v>
      </c>
      <c r="C8" s="29" t="s">
        <v>96</v>
      </c>
      <c r="D8" s="29" t="s">
        <v>471</v>
      </c>
      <c r="E8" s="29" t="s">
        <v>470</v>
      </c>
      <c r="F8" s="29" t="s">
        <v>96</v>
      </c>
      <c r="G8" s="29" t="s">
        <v>471</v>
      </c>
      <c r="H8" s="9" t="s">
        <v>470</v>
      </c>
      <c r="I8" s="9" t="s">
        <v>96</v>
      </c>
      <c r="J8" s="9" t="s">
        <v>471</v>
      </c>
      <c r="K8" s="29" t="s">
        <v>470</v>
      </c>
      <c r="L8" s="29" t="s">
        <v>96</v>
      </c>
      <c r="M8" s="29" t="s">
        <v>471</v>
      </c>
      <c r="N8" s="9" t="s">
        <v>470</v>
      </c>
      <c r="O8" s="9" t="s">
        <v>96</v>
      </c>
      <c r="P8" s="9" t="s">
        <v>471</v>
      </c>
      <c r="Q8" s="29" t="s">
        <v>470</v>
      </c>
      <c r="R8" s="29" t="s">
        <v>96</v>
      </c>
      <c r="S8" s="29" t="s">
        <v>471</v>
      </c>
      <c r="T8" s="29" t="s">
        <v>470</v>
      </c>
      <c r="U8" s="29" t="s">
        <v>96</v>
      </c>
      <c r="V8" s="29" t="s">
        <v>471</v>
      </c>
      <c r="W8" s="29" t="s">
        <v>470</v>
      </c>
      <c r="X8" s="29" t="s">
        <v>96</v>
      </c>
      <c r="Y8" s="29" t="s">
        <v>471</v>
      </c>
      <c r="Z8" s="29" t="s">
        <v>470</v>
      </c>
      <c r="AA8" s="29" t="s">
        <v>96</v>
      </c>
      <c r="AB8" s="29" t="s">
        <v>471</v>
      </c>
      <c r="AC8" s="29" t="s">
        <v>470</v>
      </c>
      <c r="AD8" s="29" t="s">
        <v>96</v>
      </c>
      <c r="AE8" s="29" t="s">
        <v>471</v>
      </c>
      <c r="AF8" s="29" t="s">
        <v>470</v>
      </c>
      <c r="AG8" s="29" t="s">
        <v>96</v>
      </c>
      <c r="AH8" s="29" t="s">
        <v>471</v>
      </c>
      <c r="AI8" s="29" t="s">
        <v>470</v>
      </c>
      <c r="AJ8" s="29" t="s">
        <v>96</v>
      </c>
      <c r="AK8" s="29" t="s">
        <v>471</v>
      </c>
      <c r="AL8" s="29" t="s">
        <v>470</v>
      </c>
      <c r="AM8" s="29" t="s">
        <v>96</v>
      </c>
      <c r="AN8" s="29" t="s">
        <v>471</v>
      </c>
      <c r="AO8" s="9" t="s">
        <v>470</v>
      </c>
      <c r="AP8" s="9" t="s">
        <v>96</v>
      </c>
      <c r="AQ8" s="9" t="s">
        <v>471</v>
      </c>
      <c r="AR8" s="29" t="s">
        <v>470</v>
      </c>
      <c r="AS8" s="29" t="s">
        <v>96</v>
      </c>
      <c r="AT8" s="29" t="s">
        <v>471</v>
      </c>
    </row>
    <row r="9" spans="1:46" ht="15" customHeight="1" x14ac:dyDescent="0.2">
      <c r="A9" s="20" t="s">
        <v>438</v>
      </c>
      <c r="B9" s="21">
        <v>12091</v>
      </c>
      <c r="C9" s="22">
        <v>-1455106390</v>
      </c>
      <c r="D9" s="22">
        <v>-120346.24000000001</v>
      </c>
      <c r="E9" s="21">
        <v>71</v>
      </c>
      <c r="F9" s="22">
        <v>19301</v>
      </c>
      <c r="G9" s="22">
        <v>271.85000000000002</v>
      </c>
      <c r="H9" s="21">
        <v>14</v>
      </c>
      <c r="I9" s="22">
        <v>547010</v>
      </c>
      <c r="J9" s="22">
        <v>39072.14</v>
      </c>
      <c r="K9" s="21">
        <v>353</v>
      </c>
      <c r="L9" s="22">
        <v>1666006</v>
      </c>
      <c r="M9" s="22">
        <v>4719.5600000000004</v>
      </c>
      <c r="N9" s="21" t="s">
        <v>626</v>
      </c>
      <c r="O9" s="21" t="s">
        <v>626</v>
      </c>
      <c r="P9" s="21" t="s">
        <v>626</v>
      </c>
      <c r="Q9" s="21">
        <v>30</v>
      </c>
      <c r="R9" s="22">
        <v>606309</v>
      </c>
      <c r="S9" s="22">
        <v>20210.3</v>
      </c>
      <c r="T9" s="21">
        <v>668</v>
      </c>
      <c r="U9" s="22">
        <v>4186709</v>
      </c>
      <c r="V9" s="22">
        <v>6267.53</v>
      </c>
      <c r="W9" s="21">
        <v>93</v>
      </c>
      <c r="X9" s="22">
        <v>299399</v>
      </c>
      <c r="Y9" s="22">
        <v>3219.34</v>
      </c>
      <c r="Z9" s="21">
        <v>97</v>
      </c>
      <c r="AA9" s="22">
        <v>2298193</v>
      </c>
      <c r="AB9" s="22">
        <v>23692.71</v>
      </c>
      <c r="AC9" s="21">
        <v>125</v>
      </c>
      <c r="AD9" s="22">
        <v>768849</v>
      </c>
      <c r="AE9" s="22">
        <v>6150.79</v>
      </c>
      <c r="AF9" s="21">
        <v>284</v>
      </c>
      <c r="AG9" s="22">
        <v>298175</v>
      </c>
      <c r="AH9" s="22">
        <v>1049.9100000000001</v>
      </c>
      <c r="AI9" s="21">
        <v>1587</v>
      </c>
      <c r="AJ9" s="22">
        <v>8080373</v>
      </c>
      <c r="AK9" s="22">
        <v>5091.6000000000004</v>
      </c>
      <c r="AL9" s="21">
        <v>2675</v>
      </c>
      <c r="AM9" s="22">
        <v>18841677</v>
      </c>
      <c r="AN9" s="22">
        <v>7043.62</v>
      </c>
      <c r="AO9" s="21" t="s">
        <v>626</v>
      </c>
      <c r="AP9" s="21" t="s">
        <v>626</v>
      </c>
      <c r="AQ9" s="21" t="s">
        <v>626</v>
      </c>
      <c r="AR9" s="21">
        <v>1788</v>
      </c>
      <c r="AS9" s="22">
        <v>793826</v>
      </c>
      <c r="AT9" s="22">
        <v>443.97</v>
      </c>
    </row>
    <row r="10" spans="1:46" ht="15" customHeight="1" x14ac:dyDescent="0.2">
      <c r="A10" s="19" t="s">
        <v>442</v>
      </c>
      <c r="B10" s="21">
        <v>68760</v>
      </c>
      <c r="C10" s="22">
        <v>177726776</v>
      </c>
      <c r="D10" s="22">
        <v>2584.7399999999998</v>
      </c>
      <c r="E10" s="21">
        <v>58</v>
      </c>
      <c r="F10" s="22">
        <v>14072</v>
      </c>
      <c r="G10" s="22">
        <v>242.62</v>
      </c>
      <c r="H10" s="21" t="s">
        <v>626</v>
      </c>
      <c r="I10" s="22" t="s">
        <v>626</v>
      </c>
      <c r="J10" s="22" t="s">
        <v>626</v>
      </c>
      <c r="K10" s="21">
        <v>84</v>
      </c>
      <c r="L10" s="22">
        <v>226226</v>
      </c>
      <c r="M10" s="22">
        <v>2693.17</v>
      </c>
      <c r="N10" s="21" t="s">
        <v>626</v>
      </c>
      <c r="O10" s="21" t="s">
        <v>626</v>
      </c>
      <c r="P10" s="21" t="s">
        <v>626</v>
      </c>
      <c r="Q10" s="21">
        <v>12</v>
      </c>
      <c r="R10" s="22">
        <v>37747</v>
      </c>
      <c r="S10" s="22">
        <v>3145.58</v>
      </c>
      <c r="T10" s="21">
        <v>431</v>
      </c>
      <c r="U10" s="22">
        <v>1033615</v>
      </c>
      <c r="V10" s="22">
        <v>2398.1799999999998</v>
      </c>
      <c r="W10" s="21">
        <v>258</v>
      </c>
      <c r="X10" s="22">
        <v>240062</v>
      </c>
      <c r="Y10" s="22">
        <v>930.47</v>
      </c>
      <c r="Z10" s="21">
        <v>24</v>
      </c>
      <c r="AA10" s="22">
        <v>304292</v>
      </c>
      <c r="AB10" s="22">
        <v>12678.83</v>
      </c>
      <c r="AC10" s="21">
        <v>89</v>
      </c>
      <c r="AD10" s="22">
        <v>269824</v>
      </c>
      <c r="AE10" s="22">
        <v>3031.73</v>
      </c>
      <c r="AF10" s="21">
        <v>298</v>
      </c>
      <c r="AG10" s="22">
        <v>227219</v>
      </c>
      <c r="AH10" s="22">
        <v>762.48</v>
      </c>
      <c r="AI10" s="21">
        <v>8228</v>
      </c>
      <c r="AJ10" s="22">
        <v>1894489</v>
      </c>
      <c r="AK10" s="22">
        <v>230.25</v>
      </c>
      <c r="AL10" s="21">
        <v>8949</v>
      </c>
      <c r="AM10" s="22">
        <v>4295631</v>
      </c>
      <c r="AN10" s="22">
        <v>480.01</v>
      </c>
      <c r="AO10" s="21">
        <v>344</v>
      </c>
      <c r="AP10" s="22">
        <v>66921</v>
      </c>
      <c r="AQ10" s="22">
        <v>194.54</v>
      </c>
      <c r="AR10" s="21">
        <v>1717</v>
      </c>
      <c r="AS10" s="22">
        <v>472691</v>
      </c>
      <c r="AT10" s="22">
        <v>275.3</v>
      </c>
    </row>
    <row r="11" spans="1:46" ht="15" customHeight="1" x14ac:dyDescent="0.2">
      <c r="A11" s="20" t="s">
        <v>443</v>
      </c>
      <c r="B11" s="21">
        <v>78435</v>
      </c>
      <c r="C11" s="22">
        <v>597710084</v>
      </c>
      <c r="D11" s="22">
        <v>7620.45</v>
      </c>
      <c r="E11" s="21">
        <v>131</v>
      </c>
      <c r="F11" s="22">
        <v>28634</v>
      </c>
      <c r="G11" s="22">
        <v>218.58</v>
      </c>
      <c r="H11" s="21">
        <v>13</v>
      </c>
      <c r="I11" s="22">
        <v>54996</v>
      </c>
      <c r="J11" s="22">
        <v>4230.46</v>
      </c>
      <c r="K11" s="21">
        <v>161</v>
      </c>
      <c r="L11" s="22">
        <v>431194</v>
      </c>
      <c r="M11" s="22">
        <v>2678.22</v>
      </c>
      <c r="N11" s="21" t="s">
        <v>626</v>
      </c>
      <c r="O11" s="21" t="s">
        <v>626</v>
      </c>
      <c r="P11" s="21" t="s">
        <v>626</v>
      </c>
      <c r="Q11" s="21">
        <v>14</v>
      </c>
      <c r="R11" s="22">
        <v>48731</v>
      </c>
      <c r="S11" s="22">
        <v>3480.79</v>
      </c>
      <c r="T11" s="21">
        <v>538</v>
      </c>
      <c r="U11" s="22">
        <v>1249319</v>
      </c>
      <c r="V11" s="22">
        <v>2322.15</v>
      </c>
      <c r="W11" s="21">
        <v>292</v>
      </c>
      <c r="X11" s="22">
        <v>81249</v>
      </c>
      <c r="Y11" s="22">
        <v>278.25</v>
      </c>
      <c r="Z11" s="21">
        <v>34</v>
      </c>
      <c r="AA11" s="22">
        <v>395514</v>
      </c>
      <c r="AB11" s="22">
        <v>11632.76</v>
      </c>
      <c r="AC11" s="21">
        <v>143</v>
      </c>
      <c r="AD11" s="22">
        <v>459888</v>
      </c>
      <c r="AE11" s="22">
        <v>3216</v>
      </c>
      <c r="AF11" s="21">
        <v>463</v>
      </c>
      <c r="AG11" s="22">
        <v>356666</v>
      </c>
      <c r="AH11" s="22">
        <v>770.34</v>
      </c>
      <c r="AI11" s="21">
        <v>9556</v>
      </c>
      <c r="AJ11" s="22">
        <v>4405207</v>
      </c>
      <c r="AK11" s="22">
        <v>460.99</v>
      </c>
      <c r="AL11" s="21">
        <v>10582</v>
      </c>
      <c r="AM11" s="22">
        <v>7546501</v>
      </c>
      <c r="AN11" s="22">
        <v>713.15</v>
      </c>
      <c r="AO11" s="21">
        <v>278</v>
      </c>
      <c r="AP11" s="22">
        <v>133505</v>
      </c>
      <c r="AQ11" s="22">
        <v>480.23</v>
      </c>
      <c r="AR11" s="21">
        <v>1719</v>
      </c>
      <c r="AS11" s="22">
        <v>537235</v>
      </c>
      <c r="AT11" s="22">
        <v>312.52999999999997</v>
      </c>
    </row>
    <row r="12" spans="1:46" ht="15" customHeight="1" x14ac:dyDescent="0.2">
      <c r="A12" s="20" t="s">
        <v>444</v>
      </c>
      <c r="B12" s="21">
        <v>82616</v>
      </c>
      <c r="C12" s="22">
        <v>1044639113</v>
      </c>
      <c r="D12" s="22">
        <v>12644.51</v>
      </c>
      <c r="E12" s="21">
        <v>201</v>
      </c>
      <c r="F12" s="22">
        <v>48222</v>
      </c>
      <c r="G12" s="22">
        <v>239.91</v>
      </c>
      <c r="H12" s="21">
        <v>36</v>
      </c>
      <c r="I12" s="22">
        <v>245115</v>
      </c>
      <c r="J12" s="22">
        <v>6808.75</v>
      </c>
      <c r="K12" s="21">
        <v>222</v>
      </c>
      <c r="L12" s="22">
        <v>513728</v>
      </c>
      <c r="M12" s="22">
        <v>2314.09</v>
      </c>
      <c r="N12" s="21" t="s">
        <v>626</v>
      </c>
      <c r="O12" s="21" t="s">
        <v>626</v>
      </c>
      <c r="P12" s="21" t="s">
        <v>626</v>
      </c>
      <c r="Q12" s="21">
        <v>20</v>
      </c>
      <c r="R12" s="22">
        <v>129895</v>
      </c>
      <c r="S12" s="22">
        <v>6494.75</v>
      </c>
      <c r="T12" s="21">
        <v>725</v>
      </c>
      <c r="U12" s="22">
        <v>1740725</v>
      </c>
      <c r="V12" s="22">
        <v>2401</v>
      </c>
      <c r="W12" s="21">
        <v>284</v>
      </c>
      <c r="X12" s="22">
        <v>84621</v>
      </c>
      <c r="Y12" s="22">
        <v>297.95999999999998</v>
      </c>
      <c r="Z12" s="21">
        <v>53</v>
      </c>
      <c r="AA12" s="22">
        <v>514852</v>
      </c>
      <c r="AB12" s="22">
        <v>9714.19</v>
      </c>
      <c r="AC12" s="21">
        <v>270</v>
      </c>
      <c r="AD12" s="22">
        <v>794063</v>
      </c>
      <c r="AE12" s="22">
        <v>2940.97</v>
      </c>
      <c r="AF12" s="21">
        <v>622</v>
      </c>
      <c r="AG12" s="22">
        <v>453102</v>
      </c>
      <c r="AH12" s="22">
        <v>728.46</v>
      </c>
      <c r="AI12" s="21">
        <v>11771</v>
      </c>
      <c r="AJ12" s="22">
        <v>7905998</v>
      </c>
      <c r="AK12" s="22">
        <v>671.65</v>
      </c>
      <c r="AL12" s="21">
        <v>13142</v>
      </c>
      <c r="AM12" s="22">
        <v>12447987</v>
      </c>
      <c r="AN12" s="22">
        <v>947.19</v>
      </c>
      <c r="AO12" s="21">
        <v>2777</v>
      </c>
      <c r="AP12" s="22">
        <v>579752</v>
      </c>
      <c r="AQ12" s="22">
        <v>208.77</v>
      </c>
      <c r="AR12" s="21">
        <v>1859</v>
      </c>
      <c r="AS12" s="22">
        <v>598958</v>
      </c>
      <c r="AT12" s="22">
        <v>322.19</v>
      </c>
    </row>
    <row r="13" spans="1:46" ht="15" customHeight="1" x14ac:dyDescent="0.2">
      <c r="A13" s="20" t="s">
        <v>445</v>
      </c>
      <c r="B13" s="21">
        <v>75978</v>
      </c>
      <c r="C13" s="22">
        <v>1341739363</v>
      </c>
      <c r="D13" s="22">
        <v>17659.580000000002</v>
      </c>
      <c r="E13" s="21">
        <v>302</v>
      </c>
      <c r="F13" s="22">
        <v>74762</v>
      </c>
      <c r="G13" s="22">
        <v>247.56</v>
      </c>
      <c r="H13" s="21">
        <v>39</v>
      </c>
      <c r="I13" s="22">
        <v>231068</v>
      </c>
      <c r="J13" s="22">
        <v>5924.82</v>
      </c>
      <c r="K13" s="21">
        <v>338</v>
      </c>
      <c r="L13" s="22">
        <v>705079</v>
      </c>
      <c r="M13" s="22">
        <v>2086.0300000000002</v>
      </c>
      <c r="N13" s="21">
        <v>17</v>
      </c>
      <c r="O13" s="22">
        <v>45988</v>
      </c>
      <c r="P13" s="22">
        <v>2705.18</v>
      </c>
      <c r="Q13" s="21">
        <v>24</v>
      </c>
      <c r="R13" s="22">
        <v>267732</v>
      </c>
      <c r="S13" s="22">
        <v>11155.5</v>
      </c>
      <c r="T13" s="21">
        <v>737</v>
      </c>
      <c r="U13" s="22">
        <v>1747602</v>
      </c>
      <c r="V13" s="22">
        <v>2371.2399999999998</v>
      </c>
      <c r="W13" s="21">
        <v>300</v>
      </c>
      <c r="X13" s="22">
        <v>76079</v>
      </c>
      <c r="Y13" s="22">
        <v>253.6</v>
      </c>
      <c r="Z13" s="21">
        <v>50</v>
      </c>
      <c r="AA13" s="22">
        <v>585957</v>
      </c>
      <c r="AB13" s="22">
        <v>11719.14</v>
      </c>
      <c r="AC13" s="21">
        <v>387</v>
      </c>
      <c r="AD13" s="22">
        <v>1236282</v>
      </c>
      <c r="AE13" s="22">
        <v>3194.53</v>
      </c>
      <c r="AF13" s="21">
        <v>764</v>
      </c>
      <c r="AG13" s="22">
        <v>617186</v>
      </c>
      <c r="AH13" s="22">
        <v>807.84</v>
      </c>
      <c r="AI13" s="21">
        <v>11014</v>
      </c>
      <c r="AJ13" s="22">
        <v>9320490</v>
      </c>
      <c r="AK13" s="22">
        <v>846.24</v>
      </c>
      <c r="AL13" s="21">
        <v>12815</v>
      </c>
      <c r="AM13" s="22">
        <v>14907925</v>
      </c>
      <c r="AN13" s="22">
        <v>1163.32</v>
      </c>
      <c r="AO13" s="21">
        <v>6531</v>
      </c>
      <c r="AP13" s="22">
        <v>3807045</v>
      </c>
      <c r="AQ13" s="22">
        <v>582.91999999999996</v>
      </c>
      <c r="AR13" s="21">
        <v>1664</v>
      </c>
      <c r="AS13" s="22">
        <v>558547</v>
      </c>
      <c r="AT13" s="22">
        <v>335.67</v>
      </c>
    </row>
    <row r="14" spans="1:46" ht="15" customHeight="1" x14ac:dyDescent="0.2">
      <c r="A14" s="20" t="s">
        <v>446</v>
      </c>
      <c r="B14" s="21">
        <v>70780</v>
      </c>
      <c r="C14" s="22">
        <v>1607520866</v>
      </c>
      <c r="D14" s="22">
        <v>22711.51</v>
      </c>
      <c r="E14" s="21">
        <v>384</v>
      </c>
      <c r="F14" s="22">
        <v>94691</v>
      </c>
      <c r="G14" s="22">
        <v>246.59</v>
      </c>
      <c r="H14" s="21">
        <v>36</v>
      </c>
      <c r="I14" s="22">
        <v>185819</v>
      </c>
      <c r="J14" s="22">
        <v>5161.6400000000003</v>
      </c>
      <c r="K14" s="21">
        <v>574</v>
      </c>
      <c r="L14" s="22">
        <v>971059</v>
      </c>
      <c r="M14" s="22">
        <v>1691.74</v>
      </c>
      <c r="N14" s="21">
        <v>47</v>
      </c>
      <c r="O14" s="22">
        <v>103312</v>
      </c>
      <c r="P14" s="22">
        <v>2198.13</v>
      </c>
      <c r="Q14" s="21">
        <v>29</v>
      </c>
      <c r="R14" s="22">
        <v>207305</v>
      </c>
      <c r="S14" s="22">
        <v>7148.45</v>
      </c>
      <c r="T14" s="21">
        <v>738</v>
      </c>
      <c r="U14" s="22">
        <v>2070505</v>
      </c>
      <c r="V14" s="22">
        <v>2805.56</v>
      </c>
      <c r="W14" s="21">
        <v>313</v>
      </c>
      <c r="X14" s="22">
        <v>184186</v>
      </c>
      <c r="Y14" s="22">
        <v>588.45000000000005</v>
      </c>
      <c r="Z14" s="21">
        <v>57</v>
      </c>
      <c r="AA14" s="22">
        <v>548315</v>
      </c>
      <c r="AB14" s="22">
        <v>9619.56</v>
      </c>
      <c r="AC14" s="21">
        <v>487</v>
      </c>
      <c r="AD14" s="22">
        <v>1594300</v>
      </c>
      <c r="AE14" s="22">
        <v>3273.72</v>
      </c>
      <c r="AF14" s="21">
        <v>906</v>
      </c>
      <c r="AG14" s="22">
        <v>793713</v>
      </c>
      <c r="AH14" s="22">
        <v>876.06</v>
      </c>
      <c r="AI14" s="21">
        <v>8635</v>
      </c>
      <c r="AJ14" s="22">
        <v>8633244</v>
      </c>
      <c r="AK14" s="22">
        <v>999.8</v>
      </c>
      <c r="AL14" s="21">
        <v>10952</v>
      </c>
      <c r="AM14" s="22">
        <v>15386149</v>
      </c>
      <c r="AN14" s="22">
        <v>1404.87</v>
      </c>
      <c r="AO14" s="21">
        <v>6512</v>
      </c>
      <c r="AP14" s="22">
        <v>5950121</v>
      </c>
      <c r="AQ14" s="22">
        <v>913.72</v>
      </c>
      <c r="AR14" s="21">
        <v>1485</v>
      </c>
      <c r="AS14" s="22">
        <v>528483</v>
      </c>
      <c r="AT14" s="22">
        <v>355.88</v>
      </c>
    </row>
    <row r="15" spans="1:46" ht="15" customHeight="1" x14ac:dyDescent="0.2">
      <c r="A15" s="20" t="s">
        <v>447</v>
      </c>
      <c r="B15" s="21">
        <v>71072</v>
      </c>
      <c r="C15" s="22">
        <v>1971057380</v>
      </c>
      <c r="D15" s="22">
        <v>27733.25</v>
      </c>
      <c r="E15" s="21">
        <v>382</v>
      </c>
      <c r="F15" s="22">
        <v>96689</v>
      </c>
      <c r="G15" s="22">
        <v>253.11</v>
      </c>
      <c r="H15" s="21">
        <v>41</v>
      </c>
      <c r="I15" s="22">
        <v>259027</v>
      </c>
      <c r="J15" s="22">
        <v>6317.73</v>
      </c>
      <c r="K15" s="21">
        <v>809</v>
      </c>
      <c r="L15" s="22">
        <v>1480920</v>
      </c>
      <c r="M15" s="22">
        <v>1830.56</v>
      </c>
      <c r="N15" s="21">
        <v>47</v>
      </c>
      <c r="O15" s="22">
        <v>102690</v>
      </c>
      <c r="P15" s="22">
        <v>2184.89</v>
      </c>
      <c r="Q15" s="21">
        <v>28</v>
      </c>
      <c r="R15" s="22">
        <v>229695</v>
      </c>
      <c r="S15" s="22">
        <v>8203.39</v>
      </c>
      <c r="T15" s="21">
        <v>736</v>
      </c>
      <c r="U15" s="22">
        <v>2159359</v>
      </c>
      <c r="V15" s="22">
        <v>2933.91</v>
      </c>
      <c r="W15" s="21">
        <v>297</v>
      </c>
      <c r="X15" s="22">
        <v>99401</v>
      </c>
      <c r="Y15" s="22">
        <v>334.68</v>
      </c>
      <c r="Z15" s="21">
        <v>54</v>
      </c>
      <c r="AA15" s="22">
        <v>707709</v>
      </c>
      <c r="AB15" s="22">
        <v>13105.72</v>
      </c>
      <c r="AC15" s="21">
        <v>610</v>
      </c>
      <c r="AD15" s="22">
        <v>2072106</v>
      </c>
      <c r="AE15" s="22">
        <v>3396.9</v>
      </c>
      <c r="AF15" s="21">
        <v>983</v>
      </c>
      <c r="AG15" s="22">
        <v>772592</v>
      </c>
      <c r="AH15" s="22">
        <v>785.95</v>
      </c>
      <c r="AI15" s="21">
        <v>7507</v>
      </c>
      <c r="AJ15" s="22">
        <v>8166794</v>
      </c>
      <c r="AK15" s="22">
        <v>1087.8900000000001</v>
      </c>
      <c r="AL15" s="21">
        <v>10215</v>
      </c>
      <c r="AM15" s="22">
        <v>16147292</v>
      </c>
      <c r="AN15" s="22">
        <v>1580.74</v>
      </c>
      <c r="AO15" s="21">
        <v>7458</v>
      </c>
      <c r="AP15" s="22">
        <v>7794806</v>
      </c>
      <c r="AQ15" s="22">
        <v>1045.1600000000001</v>
      </c>
      <c r="AR15" s="21">
        <v>1493</v>
      </c>
      <c r="AS15" s="22">
        <v>566478</v>
      </c>
      <c r="AT15" s="22">
        <v>379.42</v>
      </c>
    </row>
    <row r="16" spans="1:46" ht="15" customHeight="1" x14ac:dyDescent="0.2">
      <c r="A16" s="20" t="s">
        <v>448</v>
      </c>
      <c r="B16" s="21">
        <v>73128</v>
      </c>
      <c r="C16" s="22">
        <v>2393908141</v>
      </c>
      <c r="D16" s="22">
        <v>32735.86</v>
      </c>
      <c r="E16" s="21">
        <v>395</v>
      </c>
      <c r="F16" s="22">
        <v>101785</v>
      </c>
      <c r="G16" s="22">
        <v>257.68</v>
      </c>
      <c r="H16" s="21">
        <v>42</v>
      </c>
      <c r="I16" s="22">
        <v>270299</v>
      </c>
      <c r="J16" s="22">
        <v>6435.69</v>
      </c>
      <c r="K16" s="21">
        <v>1074</v>
      </c>
      <c r="L16" s="22">
        <v>1777585</v>
      </c>
      <c r="M16" s="22">
        <v>1655.11</v>
      </c>
      <c r="N16" s="21">
        <v>50</v>
      </c>
      <c r="O16" s="22">
        <v>81054</v>
      </c>
      <c r="P16" s="22">
        <v>1621.08</v>
      </c>
      <c r="Q16" s="21">
        <v>35</v>
      </c>
      <c r="R16" s="22">
        <v>266406</v>
      </c>
      <c r="S16" s="22">
        <v>7611.6</v>
      </c>
      <c r="T16" s="21">
        <v>711</v>
      </c>
      <c r="U16" s="22">
        <v>1982995</v>
      </c>
      <c r="V16" s="22">
        <v>2789.02</v>
      </c>
      <c r="W16" s="21">
        <v>297</v>
      </c>
      <c r="X16" s="22">
        <v>83384</v>
      </c>
      <c r="Y16" s="22">
        <v>280.75</v>
      </c>
      <c r="Z16" s="21">
        <v>58</v>
      </c>
      <c r="AA16" s="22">
        <v>645559</v>
      </c>
      <c r="AB16" s="22">
        <v>11130.33</v>
      </c>
      <c r="AC16" s="21">
        <v>730</v>
      </c>
      <c r="AD16" s="22">
        <v>2316142</v>
      </c>
      <c r="AE16" s="22">
        <v>3172.8</v>
      </c>
      <c r="AF16" s="21">
        <v>1178</v>
      </c>
      <c r="AG16" s="22">
        <v>982153</v>
      </c>
      <c r="AH16" s="22">
        <v>833.75</v>
      </c>
      <c r="AI16" s="21">
        <v>6760</v>
      </c>
      <c r="AJ16" s="22">
        <v>7941912</v>
      </c>
      <c r="AK16" s="22">
        <v>1174.8399999999999</v>
      </c>
      <c r="AL16" s="21">
        <v>10060</v>
      </c>
      <c r="AM16" s="22">
        <v>16448857</v>
      </c>
      <c r="AN16" s="22">
        <v>1635.08</v>
      </c>
      <c r="AO16" s="21">
        <v>7855</v>
      </c>
      <c r="AP16" s="22">
        <v>10190155</v>
      </c>
      <c r="AQ16" s="22">
        <v>1297.28</v>
      </c>
      <c r="AR16" s="21">
        <v>1456</v>
      </c>
      <c r="AS16" s="22">
        <v>569787</v>
      </c>
      <c r="AT16" s="22">
        <v>391.34</v>
      </c>
    </row>
    <row r="17" spans="1:46" ht="15" customHeight="1" x14ac:dyDescent="0.2">
      <c r="A17" s="20" t="s">
        <v>449</v>
      </c>
      <c r="B17" s="21">
        <v>71344</v>
      </c>
      <c r="C17" s="22">
        <v>2691117989</v>
      </c>
      <c r="D17" s="22">
        <v>37720.31</v>
      </c>
      <c r="E17" s="21">
        <v>416</v>
      </c>
      <c r="F17" s="22">
        <v>108811</v>
      </c>
      <c r="G17" s="22">
        <v>261.56</v>
      </c>
      <c r="H17" s="21">
        <v>33</v>
      </c>
      <c r="I17" s="22">
        <v>146851</v>
      </c>
      <c r="J17" s="22">
        <v>4450.03</v>
      </c>
      <c r="K17" s="21">
        <v>1390</v>
      </c>
      <c r="L17" s="22">
        <v>2290253</v>
      </c>
      <c r="M17" s="22">
        <v>1647.66</v>
      </c>
      <c r="N17" s="21">
        <v>37</v>
      </c>
      <c r="O17" s="22">
        <v>69103</v>
      </c>
      <c r="P17" s="22">
        <v>1867.65</v>
      </c>
      <c r="Q17" s="21">
        <v>38</v>
      </c>
      <c r="R17" s="22">
        <v>356215</v>
      </c>
      <c r="S17" s="22">
        <v>9374.08</v>
      </c>
      <c r="T17" s="21">
        <v>730</v>
      </c>
      <c r="U17" s="22">
        <v>2341431</v>
      </c>
      <c r="V17" s="22">
        <v>3207.44</v>
      </c>
      <c r="W17" s="21">
        <v>310</v>
      </c>
      <c r="X17" s="22">
        <v>142704</v>
      </c>
      <c r="Y17" s="22">
        <v>460.34</v>
      </c>
      <c r="Z17" s="21">
        <v>61</v>
      </c>
      <c r="AA17" s="22">
        <v>888139</v>
      </c>
      <c r="AB17" s="22">
        <v>14559.66</v>
      </c>
      <c r="AC17" s="21">
        <v>832</v>
      </c>
      <c r="AD17" s="22">
        <v>2943213</v>
      </c>
      <c r="AE17" s="22">
        <v>3537.52</v>
      </c>
      <c r="AF17" s="21">
        <v>1314</v>
      </c>
      <c r="AG17" s="22">
        <v>1081248</v>
      </c>
      <c r="AH17" s="22">
        <v>822.87</v>
      </c>
      <c r="AI17" s="21">
        <v>6227</v>
      </c>
      <c r="AJ17" s="22">
        <v>7411016</v>
      </c>
      <c r="AK17" s="22">
        <v>1190.1400000000001</v>
      </c>
      <c r="AL17" s="21">
        <v>10030</v>
      </c>
      <c r="AM17" s="22">
        <v>17781077</v>
      </c>
      <c r="AN17" s="22">
        <v>1772.79</v>
      </c>
      <c r="AO17" s="21">
        <v>7594</v>
      </c>
      <c r="AP17" s="22">
        <v>12223994</v>
      </c>
      <c r="AQ17" s="22">
        <v>1609.69</v>
      </c>
      <c r="AR17" s="21">
        <v>1418</v>
      </c>
      <c r="AS17" s="22">
        <v>557000</v>
      </c>
      <c r="AT17" s="22">
        <v>392.81</v>
      </c>
    </row>
    <row r="18" spans="1:46" ht="15" customHeight="1" x14ac:dyDescent="0.2">
      <c r="A18" s="20" t="s">
        <v>450</v>
      </c>
      <c r="B18" s="21">
        <v>64980</v>
      </c>
      <c r="C18" s="22">
        <v>2776777574</v>
      </c>
      <c r="D18" s="22">
        <v>42732.800000000003</v>
      </c>
      <c r="E18" s="21">
        <v>487</v>
      </c>
      <c r="F18" s="22">
        <v>128544</v>
      </c>
      <c r="G18" s="22">
        <v>263.95</v>
      </c>
      <c r="H18" s="21">
        <v>45</v>
      </c>
      <c r="I18" s="22">
        <v>288373</v>
      </c>
      <c r="J18" s="22">
        <v>6408.29</v>
      </c>
      <c r="K18" s="21">
        <v>1377</v>
      </c>
      <c r="L18" s="22">
        <v>2499043</v>
      </c>
      <c r="M18" s="22">
        <v>1814.85</v>
      </c>
      <c r="N18" s="21">
        <v>44</v>
      </c>
      <c r="O18" s="22">
        <v>91448</v>
      </c>
      <c r="P18" s="22">
        <v>2078.36</v>
      </c>
      <c r="Q18" s="21">
        <v>41</v>
      </c>
      <c r="R18" s="22">
        <v>350950</v>
      </c>
      <c r="S18" s="22">
        <v>8559.76</v>
      </c>
      <c r="T18" s="21">
        <v>745</v>
      </c>
      <c r="U18" s="22">
        <v>2637958</v>
      </c>
      <c r="V18" s="22">
        <v>3540.88</v>
      </c>
      <c r="W18" s="21">
        <v>291</v>
      </c>
      <c r="X18" s="22">
        <v>74228</v>
      </c>
      <c r="Y18" s="22">
        <v>255.08</v>
      </c>
      <c r="Z18" s="21">
        <v>73</v>
      </c>
      <c r="AA18" s="22">
        <v>652699</v>
      </c>
      <c r="AB18" s="22">
        <v>8941.08</v>
      </c>
      <c r="AC18" s="21">
        <v>848</v>
      </c>
      <c r="AD18" s="22">
        <v>3147858</v>
      </c>
      <c r="AE18" s="22">
        <v>3712.1</v>
      </c>
      <c r="AF18" s="21">
        <v>1301</v>
      </c>
      <c r="AG18" s="22">
        <v>1078103</v>
      </c>
      <c r="AH18" s="22">
        <v>828.67</v>
      </c>
      <c r="AI18" s="21">
        <v>5769</v>
      </c>
      <c r="AJ18" s="22">
        <v>6842008</v>
      </c>
      <c r="AK18" s="22">
        <v>1186</v>
      </c>
      <c r="AL18" s="21">
        <v>9581</v>
      </c>
      <c r="AM18" s="22">
        <v>17797075</v>
      </c>
      <c r="AN18" s="22">
        <v>1857.54</v>
      </c>
      <c r="AO18" s="21">
        <v>7381</v>
      </c>
      <c r="AP18" s="22">
        <v>13212784</v>
      </c>
      <c r="AQ18" s="22">
        <v>1790.11</v>
      </c>
      <c r="AR18" s="21">
        <v>1375</v>
      </c>
      <c r="AS18" s="22">
        <v>561877</v>
      </c>
      <c r="AT18" s="22">
        <v>408.64</v>
      </c>
    </row>
    <row r="19" spans="1:46" ht="15" customHeight="1" x14ac:dyDescent="0.2">
      <c r="A19" s="20" t="s">
        <v>451</v>
      </c>
      <c r="B19" s="21">
        <v>58710</v>
      </c>
      <c r="C19" s="22">
        <v>2805676987</v>
      </c>
      <c r="D19" s="22">
        <v>47788.74</v>
      </c>
      <c r="E19" s="21">
        <v>651</v>
      </c>
      <c r="F19" s="22">
        <v>169750</v>
      </c>
      <c r="G19" s="22">
        <v>260.75</v>
      </c>
      <c r="H19" s="21">
        <v>42</v>
      </c>
      <c r="I19" s="22">
        <v>370545</v>
      </c>
      <c r="J19" s="22">
        <v>8822.5</v>
      </c>
      <c r="K19" s="21">
        <v>1420</v>
      </c>
      <c r="L19" s="22">
        <v>2634517</v>
      </c>
      <c r="M19" s="22">
        <v>1855.29</v>
      </c>
      <c r="N19" s="21">
        <v>52</v>
      </c>
      <c r="O19" s="22">
        <v>153252</v>
      </c>
      <c r="P19" s="22">
        <v>2947.15</v>
      </c>
      <c r="Q19" s="21">
        <v>47</v>
      </c>
      <c r="R19" s="22">
        <v>413994</v>
      </c>
      <c r="S19" s="22">
        <v>8808.3799999999992</v>
      </c>
      <c r="T19" s="21">
        <v>715</v>
      </c>
      <c r="U19" s="22">
        <v>2779920</v>
      </c>
      <c r="V19" s="22">
        <v>3888</v>
      </c>
      <c r="W19" s="21">
        <v>300</v>
      </c>
      <c r="X19" s="22">
        <v>196305</v>
      </c>
      <c r="Y19" s="22">
        <v>654.35</v>
      </c>
      <c r="Z19" s="21">
        <v>63</v>
      </c>
      <c r="AA19" s="22">
        <v>644531</v>
      </c>
      <c r="AB19" s="22">
        <v>10230.65</v>
      </c>
      <c r="AC19" s="21">
        <v>910</v>
      </c>
      <c r="AD19" s="22">
        <v>3452462</v>
      </c>
      <c r="AE19" s="22">
        <v>3793.91</v>
      </c>
      <c r="AF19" s="21">
        <v>1345</v>
      </c>
      <c r="AG19" s="22">
        <v>1173271</v>
      </c>
      <c r="AH19" s="22">
        <v>872.32</v>
      </c>
      <c r="AI19" s="21">
        <v>5503</v>
      </c>
      <c r="AJ19" s="22">
        <v>6656521</v>
      </c>
      <c r="AK19" s="22">
        <v>1209.6199999999999</v>
      </c>
      <c r="AL19" s="21">
        <v>9535</v>
      </c>
      <c r="AM19" s="22">
        <v>18645064</v>
      </c>
      <c r="AN19" s="22">
        <v>1955.43</v>
      </c>
      <c r="AO19" s="21">
        <v>7336</v>
      </c>
      <c r="AP19" s="22">
        <v>14664289</v>
      </c>
      <c r="AQ19" s="22">
        <v>1998.95</v>
      </c>
      <c r="AR19" s="21">
        <v>1360</v>
      </c>
      <c r="AS19" s="22">
        <v>571968</v>
      </c>
      <c r="AT19" s="22">
        <v>420.56</v>
      </c>
    </row>
    <row r="20" spans="1:46" ht="15" customHeight="1" x14ac:dyDescent="0.2">
      <c r="A20" s="20" t="s">
        <v>113</v>
      </c>
      <c r="B20" s="21">
        <v>233231</v>
      </c>
      <c r="C20" s="22">
        <v>14492560890</v>
      </c>
      <c r="D20" s="22">
        <v>62138.23</v>
      </c>
      <c r="E20" s="21">
        <v>5229</v>
      </c>
      <c r="F20" s="22">
        <v>1385073</v>
      </c>
      <c r="G20" s="22">
        <v>264.88</v>
      </c>
      <c r="H20" s="21">
        <v>192</v>
      </c>
      <c r="I20" s="22">
        <v>948444</v>
      </c>
      <c r="J20" s="22">
        <v>4939.8100000000004</v>
      </c>
      <c r="K20" s="21">
        <v>6701</v>
      </c>
      <c r="L20" s="22">
        <v>14602844</v>
      </c>
      <c r="M20" s="22">
        <v>2179.1999999999998</v>
      </c>
      <c r="N20" s="21">
        <v>140</v>
      </c>
      <c r="O20" s="22">
        <v>379101</v>
      </c>
      <c r="P20" s="22">
        <v>2707.86</v>
      </c>
      <c r="Q20" s="21">
        <v>202</v>
      </c>
      <c r="R20" s="22">
        <v>2782323</v>
      </c>
      <c r="S20" s="22">
        <v>13773.88</v>
      </c>
      <c r="T20" s="21">
        <v>3406</v>
      </c>
      <c r="U20" s="22">
        <v>14446092</v>
      </c>
      <c r="V20" s="22">
        <v>4241.37</v>
      </c>
      <c r="W20" s="21">
        <v>1552</v>
      </c>
      <c r="X20" s="22">
        <v>427406</v>
      </c>
      <c r="Y20" s="22">
        <v>275.39</v>
      </c>
      <c r="Z20" s="21">
        <v>520</v>
      </c>
      <c r="AA20" s="22">
        <v>5883570</v>
      </c>
      <c r="AB20" s="22">
        <v>11314.56</v>
      </c>
      <c r="AC20" s="21">
        <v>4372</v>
      </c>
      <c r="AD20" s="22">
        <v>18090754</v>
      </c>
      <c r="AE20" s="22">
        <v>4137.87</v>
      </c>
      <c r="AF20" s="21">
        <v>6895</v>
      </c>
      <c r="AG20" s="22">
        <v>5785881</v>
      </c>
      <c r="AH20" s="22">
        <v>839.14</v>
      </c>
      <c r="AI20" s="21">
        <v>24160</v>
      </c>
      <c r="AJ20" s="22">
        <v>29765333</v>
      </c>
      <c r="AK20" s="22">
        <v>1232.01</v>
      </c>
      <c r="AL20" s="21">
        <v>45445</v>
      </c>
      <c r="AM20" s="22">
        <v>94509233</v>
      </c>
      <c r="AN20" s="22">
        <v>2079.64</v>
      </c>
      <c r="AO20" s="21">
        <v>34602</v>
      </c>
      <c r="AP20" s="22">
        <v>84609647</v>
      </c>
      <c r="AQ20" s="22">
        <v>2445.2199999999998</v>
      </c>
      <c r="AR20" s="21">
        <v>6545</v>
      </c>
      <c r="AS20" s="22">
        <v>2886336</v>
      </c>
      <c r="AT20" s="22">
        <v>441</v>
      </c>
    </row>
    <row r="21" spans="1:46" ht="15" customHeight="1" x14ac:dyDescent="0.2">
      <c r="A21" s="20" t="s">
        <v>114</v>
      </c>
      <c r="B21" s="21">
        <v>163580</v>
      </c>
      <c r="C21" s="22">
        <v>14284705669</v>
      </c>
      <c r="D21" s="22">
        <v>87325.5</v>
      </c>
      <c r="E21" s="21">
        <v>4453</v>
      </c>
      <c r="F21" s="22">
        <v>1236042</v>
      </c>
      <c r="G21" s="22">
        <v>277.58</v>
      </c>
      <c r="H21" s="21">
        <v>174</v>
      </c>
      <c r="I21" s="22">
        <v>1097949</v>
      </c>
      <c r="J21" s="22">
        <v>6310.05</v>
      </c>
      <c r="K21" s="21">
        <v>6066</v>
      </c>
      <c r="L21" s="22">
        <v>15676482</v>
      </c>
      <c r="M21" s="22">
        <v>2584.3200000000002</v>
      </c>
      <c r="N21" s="21">
        <v>73</v>
      </c>
      <c r="O21" s="22">
        <v>194346</v>
      </c>
      <c r="P21" s="22">
        <v>2662.27</v>
      </c>
      <c r="Q21" s="21">
        <v>259</v>
      </c>
      <c r="R21" s="22">
        <v>3336181</v>
      </c>
      <c r="S21" s="22">
        <v>12881.01</v>
      </c>
      <c r="T21" s="21">
        <v>2983</v>
      </c>
      <c r="U21" s="22">
        <v>14944572</v>
      </c>
      <c r="V21" s="22">
        <v>5009.91</v>
      </c>
      <c r="W21" s="21">
        <v>1447</v>
      </c>
      <c r="X21" s="22">
        <v>478272</v>
      </c>
      <c r="Y21" s="22">
        <v>330.53</v>
      </c>
      <c r="Z21" s="21">
        <v>507</v>
      </c>
      <c r="AA21" s="22">
        <v>6765843</v>
      </c>
      <c r="AB21" s="22">
        <v>13344.86</v>
      </c>
      <c r="AC21" s="21">
        <v>3206</v>
      </c>
      <c r="AD21" s="22">
        <v>16802573</v>
      </c>
      <c r="AE21" s="22">
        <v>5240.9799999999996</v>
      </c>
      <c r="AF21" s="21">
        <v>5038</v>
      </c>
      <c r="AG21" s="22">
        <v>3745519</v>
      </c>
      <c r="AH21" s="22">
        <v>743.45</v>
      </c>
      <c r="AI21" s="21">
        <v>20512</v>
      </c>
      <c r="AJ21" s="22">
        <v>26443296</v>
      </c>
      <c r="AK21" s="22">
        <v>1289.1600000000001</v>
      </c>
      <c r="AL21" s="21">
        <v>37349</v>
      </c>
      <c r="AM21" s="22">
        <v>90724980</v>
      </c>
      <c r="AN21" s="22">
        <v>2429.11</v>
      </c>
      <c r="AO21" s="21">
        <v>31848</v>
      </c>
      <c r="AP21" s="22">
        <v>99238276</v>
      </c>
      <c r="AQ21" s="22">
        <v>3116</v>
      </c>
      <c r="AR21" s="21">
        <v>5849</v>
      </c>
      <c r="AS21" s="22">
        <v>2865531</v>
      </c>
      <c r="AT21" s="22">
        <v>489.92</v>
      </c>
    </row>
    <row r="22" spans="1:46" ht="15" customHeight="1" x14ac:dyDescent="0.2">
      <c r="A22" s="20" t="s">
        <v>115</v>
      </c>
      <c r="B22" s="21">
        <v>319692</v>
      </c>
      <c r="C22" s="22">
        <v>47313295278</v>
      </c>
      <c r="D22" s="22">
        <v>147996.49</v>
      </c>
      <c r="E22" s="21">
        <v>13674</v>
      </c>
      <c r="F22" s="22">
        <v>4110115</v>
      </c>
      <c r="G22" s="22">
        <v>300.58</v>
      </c>
      <c r="H22" s="21">
        <v>451</v>
      </c>
      <c r="I22" s="22">
        <v>2157985</v>
      </c>
      <c r="J22" s="22">
        <v>4784.8900000000003</v>
      </c>
      <c r="K22" s="21">
        <v>15865</v>
      </c>
      <c r="L22" s="22">
        <v>52969268</v>
      </c>
      <c r="M22" s="22">
        <v>3338.75</v>
      </c>
      <c r="N22" s="21">
        <v>133</v>
      </c>
      <c r="O22" s="22">
        <v>484954</v>
      </c>
      <c r="P22" s="22">
        <v>3646.27</v>
      </c>
      <c r="Q22" s="21">
        <v>1506</v>
      </c>
      <c r="R22" s="22">
        <v>29133678</v>
      </c>
      <c r="S22" s="22">
        <v>19345.07</v>
      </c>
      <c r="T22" s="21">
        <v>9720</v>
      </c>
      <c r="U22" s="22">
        <v>79371266</v>
      </c>
      <c r="V22" s="22">
        <v>8165.77</v>
      </c>
      <c r="W22" s="21">
        <v>3438</v>
      </c>
      <c r="X22" s="22">
        <v>1248840</v>
      </c>
      <c r="Y22" s="22">
        <v>363.25</v>
      </c>
      <c r="Z22" s="21">
        <v>1757</v>
      </c>
      <c r="AA22" s="22">
        <v>29299650</v>
      </c>
      <c r="AB22" s="22">
        <v>16675.95</v>
      </c>
      <c r="AC22" s="21">
        <v>8047</v>
      </c>
      <c r="AD22" s="22">
        <v>50481669</v>
      </c>
      <c r="AE22" s="22">
        <v>6273.35</v>
      </c>
      <c r="AF22" s="21">
        <v>10610</v>
      </c>
      <c r="AG22" s="22">
        <v>8002344</v>
      </c>
      <c r="AH22" s="22">
        <v>754.23</v>
      </c>
      <c r="AI22" s="21">
        <v>47234</v>
      </c>
      <c r="AJ22" s="22">
        <v>79219239</v>
      </c>
      <c r="AK22" s="22">
        <v>1677.17</v>
      </c>
      <c r="AL22" s="21">
        <v>90420</v>
      </c>
      <c r="AM22" s="22">
        <v>336499914</v>
      </c>
      <c r="AN22" s="22">
        <v>3721.52</v>
      </c>
      <c r="AO22" s="21">
        <v>89643</v>
      </c>
      <c r="AP22" s="22">
        <v>517683368</v>
      </c>
      <c r="AQ22" s="22">
        <v>5774.94</v>
      </c>
      <c r="AR22" s="21">
        <v>12123</v>
      </c>
      <c r="AS22" s="22">
        <v>6062016</v>
      </c>
      <c r="AT22" s="22">
        <v>500.04</v>
      </c>
    </row>
    <row r="23" spans="1:46" ht="15" customHeight="1" x14ac:dyDescent="0.2">
      <c r="A23" s="20" t="s">
        <v>452</v>
      </c>
      <c r="B23" s="21">
        <v>49349</v>
      </c>
      <c r="C23" s="22">
        <v>16668501825</v>
      </c>
      <c r="D23" s="22">
        <v>337767.77</v>
      </c>
      <c r="E23" s="21">
        <v>1058</v>
      </c>
      <c r="F23" s="22">
        <v>300858</v>
      </c>
      <c r="G23" s="22">
        <v>284.36</v>
      </c>
      <c r="H23" s="21">
        <v>56</v>
      </c>
      <c r="I23" s="22">
        <v>210892</v>
      </c>
      <c r="J23" s="22">
        <v>3765.93</v>
      </c>
      <c r="K23" s="21">
        <v>4284</v>
      </c>
      <c r="L23" s="22">
        <v>21715834</v>
      </c>
      <c r="M23" s="22">
        <v>5069.0600000000004</v>
      </c>
      <c r="N23" s="21">
        <v>10</v>
      </c>
      <c r="O23" s="22">
        <v>51788</v>
      </c>
      <c r="P23" s="22">
        <v>5178.8</v>
      </c>
      <c r="Q23" s="21">
        <v>1290</v>
      </c>
      <c r="R23" s="22">
        <v>39269670</v>
      </c>
      <c r="S23" s="22">
        <v>30441.599999999999</v>
      </c>
      <c r="T23" s="21">
        <v>4757</v>
      </c>
      <c r="U23" s="22">
        <v>59744103</v>
      </c>
      <c r="V23" s="22">
        <v>12559.2</v>
      </c>
      <c r="W23" s="21">
        <v>583</v>
      </c>
      <c r="X23" s="22">
        <v>443235</v>
      </c>
      <c r="Y23" s="22">
        <v>760.27</v>
      </c>
      <c r="Z23" s="21">
        <v>447</v>
      </c>
      <c r="AA23" s="22">
        <v>14839978</v>
      </c>
      <c r="AB23" s="22">
        <v>33199.06</v>
      </c>
      <c r="AC23" s="21">
        <v>1185</v>
      </c>
      <c r="AD23" s="22">
        <v>12730159</v>
      </c>
      <c r="AE23" s="22">
        <v>10742.75</v>
      </c>
      <c r="AF23" s="21">
        <v>0</v>
      </c>
      <c r="AG23" s="28" t="s">
        <v>1</v>
      </c>
      <c r="AH23" s="28" t="s">
        <v>1</v>
      </c>
      <c r="AI23" s="21">
        <v>10685</v>
      </c>
      <c r="AJ23" s="22">
        <v>33283961</v>
      </c>
      <c r="AK23" s="22">
        <v>3115.02</v>
      </c>
      <c r="AL23" s="21">
        <v>17393</v>
      </c>
      <c r="AM23" s="22">
        <v>182597700</v>
      </c>
      <c r="AN23" s="22">
        <v>10498.34</v>
      </c>
      <c r="AO23" s="21">
        <v>25993</v>
      </c>
      <c r="AP23" s="22">
        <v>445696088</v>
      </c>
      <c r="AQ23" s="22">
        <v>17146.77</v>
      </c>
      <c r="AR23" s="21">
        <v>2413</v>
      </c>
      <c r="AS23" s="22">
        <v>1166060</v>
      </c>
      <c r="AT23" s="22">
        <v>483.24</v>
      </c>
    </row>
    <row r="24" spans="1:46" ht="15" customHeight="1" x14ac:dyDescent="0.2">
      <c r="A24" s="20" t="s">
        <v>453</v>
      </c>
      <c r="B24" s="21">
        <v>13735</v>
      </c>
      <c r="C24" s="22">
        <v>9359977683</v>
      </c>
      <c r="D24" s="22">
        <v>681469.07</v>
      </c>
      <c r="E24" s="21">
        <v>126</v>
      </c>
      <c r="F24" s="22">
        <v>35580</v>
      </c>
      <c r="G24" s="22">
        <v>282.38</v>
      </c>
      <c r="H24" s="21" t="s">
        <v>626</v>
      </c>
      <c r="I24" s="22" t="s">
        <v>626</v>
      </c>
      <c r="J24" s="22" t="s">
        <v>626</v>
      </c>
      <c r="K24" s="21">
        <v>1704</v>
      </c>
      <c r="L24" s="22">
        <v>9972172</v>
      </c>
      <c r="M24" s="22">
        <v>5852.21</v>
      </c>
      <c r="N24" s="21" t="s">
        <v>626</v>
      </c>
      <c r="O24" s="21" t="s">
        <v>626</v>
      </c>
      <c r="P24" s="21" t="s">
        <v>626</v>
      </c>
      <c r="Q24" s="21">
        <v>646</v>
      </c>
      <c r="R24" s="22">
        <v>33259021</v>
      </c>
      <c r="S24" s="22">
        <v>51484.55</v>
      </c>
      <c r="T24" s="21">
        <v>2175</v>
      </c>
      <c r="U24" s="22">
        <v>31469755</v>
      </c>
      <c r="V24" s="22">
        <v>14468.85</v>
      </c>
      <c r="W24" s="21">
        <v>175</v>
      </c>
      <c r="X24" s="22">
        <v>179797</v>
      </c>
      <c r="Y24" s="22">
        <v>1027.4100000000001</v>
      </c>
      <c r="Z24" s="21">
        <v>166</v>
      </c>
      <c r="AA24" s="22">
        <v>9805897</v>
      </c>
      <c r="AB24" s="22">
        <v>59071.67</v>
      </c>
      <c r="AC24" s="21">
        <v>430</v>
      </c>
      <c r="AD24" s="22">
        <v>4795942</v>
      </c>
      <c r="AE24" s="22">
        <v>11153.35</v>
      </c>
      <c r="AF24" s="21">
        <v>0</v>
      </c>
      <c r="AG24" s="28" t="s">
        <v>1</v>
      </c>
      <c r="AH24" s="28" t="s">
        <v>1</v>
      </c>
      <c r="AI24" s="21">
        <v>3770</v>
      </c>
      <c r="AJ24" s="22">
        <v>17178708</v>
      </c>
      <c r="AK24" s="22">
        <v>4556.6899999999996</v>
      </c>
      <c r="AL24" s="21">
        <v>6094</v>
      </c>
      <c r="AM24" s="22">
        <v>106923491</v>
      </c>
      <c r="AN24" s="22">
        <v>17545.7</v>
      </c>
      <c r="AO24" s="21">
        <v>8448</v>
      </c>
      <c r="AP24" s="22">
        <v>284521892</v>
      </c>
      <c r="AQ24" s="22">
        <v>33679.199999999997</v>
      </c>
      <c r="AR24" s="21">
        <v>925</v>
      </c>
      <c r="AS24" s="22">
        <v>442067</v>
      </c>
      <c r="AT24" s="22">
        <v>477.91</v>
      </c>
    </row>
    <row r="25" spans="1:46" ht="15" customHeight="1" x14ac:dyDescent="0.2">
      <c r="A25" s="20" t="s">
        <v>454</v>
      </c>
      <c r="B25" s="21">
        <v>7755</v>
      </c>
      <c r="C25" s="22">
        <v>30929645663</v>
      </c>
      <c r="D25" s="22">
        <v>3988348.89</v>
      </c>
      <c r="E25" s="21">
        <v>14</v>
      </c>
      <c r="F25" s="22">
        <v>3244</v>
      </c>
      <c r="G25" s="22">
        <v>231.71</v>
      </c>
      <c r="H25" s="21" t="s">
        <v>626</v>
      </c>
      <c r="I25" s="22" t="s">
        <v>626</v>
      </c>
      <c r="J25" s="22" t="s">
        <v>626</v>
      </c>
      <c r="K25" s="21">
        <v>1025</v>
      </c>
      <c r="L25" s="22">
        <v>6193200</v>
      </c>
      <c r="M25" s="22">
        <v>6042.15</v>
      </c>
      <c r="N25" s="21" t="s">
        <v>626</v>
      </c>
      <c r="O25" s="21" t="s">
        <v>626</v>
      </c>
      <c r="P25" s="21" t="s">
        <v>626</v>
      </c>
      <c r="Q25" s="21">
        <v>476</v>
      </c>
      <c r="R25" s="22">
        <v>29521208</v>
      </c>
      <c r="S25" s="22">
        <v>62019.34</v>
      </c>
      <c r="T25" s="21">
        <v>1599</v>
      </c>
      <c r="U25" s="22">
        <v>25245988</v>
      </c>
      <c r="V25" s="22">
        <v>15788.61</v>
      </c>
      <c r="W25" s="21">
        <v>74</v>
      </c>
      <c r="X25" s="22">
        <v>194334</v>
      </c>
      <c r="Y25" s="22">
        <v>2626.14</v>
      </c>
      <c r="Z25" s="21">
        <v>100</v>
      </c>
      <c r="AA25" s="22">
        <v>8982933</v>
      </c>
      <c r="AB25" s="22">
        <v>89829.33</v>
      </c>
      <c r="AC25" s="21">
        <v>208</v>
      </c>
      <c r="AD25" s="22">
        <v>2302898</v>
      </c>
      <c r="AE25" s="22">
        <v>11071.63</v>
      </c>
      <c r="AF25" s="21">
        <v>0</v>
      </c>
      <c r="AG25" s="28" t="s">
        <v>1</v>
      </c>
      <c r="AH25" s="28" t="s">
        <v>1</v>
      </c>
      <c r="AI25" s="21">
        <v>2645</v>
      </c>
      <c r="AJ25" s="22">
        <v>33918327</v>
      </c>
      <c r="AK25" s="22">
        <v>12823.56</v>
      </c>
      <c r="AL25" s="21">
        <v>3972</v>
      </c>
      <c r="AM25" s="22">
        <v>106395750</v>
      </c>
      <c r="AN25" s="22">
        <v>26786.44</v>
      </c>
      <c r="AO25" s="21">
        <v>5544</v>
      </c>
      <c r="AP25" s="22">
        <v>1148828629</v>
      </c>
      <c r="AQ25" s="22">
        <v>207220.17</v>
      </c>
      <c r="AR25" s="21">
        <v>501</v>
      </c>
      <c r="AS25" s="22">
        <v>240726</v>
      </c>
      <c r="AT25" s="22">
        <v>480.49</v>
      </c>
    </row>
    <row r="26" spans="1:46" ht="15" customHeight="1" x14ac:dyDescent="0.2">
      <c r="A26" s="20" t="s">
        <v>117</v>
      </c>
      <c r="B26" s="21">
        <v>1515236</v>
      </c>
      <c r="C26" s="22">
        <v>149001454891</v>
      </c>
      <c r="D26" s="22">
        <v>98335.48</v>
      </c>
      <c r="E26" s="21">
        <v>28032</v>
      </c>
      <c r="F26" s="22">
        <v>7956173</v>
      </c>
      <c r="G26" s="22">
        <v>283.82</v>
      </c>
      <c r="H26" s="21">
        <v>1233</v>
      </c>
      <c r="I26" s="22">
        <v>7230637</v>
      </c>
      <c r="J26" s="22">
        <v>5864.26</v>
      </c>
      <c r="K26" s="21">
        <v>43447</v>
      </c>
      <c r="L26" s="22">
        <v>136325410</v>
      </c>
      <c r="M26" s="22">
        <v>3137.74</v>
      </c>
      <c r="N26" s="21">
        <v>683</v>
      </c>
      <c r="O26" s="22">
        <v>1954061</v>
      </c>
      <c r="P26" s="22">
        <v>2861</v>
      </c>
      <c r="Q26" s="21">
        <v>4697</v>
      </c>
      <c r="R26" s="22">
        <v>140217060</v>
      </c>
      <c r="S26" s="22">
        <v>29852.47</v>
      </c>
      <c r="T26" s="21">
        <v>32114</v>
      </c>
      <c r="U26" s="22">
        <v>249151914</v>
      </c>
      <c r="V26" s="22">
        <v>7758.36</v>
      </c>
      <c r="W26" s="21">
        <v>10304</v>
      </c>
      <c r="X26" s="22">
        <v>4533502</v>
      </c>
      <c r="Y26" s="22">
        <v>439.97</v>
      </c>
      <c r="Z26" s="21">
        <v>4121</v>
      </c>
      <c r="AA26" s="22">
        <v>83763631</v>
      </c>
      <c r="AB26" s="22">
        <v>20326.04</v>
      </c>
      <c r="AC26" s="21">
        <v>22879</v>
      </c>
      <c r="AD26" s="22">
        <v>124258982</v>
      </c>
      <c r="AE26" s="22">
        <v>5431.14</v>
      </c>
      <c r="AF26" s="21">
        <v>32001</v>
      </c>
      <c r="AG26" s="22">
        <v>25367172</v>
      </c>
      <c r="AH26" s="22">
        <v>792.7</v>
      </c>
      <c r="AI26" s="21">
        <v>191563</v>
      </c>
      <c r="AJ26" s="22">
        <v>297066916</v>
      </c>
      <c r="AK26" s="22">
        <v>1550.75</v>
      </c>
      <c r="AL26" s="21">
        <v>309209</v>
      </c>
      <c r="AM26" s="22">
        <v>1077896303</v>
      </c>
      <c r="AN26" s="22">
        <v>3485.98</v>
      </c>
      <c r="AO26" s="21">
        <v>250144</v>
      </c>
      <c r="AP26" s="22">
        <v>2649201272</v>
      </c>
      <c r="AQ26" s="22">
        <v>10590.704842011002</v>
      </c>
      <c r="AR26" s="21">
        <v>45690</v>
      </c>
      <c r="AS26" s="22">
        <v>19979586</v>
      </c>
      <c r="AT26" s="22">
        <v>437.29</v>
      </c>
    </row>
    <row r="27" spans="1:46" ht="12.95" customHeight="1" x14ac:dyDescent="0.2">
      <c r="H27" s="55"/>
      <c r="N27" s="55"/>
      <c r="AO27" s="55"/>
      <c r="AP27" s="55"/>
    </row>
    <row r="28" spans="1:46" ht="15" customHeight="1" x14ac:dyDescent="0.2">
      <c r="A28" s="57" t="s">
        <v>66</v>
      </c>
      <c r="B28" s="58"/>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row>
    <row r="29" spans="1:46" ht="15" customHeight="1" x14ac:dyDescent="0.3">
      <c r="A29" s="60" t="s">
        <v>1</v>
      </c>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8"/>
      <c r="AN29" s="58"/>
      <c r="AO29" s="58"/>
      <c r="AP29" s="58"/>
      <c r="AQ29" s="58"/>
      <c r="AR29" s="58"/>
      <c r="AS29" s="58"/>
      <c r="AT29" s="58"/>
    </row>
    <row r="30" spans="1:46" ht="15" customHeight="1" x14ac:dyDescent="0.2">
      <c r="A30" s="57" t="s">
        <v>97</v>
      </c>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8"/>
      <c r="AN30" s="58"/>
      <c r="AO30" s="58"/>
      <c r="AP30" s="58"/>
      <c r="AQ30" s="58"/>
      <c r="AR30" s="58"/>
      <c r="AS30" s="58"/>
      <c r="AT30" s="58"/>
    </row>
  </sheetData>
  <mergeCells count="24">
    <mergeCell ref="E7:G7"/>
    <mergeCell ref="H7:J7"/>
    <mergeCell ref="K7:M7"/>
    <mergeCell ref="A1:AT1"/>
    <mergeCell ref="A2:AT2"/>
    <mergeCell ref="A3:AT3"/>
    <mergeCell ref="A4:AT4"/>
    <mergeCell ref="A5:AT5"/>
    <mergeCell ref="A28:AT28"/>
    <mergeCell ref="A29:AT29"/>
    <mergeCell ref="A30:AT30"/>
    <mergeCell ref="AO7:AQ7"/>
    <mergeCell ref="AR7:AT7"/>
    <mergeCell ref="AC7:AE7"/>
    <mergeCell ref="AF7:AH7"/>
    <mergeCell ref="AI7:AK7"/>
    <mergeCell ref="AL7:AN7"/>
    <mergeCell ref="N7:P7"/>
    <mergeCell ref="Q7:S7"/>
    <mergeCell ref="T7:V7"/>
    <mergeCell ref="W7:Y7"/>
    <mergeCell ref="Z7:AB7"/>
    <mergeCell ref="A7:A8"/>
    <mergeCell ref="B7:D7"/>
  </mergeCells>
  <hyperlinks>
    <hyperlink ref="A1" location="'CONTENTS'!A1" display="#'CONTENTS'!A1"/>
  </hyperlinks>
  <printOptions horizontalCentered="1"/>
  <pageMargins left="0.5" right="0.5" top="0.5" bottom="0.5" header="0" footer="0"/>
  <pageSetup fitToHeight="10" orientation="landscape" horizontalDpi="300" verticalDpi="30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2"/>
  <sheetViews>
    <sheetView zoomScaleNormal="100" workbookViewId="0">
      <pane ySplit="8" topLeftCell="A9" activePane="bottomLeft" state="frozen"/>
      <selection pane="bottomLeft" sqref="A1:AB1"/>
    </sheetView>
  </sheetViews>
  <sheetFormatPr defaultColWidth="12" defaultRowHeight="12.95" customHeight="1" x14ac:dyDescent="0.2"/>
  <cols>
    <col min="1" max="1" width="25.6640625" bestFit="1" customWidth="1"/>
    <col min="2" max="28" width="17.6640625" bestFit="1" customWidth="1"/>
  </cols>
  <sheetData>
    <row r="1" spans="1:28" ht="17.100000000000001" customHeight="1" x14ac:dyDescent="0.25">
      <c r="A1" s="65" t="s">
        <v>67</v>
      </c>
      <c r="B1" s="58"/>
      <c r="C1" s="58"/>
      <c r="D1" s="58"/>
      <c r="E1" s="58"/>
      <c r="F1" s="58"/>
      <c r="G1" s="58"/>
      <c r="H1" s="58"/>
      <c r="I1" s="58"/>
      <c r="J1" s="58"/>
      <c r="K1" s="58"/>
      <c r="L1" s="58"/>
      <c r="M1" s="58"/>
      <c r="N1" s="58"/>
      <c r="O1" s="58"/>
      <c r="P1" s="58"/>
      <c r="Q1" s="58"/>
      <c r="R1" s="58"/>
      <c r="S1" s="58"/>
      <c r="T1" s="58"/>
      <c r="U1" s="58"/>
      <c r="V1" s="58"/>
      <c r="W1" s="58"/>
      <c r="X1" s="58"/>
      <c r="Y1" s="58"/>
      <c r="Z1" s="58"/>
      <c r="AA1" s="58"/>
      <c r="AB1" s="58"/>
    </row>
    <row r="2" spans="1:28" ht="17.100000000000001" customHeight="1" x14ac:dyDescent="0.3">
      <c r="A2" s="60" t="s">
        <v>1</v>
      </c>
      <c r="B2" s="58"/>
      <c r="C2" s="58"/>
      <c r="D2" s="58"/>
      <c r="E2" s="58"/>
      <c r="F2" s="58"/>
      <c r="G2" s="58"/>
      <c r="H2" s="58"/>
      <c r="I2" s="58"/>
      <c r="J2" s="58"/>
      <c r="K2" s="58"/>
      <c r="L2" s="58"/>
      <c r="M2" s="58"/>
      <c r="N2" s="58"/>
      <c r="O2" s="58"/>
      <c r="P2" s="58"/>
      <c r="Q2" s="58"/>
      <c r="R2" s="58"/>
      <c r="S2" s="58"/>
      <c r="T2" s="58"/>
      <c r="U2" s="58"/>
      <c r="V2" s="58"/>
      <c r="W2" s="58"/>
      <c r="X2" s="58"/>
      <c r="Y2" s="58"/>
      <c r="Z2" s="58"/>
      <c r="AA2" s="58"/>
      <c r="AB2" s="58"/>
    </row>
    <row r="3" spans="1:28" ht="17.100000000000001" customHeight="1" x14ac:dyDescent="0.3">
      <c r="A3" s="59" t="s">
        <v>70</v>
      </c>
      <c r="B3" s="58"/>
      <c r="C3" s="58"/>
      <c r="D3" s="58"/>
      <c r="E3" s="58"/>
      <c r="F3" s="58"/>
      <c r="G3" s="58"/>
      <c r="H3" s="58"/>
      <c r="I3" s="58"/>
      <c r="J3" s="58"/>
      <c r="K3" s="58"/>
      <c r="L3" s="58"/>
      <c r="M3" s="58"/>
      <c r="N3" s="58"/>
      <c r="O3" s="58"/>
      <c r="P3" s="58"/>
      <c r="Q3" s="58"/>
      <c r="R3" s="58"/>
      <c r="S3" s="58"/>
      <c r="T3" s="58"/>
      <c r="U3" s="58"/>
      <c r="V3" s="58"/>
      <c r="W3" s="58"/>
      <c r="X3" s="58"/>
      <c r="Y3" s="58"/>
      <c r="Z3" s="58"/>
      <c r="AA3" s="58"/>
      <c r="AB3" s="58"/>
    </row>
    <row r="4" spans="1:28" ht="17.100000000000001" customHeight="1" x14ac:dyDescent="0.3">
      <c r="A4" s="60" t="s">
        <v>1</v>
      </c>
      <c r="B4" s="58"/>
      <c r="C4" s="58"/>
      <c r="D4" s="58"/>
      <c r="E4" s="58"/>
      <c r="F4" s="58"/>
      <c r="G4" s="58"/>
      <c r="H4" s="58"/>
      <c r="I4" s="58"/>
      <c r="J4" s="58"/>
      <c r="K4" s="58"/>
      <c r="L4" s="58"/>
      <c r="M4" s="58"/>
      <c r="N4" s="58"/>
      <c r="O4" s="58"/>
      <c r="P4" s="58"/>
      <c r="Q4" s="58"/>
      <c r="R4" s="58"/>
      <c r="S4" s="58"/>
      <c r="T4" s="58"/>
      <c r="U4" s="58"/>
      <c r="V4" s="58"/>
      <c r="W4" s="58"/>
      <c r="X4" s="58"/>
      <c r="Y4" s="58"/>
      <c r="Z4" s="58"/>
      <c r="AA4" s="58"/>
      <c r="AB4" s="58"/>
    </row>
    <row r="5" spans="1:28" ht="17.100000000000001" customHeight="1" x14ac:dyDescent="0.3">
      <c r="A5" s="66" t="s">
        <v>47</v>
      </c>
      <c r="B5" s="58"/>
      <c r="C5" s="58"/>
      <c r="D5" s="58"/>
      <c r="E5" s="58"/>
      <c r="F5" s="58"/>
      <c r="G5" s="58"/>
      <c r="H5" s="58"/>
      <c r="I5" s="58"/>
      <c r="J5" s="58"/>
      <c r="K5" s="58"/>
      <c r="L5" s="58"/>
      <c r="M5" s="58"/>
      <c r="N5" s="58"/>
      <c r="O5" s="58"/>
      <c r="P5" s="58"/>
      <c r="Q5" s="58"/>
      <c r="R5" s="58"/>
      <c r="S5" s="58"/>
      <c r="T5" s="58"/>
      <c r="U5" s="58"/>
      <c r="V5" s="58"/>
      <c r="W5" s="58"/>
      <c r="X5" s="58"/>
      <c r="Y5" s="58"/>
      <c r="Z5" s="58"/>
      <c r="AA5" s="58"/>
      <c r="AB5" s="58"/>
    </row>
    <row r="6" spans="1:28" ht="12.95" customHeight="1" x14ac:dyDescent="0.2">
      <c r="A6" s="55"/>
    </row>
    <row r="7" spans="1:28" ht="30" customHeight="1" x14ac:dyDescent="0.2">
      <c r="A7" s="70" t="s">
        <v>71</v>
      </c>
      <c r="B7" s="29" t="s">
        <v>1</v>
      </c>
      <c r="C7" s="70" t="s">
        <v>493</v>
      </c>
      <c r="D7" s="70"/>
      <c r="E7" s="70" t="s">
        <v>494</v>
      </c>
      <c r="F7" s="70"/>
      <c r="G7" s="70"/>
      <c r="H7" s="70" t="s">
        <v>495</v>
      </c>
      <c r="I7" s="70"/>
      <c r="J7" s="70"/>
      <c r="K7" s="70" t="s">
        <v>496</v>
      </c>
      <c r="L7" s="70"/>
      <c r="M7" s="70"/>
      <c r="N7" s="70" t="s">
        <v>497</v>
      </c>
      <c r="O7" s="70"/>
      <c r="P7" s="70"/>
      <c r="Q7" s="70" t="s">
        <v>498</v>
      </c>
      <c r="R7" s="70"/>
      <c r="S7" s="70"/>
      <c r="T7" s="70" t="s">
        <v>499</v>
      </c>
      <c r="U7" s="70"/>
      <c r="V7" s="70"/>
      <c r="W7" s="70" t="s">
        <v>500</v>
      </c>
      <c r="X7" s="70"/>
      <c r="Y7" s="70"/>
      <c r="Z7" s="70" t="s">
        <v>501</v>
      </c>
      <c r="AA7" s="70"/>
      <c r="AB7" s="70"/>
    </row>
    <row r="8" spans="1:28" ht="30" customHeight="1" x14ac:dyDescent="0.2">
      <c r="A8" s="72"/>
      <c r="B8" s="29" t="s">
        <v>72</v>
      </c>
      <c r="C8" s="29" t="s">
        <v>96</v>
      </c>
      <c r="D8" s="29" t="s">
        <v>471</v>
      </c>
      <c r="E8" s="29" t="s">
        <v>470</v>
      </c>
      <c r="F8" s="29" t="s">
        <v>96</v>
      </c>
      <c r="G8" s="29" t="s">
        <v>471</v>
      </c>
      <c r="H8" s="29" t="s">
        <v>470</v>
      </c>
      <c r="I8" s="29" t="s">
        <v>96</v>
      </c>
      <c r="J8" s="29" t="s">
        <v>471</v>
      </c>
      <c r="K8" s="29" t="s">
        <v>470</v>
      </c>
      <c r="L8" s="29" t="s">
        <v>96</v>
      </c>
      <c r="M8" s="29" t="s">
        <v>471</v>
      </c>
      <c r="N8" s="29" t="s">
        <v>470</v>
      </c>
      <c r="O8" s="29" t="s">
        <v>96</v>
      </c>
      <c r="P8" s="29" t="s">
        <v>471</v>
      </c>
      <c r="Q8" s="9" t="s">
        <v>470</v>
      </c>
      <c r="R8" s="9" t="s">
        <v>96</v>
      </c>
      <c r="S8" s="9" t="s">
        <v>471</v>
      </c>
      <c r="T8" s="29" t="s">
        <v>470</v>
      </c>
      <c r="U8" s="29" t="s">
        <v>96</v>
      </c>
      <c r="V8" s="29" t="s">
        <v>471</v>
      </c>
      <c r="W8" s="29" t="s">
        <v>470</v>
      </c>
      <c r="X8" s="29" t="s">
        <v>96</v>
      </c>
      <c r="Y8" s="29" t="s">
        <v>471</v>
      </c>
      <c r="Z8" s="29" t="s">
        <v>470</v>
      </c>
      <c r="AA8" s="29" t="s">
        <v>96</v>
      </c>
      <c r="AB8" s="29" t="s">
        <v>471</v>
      </c>
    </row>
    <row r="9" spans="1:28" ht="15" customHeight="1" x14ac:dyDescent="0.2">
      <c r="A9" s="19" t="s">
        <v>438</v>
      </c>
      <c r="B9" s="21">
        <v>1478</v>
      </c>
      <c r="C9" s="22">
        <v>-450401361</v>
      </c>
      <c r="D9" s="22">
        <v>-355767.27</v>
      </c>
      <c r="E9" s="21">
        <v>812</v>
      </c>
      <c r="F9" s="22">
        <v>11701775</v>
      </c>
      <c r="G9" s="22">
        <v>14411.05</v>
      </c>
      <c r="H9" s="21">
        <v>1264</v>
      </c>
      <c r="I9" s="22">
        <v>8631502</v>
      </c>
      <c r="J9" s="22">
        <v>6828.72</v>
      </c>
      <c r="K9" s="21">
        <v>1046</v>
      </c>
      <c r="L9" s="22">
        <v>21350939</v>
      </c>
      <c r="M9" s="22">
        <v>20411.990000000002</v>
      </c>
      <c r="N9" s="21">
        <v>0</v>
      </c>
      <c r="O9" s="28" t="s">
        <v>1</v>
      </c>
      <c r="P9" s="28" t="s">
        <v>1</v>
      </c>
      <c r="Q9" s="21">
        <v>0</v>
      </c>
      <c r="R9" s="28" t="s">
        <v>492</v>
      </c>
      <c r="S9" s="28" t="s">
        <v>492</v>
      </c>
      <c r="T9" s="21">
        <v>66</v>
      </c>
      <c r="U9" s="22">
        <v>1288894</v>
      </c>
      <c r="V9" s="22">
        <v>19528.7</v>
      </c>
      <c r="W9" s="21">
        <v>1476</v>
      </c>
      <c r="X9" s="22">
        <v>43035918</v>
      </c>
      <c r="Y9" s="22">
        <v>29157.13</v>
      </c>
      <c r="Z9" s="21">
        <v>1476</v>
      </c>
      <c r="AA9" s="22">
        <v>59867638</v>
      </c>
      <c r="AB9" s="22">
        <v>40560.730000000003</v>
      </c>
    </row>
    <row r="10" spans="1:28" ht="15" customHeight="1" x14ac:dyDescent="0.2">
      <c r="A10" s="19" t="s">
        <v>442</v>
      </c>
      <c r="B10" s="21">
        <v>1018</v>
      </c>
      <c r="C10" s="22">
        <v>2454969</v>
      </c>
      <c r="D10" s="22">
        <v>2411.56</v>
      </c>
      <c r="E10" s="21">
        <v>368</v>
      </c>
      <c r="F10" s="22">
        <v>5314667</v>
      </c>
      <c r="G10" s="22">
        <v>14442.03</v>
      </c>
      <c r="H10" s="21">
        <v>503</v>
      </c>
      <c r="I10" s="22">
        <v>2116578</v>
      </c>
      <c r="J10" s="22">
        <v>4207.91</v>
      </c>
      <c r="K10" s="21">
        <v>283</v>
      </c>
      <c r="L10" s="22">
        <v>4286238</v>
      </c>
      <c r="M10" s="22">
        <v>15145.72</v>
      </c>
      <c r="N10" s="21">
        <v>408</v>
      </c>
      <c r="O10" s="22">
        <v>370800</v>
      </c>
      <c r="P10" s="22">
        <v>908.82</v>
      </c>
      <c r="Q10" s="21" t="s">
        <v>626</v>
      </c>
      <c r="R10" s="22" t="s">
        <v>626</v>
      </c>
      <c r="S10" s="22" t="s">
        <v>626</v>
      </c>
      <c r="T10" s="21">
        <v>116</v>
      </c>
      <c r="U10" s="22">
        <v>1377009</v>
      </c>
      <c r="V10" s="22">
        <v>11870.77</v>
      </c>
      <c r="W10" s="21">
        <v>1017</v>
      </c>
      <c r="X10" s="22">
        <v>13536909</v>
      </c>
      <c r="Y10" s="22">
        <v>13310.63</v>
      </c>
      <c r="Z10" s="21">
        <v>1014</v>
      </c>
      <c r="AA10" s="22">
        <v>14480831</v>
      </c>
      <c r="AB10" s="22">
        <v>14280.9</v>
      </c>
    </row>
    <row r="11" spans="1:28" ht="15" customHeight="1" x14ac:dyDescent="0.2">
      <c r="A11" s="19" t="s">
        <v>443</v>
      </c>
      <c r="B11" s="21">
        <v>1066</v>
      </c>
      <c r="C11" s="22">
        <v>8007908</v>
      </c>
      <c r="D11" s="22">
        <v>7512.11</v>
      </c>
      <c r="E11" s="21">
        <v>497</v>
      </c>
      <c r="F11" s="22">
        <v>7266337</v>
      </c>
      <c r="G11" s="22">
        <v>14620.4</v>
      </c>
      <c r="H11" s="21">
        <v>672</v>
      </c>
      <c r="I11" s="22">
        <v>2598766</v>
      </c>
      <c r="J11" s="22">
        <v>3867.21</v>
      </c>
      <c r="K11" s="21">
        <v>382</v>
      </c>
      <c r="L11" s="22">
        <v>5025041</v>
      </c>
      <c r="M11" s="22">
        <v>13154.56</v>
      </c>
      <c r="N11" s="21">
        <v>539</v>
      </c>
      <c r="O11" s="22">
        <v>1259410</v>
      </c>
      <c r="P11" s="22">
        <v>2336.5700000000002</v>
      </c>
      <c r="Q11" s="21" t="s">
        <v>626</v>
      </c>
      <c r="R11" s="22" t="s">
        <v>626</v>
      </c>
      <c r="S11" s="22" t="s">
        <v>626</v>
      </c>
      <c r="T11" s="21">
        <v>76</v>
      </c>
      <c r="U11" s="22">
        <v>934903</v>
      </c>
      <c r="V11" s="22">
        <v>12301.36</v>
      </c>
      <c r="W11" s="21">
        <v>1066</v>
      </c>
      <c r="X11" s="22">
        <v>17172337</v>
      </c>
      <c r="Y11" s="22">
        <v>16109.13</v>
      </c>
      <c r="Z11" s="21">
        <v>1065</v>
      </c>
      <c r="AA11" s="22">
        <v>18258079</v>
      </c>
      <c r="AB11" s="22">
        <v>17143.740000000002</v>
      </c>
    </row>
    <row r="12" spans="1:28" ht="15" customHeight="1" x14ac:dyDescent="0.2">
      <c r="A12" s="19" t="s">
        <v>444</v>
      </c>
      <c r="B12" s="21">
        <v>1173</v>
      </c>
      <c r="C12" s="22">
        <v>14706309</v>
      </c>
      <c r="D12" s="22">
        <v>12537.35</v>
      </c>
      <c r="E12" s="21">
        <v>632</v>
      </c>
      <c r="F12" s="22">
        <v>10329059</v>
      </c>
      <c r="G12" s="22">
        <v>16343.45</v>
      </c>
      <c r="H12" s="21">
        <v>864</v>
      </c>
      <c r="I12" s="22">
        <v>3374381</v>
      </c>
      <c r="J12" s="22">
        <v>3905.53</v>
      </c>
      <c r="K12" s="21">
        <v>514</v>
      </c>
      <c r="L12" s="22">
        <v>6231945</v>
      </c>
      <c r="M12" s="22">
        <v>12124.41</v>
      </c>
      <c r="N12" s="21">
        <v>667</v>
      </c>
      <c r="O12" s="22">
        <v>2446794</v>
      </c>
      <c r="P12" s="22">
        <v>3668.36</v>
      </c>
      <c r="Q12" s="21" t="s">
        <v>626</v>
      </c>
      <c r="R12" s="22" t="s">
        <v>626</v>
      </c>
      <c r="S12" s="22" t="s">
        <v>626</v>
      </c>
      <c r="T12" s="21">
        <v>79</v>
      </c>
      <c r="U12" s="22">
        <v>890359</v>
      </c>
      <c r="V12" s="22">
        <v>11270.37</v>
      </c>
      <c r="W12" s="21">
        <v>1171</v>
      </c>
      <c r="X12" s="22">
        <v>23553835</v>
      </c>
      <c r="Y12" s="22">
        <v>20114.29</v>
      </c>
      <c r="Z12" s="21">
        <v>1173</v>
      </c>
      <c r="AA12" s="22">
        <v>24901432</v>
      </c>
      <c r="AB12" s="22">
        <v>21228.84</v>
      </c>
    </row>
    <row r="13" spans="1:28" ht="15" customHeight="1" x14ac:dyDescent="0.2">
      <c r="A13" s="19" t="s">
        <v>445</v>
      </c>
      <c r="B13" s="21">
        <v>1330</v>
      </c>
      <c r="C13" s="22">
        <v>23230021</v>
      </c>
      <c r="D13" s="22">
        <v>17466.18</v>
      </c>
      <c r="E13" s="21">
        <v>753</v>
      </c>
      <c r="F13" s="22">
        <v>10368980</v>
      </c>
      <c r="G13" s="22">
        <v>13770.23</v>
      </c>
      <c r="H13" s="21">
        <v>1075</v>
      </c>
      <c r="I13" s="22">
        <v>4353207</v>
      </c>
      <c r="J13" s="22">
        <v>4049.49</v>
      </c>
      <c r="K13" s="21">
        <v>652</v>
      </c>
      <c r="L13" s="22">
        <v>8472558</v>
      </c>
      <c r="M13" s="22">
        <v>12994.72</v>
      </c>
      <c r="N13" s="21">
        <v>831</v>
      </c>
      <c r="O13" s="22">
        <v>3745838</v>
      </c>
      <c r="P13" s="22">
        <v>4507.63</v>
      </c>
      <c r="Q13" s="21" t="s">
        <v>626</v>
      </c>
      <c r="R13" s="22" t="s">
        <v>626</v>
      </c>
      <c r="S13" s="22" t="s">
        <v>626</v>
      </c>
      <c r="T13" s="21">
        <v>66</v>
      </c>
      <c r="U13" s="22">
        <v>741379</v>
      </c>
      <c r="V13" s="22">
        <v>11233.02</v>
      </c>
      <c r="W13" s="21">
        <v>1330</v>
      </c>
      <c r="X13" s="22">
        <v>27904139</v>
      </c>
      <c r="Y13" s="22">
        <v>20980.560000000001</v>
      </c>
      <c r="Z13" s="21">
        <v>1330</v>
      </c>
      <c r="AA13" s="22">
        <v>29888991</v>
      </c>
      <c r="AB13" s="22">
        <v>22472.93</v>
      </c>
    </row>
    <row r="14" spans="1:28" ht="15" customHeight="1" x14ac:dyDescent="0.2">
      <c r="A14" s="19" t="s">
        <v>446</v>
      </c>
      <c r="B14" s="21">
        <v>1553</v>
      </c>
      <c r="C14" s="22">
        <v>35040484</v>
      </c>
      <c r="D14" s="22">
        <v>22563.09</v>
      </c>
      <c r="E14" s="21">
        <v>872</v>
      </c>
      <c r="F14" s="22">
        <v>11647337</v>
      </c>
      <c r="G14" s="22">
        <v>13357.04</v>
      </c>
      <c r="H14" s="21">
        <v>1315</v>
      </c>
      <c r="I14" s="22">
        <v>5594234</v>
      </c>
      <c r="J14" s="22">
        <v>4254.17</v>
      </c>
      <c r="K14" s="21">
        <v>811</v>
      </c>
      <c r="L14" s="22">
        <v>9132788</v>
      </c>
      <c r="M14" s="22">
        <v>11261.14</v>
      </c>
      <c r="N14" s="21">
        <v>1000</v>
      </c>
      <c r="O14" s="22">
        <v>5847682</v>
      </c>
      <c r="P14" s="22">
        <v>5847.68</v>
      </c>
      <c r="Q14" s="21" t="s">
        <v>626</v>
      </c>
      <c r="R14" s="22" t="s">
        <v>626</v>
      </c>
      <c r="S14" s="22" t="s">
        <v>626</v>
      </c>
      <c r="T14" s="21">
        <v>87</v>
      </c>
      <c r="U14" s="22">
        <v>1032176</v>
      </c>
      <c r="V14" s="22">
        <v>11864.09</v>
      </c>
      <c r="W14" s="21">
        <v>1553</v>
      </c>
      <c r="X14" s="22">
        <v>33495300</v>
      </c>
      <c r="Y14" s="22">
        <v>21568.13</v>
      </c>
      <c r="Z14" s="21">
        <v>1553</v>
      </c>
      <c r="AA14" s="22">
        <v>36025169</v>
      </c>
      <c r="AB14" s="22">
        <v>23197.15</v>
      </c>
    </row>
    <row r="15" spans="1:28" ht="15" customHeight="1" x14ac:dyDescent="0.2">
      <c r="A15" s="19" t="s">
        <v>447</v>
      </c>
      <c r="B15" s="21">
        <v>1733</v>
      </c>
      <c r="C15" s="22">
        <v>47660535</v>
      </c>
      <c r="D15" s="22">
        <v>27501.75</v>
      </c>
      <c r="E15" s="21">
        <v>949</v>
      </c>
      <c r="F15" s="22">
        <v>13751224</v>
      </c>
      <c r="G15" s="22">
        <v>14490.23</v>
      </c>
      <c r="H15" s="21">
        <v>1526</v>
      </c>
      <c r="I15" s="22">
        <v>6618241</v>
      </c>
      <c r="J15" s="22">
        <v>4336.99</v>
      </c>
      <c r="K15" s="21">
        <v>942</v>
      </c>
      <c r="L15" s="22">
        <v>11512155</v>
      </c>
      <c r="M15" s="22">
        <v>12220.97</v>
      </c>
      <c r="N15" s="21">
        <v>1137</v>
      </c>
      <c r="O15" s="22">
        <v>7443220</v>
      </c>
      <c r="P15" s="22">
        <v>6546.37</v>
      </c>
      <c r="Q15" s="21" t="s">
        <v>626</v>
      </c>
      <c r="R15" s="22" t="s">
        <v>626</v>
      </c>
      <c r="S15" s="22" t="s">
        <v>626</v>
      </c>
      <c r="T15" s="21">
        <v>98</v>
      </c>
      <c r="U15" s="22">
        <v>1267714</v>
      </c>
      <c r="V15" s="22">
        <v>12935.86</v>
      </c>
      <c r="W15" s="21">
        <v>1732</v>
      </c>
      <c r="X15" s="22">
        <v>40743904</v>
      </c>
      <c r="Y15" s="22">
        <v>23524.19</v>
      </c>
      <c r="Z15" s="21">
        <v>1733</v>
      </c>
      <c r="AA15" s="22">
        <v>44925768</v>
      </c>
      <c r="AB15" s="22">
        <v>25923.7</v>
      </c>
    </row>
    <row r="16" spans="1:28" ht="15" customHeight="1" x14ac:dyDescent="0.2">
      <c r="A16" s="19" t="s">
        <v>448</v>
      </c>
      <c r="B16" s="21">
        <v>1900</v>
      </c>
      <c r="C16" s="22">
        <v>61745769</v>
      </c>
      <c r="D16" s="22">
        <v>32497.77</v>
      </c>
      <c r="E16" s="21">
        <v>971</v>
      </c>
      <c r="F16" s="22">
        <v>15175441</v>
      </c>
      <c r="G16" s="22">
        <v>15628.67</v>
      </c>
      <c r="H16" s="21">
        <v>1763</v>
      </c>
      <c r="I16" s="22">
        <v>7839816</v>
      </c>
      <c r="J16" s="22">
        <v>4446.8599999999997</v>
      </c>
      <c r="K16" s="21">
        <v>1156</v>
      </c>
      <c r="L16" s="22">
        <v>12903905</v>
      </c>
      <c r="M16" s="22">
        <v>11162.55</v>
      </c>
      <c r="N16" s="21">
        <v>1304</v>
      </c>
      <c r="O16" s="22">
        <v>8869689</v>
      </c>
      <c r="P16" s="22">
        <v>6801.91</v>
      </c>
      <c r="Q16" s="21" t="s">
        <v>626</v>
      </c>
      <c r="R16" s="22" t="s">
        <v>626</v>
      </c>
      <c r="S16" s="22" t="s">
        <v>626</v>
      </c>
      <c r="T16" s="21">
        <v>98</v>
      </c>
      <c r="U16" s="22">
        <v>2476797</v>
      </c>
      <c r="V16" s="22">
        <v>25273.439999999999</v>
      </c>
      <c r="W16" s="21">
        <v>1900</v>
      </c>
      <c r="X16" s="22">
        <v>47469202</v>
      </c>
      <c r="Y16" s="22">
        <v>24983.79</v>
      </c>
      <c r="Z16" s="21">
        <v>1900</v>
      </c>
      <c r="AA16" s="22">
        <v>51762591</v>
      </c>
      <c r="AB16" s="22">
        <v>27243.47</v>
      </c>
    </row>
    <row r="17" spans="1:28" ht="15" customHeight="1" x14ac:dyDescent="0.2">
      <c r="A17" s="19" t="s">
        <v>449</v>
      </c>
      <c r="B17" s="21">
        <v>2172</v>
      </c>
      <c r="C17" s="22">
        <v>81668701</v>
      </c>
      <c r="D17" s="22">
        <v>37600.69</v>
      </c>
      <c r="E17" s="21">
        <v>1053</v>
      </c>
      <c r="F17" s="22">
        <v>17746971</v>
      </c>
      <c r="G17" s="22">
        <v>16853.72</v>
      </c>
      <c r="H17" s="21">
        <v>2078</v>
      </c>
      <c r="I17" s="22">
        <v>9417661</v>
      </c>
      <c r="J17" s="22">
        <v>4532.08</v>
      </c>
      <c r="K17" s="21">
        <v>1441</v>
      </c>
      <c r="L17" s="22">
        <v>15921460</v>
      </c>
      <c r="M17" s="22">
        <v>11048.9</v>
      </c>
      <c r="N17" s="21">
        <v>1532</v>
      </c>
      <c r="O17" s="22">
        <v>10967004</v>
      </c>
      <c r="P17" s="22">
        <v>7158.62</v>
      </c>
      <c r="Q17" s="21" t="s">
        <v>626</v>
      </c>
      <c r="R17" s="22" t="s">
        <v>626</v>
      </c>
      <c r="S17" s="22" t="s">
        <v>626</v>
      </c>
      <c r="T17" s="21">
        <v>79</v>
      </c>
      <c r="U17" s="22">
        <v>921059</v>
      </c>
      <c r="V17" s="22">
        <v>11658.97</v>
      </c>
      <c r="W17" s="21">
        <v>2172</v>
      </c>
      <c r="X17" s="22">
        <v>55099901</v>
      </c>
      <c r="Y17" s="22">
        <v>25368.28</v>
      </c>
      <c r="Z17" s="21">
        <v>2172</v>
      </c>
      <c r="AA17" s="22">
        <v>62732332</v>
      </c>
      <c r="AB17" s="22">
        <v>28882.29</v>
      </c>
    </row>
    <row r="18" spans="1:28" ht="15" customHeight="1" x14ac:dyDescent="0.2">
      <c r="A18" s="19" t="s">
        <v>450</v>
      </c>
      <c r="B18" s="21">
        <v>2585</v>
      </c>
      <c r="C18" s="22">
        <v>109976193</v>
      </c>
      <c r="D18" s="22">
        <v>42543.98</v>
      </c>
      <c r="E18" s="21">
        <v>1174</v>
      </c>
      <c r="F18" s="22">
        <v>16934671</v>
      </c>
      <c r="G18" s="22">
        <v>14424.76</v>
      </c>
      <c r="H18" s="21">
        <v>2528</v>
      </c>
      <c r="I18" s="22">
        <v>12147483</v>
      </c>
      <c r="J18" s="22">
        <v>4805.18</v>
      </c>
      <c r="K18" s="21">
        <v>1857</v>
      </c>
      <c r="L18" s="22">
        <v>27530826</v>
      </c>
      <c r="M18" s="22">
        <v>14825.43</v>
      </c>
      <c r="N18" s="21">
        <v>1815</v>
      </c>
      <c r="O18" s="22">
        <v>12862836</v>
      </c>
      <c r="P18" s="22">
        <v>7086.96</v>
      </c>
      <c r="Q18" s="21" t="s">
        <v>626</v>
      </c>
      <c r="R18" s="22" t="s">
        <v>626</v>
      </c>
      <c r="S18" s="22" t="s">
        <v>626</v>
      </c>
      <c r="T18" s="21">
        <v>83</v>
      </c>
      <c r="U18" s="22">
        <v>1274915</v>
      </c>
      <c r="V18" s="22">
        <v>15360.42</v>
      </c>
      <c r="W18" s="21">
        <v>2584</v>
      </c>
      <c r="X18" s="22">
        <v>70892514</v>
      </c>
      <c r="Y18" s="22">
        <v>27435.18</v>
      </c>
      <c r="Z18" s="21">
        <v>2584</v>
      </c>
      <c r="AA18" s="22">
        <v>76814008</v>
      </c>
      <c r="AB18" s="22">
        <v>29726.78</v>
      </c>
    </row>
    <row r="19" spans="1:28" ht="15" customHeight="1" x14ac:dyDescent="0.2">
      <c r="A19" s="19" t="s">
        <v>451</v>
      </c>
      <c r="B19" s="21">
        <v>2941</v>
      </c>
      <c r="C19" s="22">
        <v>139886507</v>
      </c>
      <c r="D19" s="22">
        <v>47564.27</v>
      </c>
      <c r="E19" s="21">
        <v>1206</v>
      </c>
      <c r="F19" s="22">
        <v>16839459</v>
      </c>
      <c r="G19" s="22">
        <v>13963.07</v>
      </c>
      <c r="H19" s="21">
        <v>2894</v>
      </c>
      <c r="I19" s="22">
        <v>14598768</v>
      </c>
      <c r="J19" s="22">
        <v>5044.49</v>
      </c>
      <c r="K19" s="21">
        <v>2166</v>
      </c>
      <c r="L19" s="22">
        <v>25729999</v>
      </c>
      <c r="M19" s="22">
        <v>11879.04</v>
      </c>
      <c r="N19" s="21">
        <v>2089</v>
      </c>
      <c r="O19" s="22">
        <v>15868245</v>
      </c>
      <c r="P19" s="22">
        <v>7596.1</v>
      </c>
      <c r="Q19" s="21" t="s">
        <v>626</v>
      </c>
      <c r="R19" s="22" t="s">
        <v>626</v>
      </c>
      <c r="S19" s="22" t="s">
        <v>626</v>
      </c>
      <c r="T19" s="21">
        <v>90</v>
      </c>
      <c r="U19" s="22">
        <v>1144275</v>
      </c>
      <c r="V19" s="22">
        <v>12714.17</v>
      </c>
      <c r="W19" s="21">
        <v>2941</v>
      </c>
      <c r="X19" s="22">
        <v>74302364</v>
      </c>
      <c r="Y19" s="22">
        <v>25264.32</v>
      </c>
      <c r="Z19" s="21">
        <v>2941</v>
      </c>
      <c r="AA19" s="22">
        <v>84402807</v>
      </c>
      <c r="AB19" s="22">
        <v>28698.68</v>
      </c>
    </row>
    <row r="20" spans="1:28" ht="15" customHeight="1" x14ac:dyDescent="0.2">
      <c r="A20" s="19" t="s">
        <v>113</v>
      </c>
      <c r="B20" s="21">
        <v>20823</v>
      </c>
      <c r="C20" s="22">
        <v>1320816301</v>
      </c>
      <c r="D20" s="22">
        <v>63430.64</v>
      </c>
      <c r="E20" s="21">
        <v>6374</v>
      </c>
      <c r="F20" s="22">
        <v>102312692</v>
      </c>
      <c r="G20" s="22">
        <v>16051.57</v>
      </c>
      <c r="H20" s="21">
        <v>20556</v>
      </c>
      <c r="I20" s="22">
        <v>117863553</v>
      </c>
      <c r="J20" s="22">
        <v>5733.78</v>
      </c>
      <c r="K20" s="21">
        <v>16419</v>
      </c>
      <c r="L20" s="22">
        <v>179190504</v>
      </c>
      <c r="M20" s="22">
        <v>10913.61</v>
      </c>
      <c r="N20" s="21">
        <v>15170</v>
      </c>
      <c r="O20" s="22">
        <v>118726210</v>
      </c>
      <c r="P20" s="22">
        <v>7826.38</v>
      </c>
      <c r="Q20" s="21" t="s">
        <v>626</v>
      </c>
      <c r="R20" s="22" t="s">
        <v>626</v>
      </c>
      <c r="S20" s="22" t="s">
        <v>626</v>
      </c>
      <c r="T20" s="21">
        <v>611</v>
      </c>
      <c r="U20" s="22">
        <v>9103030</v>
      </c>
      <c r="V20" s="22">
        <v>14898.58</v>
      </c>
      <c r="W20" s="21">
        <v>20820</v>
      </c>
      <c r="X20" s="22">
        <v>527769063</v>
      </c>
      <c r="Y20" s="22">
        <v>25349.14</v>
      </c>
      <c r="Z20" s="21">
        <v>20822</v>
      </c>
      <c r="AA20" s="22">
        <v>578112015</v>
      </c>
      <c r="AB20" s="22">
        <v>27764.48</v>
      </c>
    </row>
    <row r="21" spans="1:28" ht="15" customHeight="1" x14ac:dyDescent="0.2">
      <c r="A21" s="19" t="s">
        <v>114</v>
      </c>
      <c r="B21" s="21">
        <v>24801</v>
      </c>
      <c r="C21" s="22">
        <v>2166652138</v>
      </c>
      <c r="D21" s="22">
        <v>87361.48</v>
      </c>
      <c r="E21" s="21">
        <v>5446</v>
      </c>
      <c r="F21" s="22">
        <v>81926016</v>
      </c>
      <c r="G21" s="22">
        <v>15043.34</v>
      </c>
      <c r="H21" s="21">
        <v>24654</v>
      </c>
      <c r="I21" s="22">
        <v>171119863</v>
      </c>
      <c r="J21" s="22">
        <v>6940.86</v>
      </c>
      <c r="K21" s="21">
        <v>20353</v>
      </c>
      <c r="L21" s="22">
        <v>228580533</v>
      </c>
      <c r="M21" s="22">
        <v>11230.8</v>
      </c>
      <c r="N21" s="21">
        <v>19623</v>
      </c>
      <c r="O21" s="22">
        <v>187750847</v>
      </c>
      <c r="P21" s="22">
        <v>9567.9</v>
      </c>
      <c r="Q21" s="21" t="s">
        <v>626</v>
      </c>
      <c r="R21" s="22" t="s">
        <v>626</v>
      </c>
      <c r="S21" s="22" t="s">
        <v>626</v>
      </c>
      <c r="T21" s="21">
        <v>626</v>
      </c>
      <c r="U21" s="22">
        <v>10468194</v>
      </c>
      <c r="V21" s="22">
        <v>16722.349999999999</v>
      </c>
      <c r="W21" s="21">
        <v>24800</v>
      </c>
      <c r="X21" s="22">
        <v>679588638</v>
      </c>
      <c r="Y21" s="22">
        <v>27402.77</v>
      </c>
      <c r="Z21" s="21">
        <v>24801</v>
      </c>
      <c r="AA21" s="22">
        <v>750127470</v>
      </c>
      <c r="AB21" s="22">
        <v>30245.86</v>
      </c>
    </row>
    <row r="22" spans="1:28" ht="15" customHeight="1" x14ac:dyDescent="0.2">
      <c r="A22" s="19" t="s">
        <v>115</v>
      </c>
      <c r="B22" s="21">
        <v>105217</v>
      </c>
      <c r="C22" s="22">
        <v>16709217042</v>
      </c>
      <c r="D22" s="22">
        <v>158807.20000000001</v>
      </c>
      <c r="E22" s="21">
        <v>10918</v>
      </c>
      <c r="F22" s="22">
        <v>162701647</v>
      </c>
      <c r="G22" s="22">
        <v>14902.15</v>
      </c>
      <c r="H22" s="21">
        <v>105048</v>
      </c>
      <c r="I22" s="22">
        <v>963869584</v>
      </c>
      <c r="J22" s="22">
        <v>9175.52</v>
      </c>
      <c r="K22" s="21">
        <v>91193</v>
      </c>
      <c r="L22" s="22">
        <v>1014326894</v>
      </c>
      <c r="M22" s="22">
        <v>11122.86</v>
      </c>
      <c r="N22" s="21">
        <v>95187</v>
      </c>
      <c r="O22" s="22">
        <v>1470139496</v>
      </c>
      <c r="P22" s="22">
        <v>15444.75</v>
      </c>
      <c r="Q22" s="21" t="s">
        <v>626</v>
      </c>
      <c r="R22" s="22" t="s">
        <v>626</v>
      </c>
      <c r="S22" s="22" t="s">
        <v>626</v>
      </c>
      <c r="T22" s="21">
        <v>2134</v>
      </c>
      <c r="U22" s="22">
        <v>50621821</v>
      </c>
      <c r="V22" s="22">
        <v>23721.57</v>
      </c>
      <c r="W22" s="21">
        <v>105217</v>
      </c>
      <c r="X22" s="22">
        <v>3662902730</v>
      </c>
      <c r="Y22" s="22">
        <v>34812.839999999997</v>
      </c>
      <c r="Z22" s="21">
        <v>105217</v>
      </c>
      <c r="AA22" s="22">
        <v>4159720385</v>
      </c>
      <c r="AB22" s="22">
        <v>39534.68</v>
      </c>
    </row>
    <row r="23" spans="1:28" ht="15" customHeight="1" x14ac:dyDescent="0.2">
      <c r="A23" s="19" t="s">
        <v>452</v>
      </c>
      <c r="B23" s="21">
        <v>28684</v>
      </c>
      <c r="C23" s="22">
        <v>9705742370</v>
      </c>
      <c r="D23" s="22">
        <v>338367.81</v>
      </c>
      <c r="E23" s="21">
        <v>767</v>
      </c>
      <c r="F23" s="22">
        <v>18870683</v>
      </c>
      <c r="G23" s="22">
        <v>24603.24</v>
      </c>
      <c r="H23" s="21">
        <v>28663</v>
      </c>
      <c r="I23" s="22">
        <v>281637995</v>
      </c>
      <c r="J23" s="22">
        <v>9825.84</v>
      </c>
      <c r="K23" s="21">
        <v>23884</v>
      </c>
      <c r="L23" s="22">
        <v>340016187</v>
      </c>
      <c r="M23" s="22">
        <v>14236.15</v>
      </c>
      <c r="N23" s="21">
        <v>26653</v>
      </c>
      <c r="O23" s="22">
        <v>744051288</v>
      </c>
      <c r="P23" s="22">
        <v>27916.23</v>
      </c>
      <c r="Q23" s="21" t="s">
        <v>626</v>
      </c>
      <c r="R23" s="22" t="s">
        <v>626</v>
      </c>
      <c r="S23" s="22" t="s">
        <v>626</v>
      </c>
      <c r="T23" s="21">
        <v>897</v>
      </c>
      <c r="U23" s="22">
        <v>33070868</v>
      </c>
      <c r="V23" s="22">
        <v>36868.300000000003</v>
      </c>
      <c r="W23" s="21">
        <v>28684</v>
      </c>
      <c r="X23" s="22">
        <v>1419826443</v>
      </c>
      <c r="Y23" s="22">
        <v>49498.9</v>
      </c>
      <c r="Z23" s="21">
        <v>28684</v>
      </c>
      <c r="AA23" s="22">
        <v>1842782903</v>
      </c>
      <c r="AB23" s="22">
        <v>64244.28</v>
      </c>
    </row>
    <row r="24" spans="1:28" ht="15" customHeight="1" x14ac:dyDescent="0.2">
      <c r="A24" s="19" t="s">
        <v>453</v>
      </c>
      <c r="B24" s="21">
        <v>9500</v>
      </c>
      <c r="C24" s="22">
        <v>6446537532</v>
      </c>
      <c r="D24" s="22">
        <v>678582.9</v>
      </c>
      <c r="E24" s="21">
        <v>64</v>
      </c>
      <c r="F24" s="22">
        <v>3407088</v>
      </c>
      <c r="G24" s="22">
        <v>53235.75</v>
      </c>
      <c r="H24" s="21">
        <v>9497</v>
      </c>
      <c r="I24" s="22">
        <v>93331973</v>
      </c>
      <c r="J24" s="22">
        <v>9827.52</v>
      </c>
      <c r="K24" s="21">
        <v>7487</v>
      </c>
      <c r="L24" s="22">
        <v>133628976</v>
      </c>
      <c r="M24" s="22">
        <v>17848.13</v>
      </c>
      <c r="N24" s="21">
        <v>8906</v>
      </c>
      <c r="O24" s="22">
        <v>477990659</v>
      </c>
      <c r="P24" s="22">
        <v>53670.63</v>
      </c>
      <c r="Q24" s="21" t="s">
        <v>626</v>
      </c>
      <c r="R24" s="22" t="s">
        <v>626</v>
      </c>
      <c r="S24" s="22" t="s">
        <v>626</v>
      </c>
      <c r="T24" s="21">
        <v>562</v>
      </c>
      <c r="U24" s="22">
        <v>30757292</v>
      </c>
      <c r="V24" s="22">
        <v>54728.28</v>
      </c>
      <c r="W24" s="21">
        <v>9500</v>
      </c>
      <c r="X24" s="22">
        <v>741125469</v>
      </c>
      <c r="Y24" s="22">
        <v>78013.210000000006</v>
      </c>
      <c r="Z24" s="21">
        <v>9500</v>
      </c>
      <c r="AA24" s="22">
        <v>1056616235</v>
      </c>
      <c r="AB24" s="22">
        <v>111222.76</v>
      </c>
    </row>
    <row r="25" spans="1:28" ht="15" customHeight="1" x14ac:dyDescent="0.2">
      <c r="A25" s="19" t="s">
        <v>454</v>
      </c>
      <c r="B25" s="21">
        <v>6256</v>
      </c>
      <c r="C25" s="22">
        <v>27132741781</v>
      </c>
      <c r="D25" s="22">
        <v>4337075.09</v>
      </c>
      <c r="E25" s="21">
        <v>16</v>
      </c>
      <c r="F25" s="22">
        <v>2252202</v>
      </c>
      <c r="G25" s="22">
        <v>140762.63</v>
      </c>
      <c r="H25" s="21">
        <v>6252</v>
      </c>
      <c r="I25" s="22">
        <v>72940062</v>
      </c>
      <c r="J25" s="22">
        <v>11666.68</v>
      </c>
      <c r="K25" s="21">
        <v>4779</v>
      </c>
      <c r="L25" s="22">
        <v>149189412</v>
      </c>
      <c r="M25" s="22">
        <v>31217.7</v>
      </c>
      <c r="N25" s="21">
        <v>5991</v>
      </c>
      <c r="O25" s="22">
        <v>1926216714</v>
      </c>
      <c r="P25" s="22">
        <v>321518.40000000002</v>
      </c>
      <c r="Q25" s="21" t="s">
        <v>626</v>
      </c>
      <c r="R25" s="22" t="s">
        <v>626</v>
      </c>
      <c r="S25" s="22" t="s">
        <v>626</v>
      </c>
      <c r="T25" s="21">
        <v>856</v>
      </c>
      <c r="U25" s="22">
        <v>96665334</v>
      </c>
      <c r="V25" s="22">
        <v>112926.79</v>
      </c>
      <c r="W25" s="21">
        <v>6256</v>
      </c>
      <c r="X25" s="22">
        <v>2258313244</v>
      </c>
      <c r="Y25" s="22">
        <v>360983.57</v>
      </c>
      <c r="Z25" s="21">
        <v>6256</v>
      </c>
      <c r="AA25" s="22">
        <v>3176799957</v>
      </c>
      <c r="AB25" s="22">
        <v>507800.5</v>
      </c>
    </row>
    <row r="26" spans="1:28" ht="15" customHeight="1" x14ac:dyDescent="0.2">
      <c r="A26" s="20" t="s">
        <v>117</v>
      </c>
      <c r="B26" s="21">
        <v>214230</v>
      </c>
      <c r="C26" s="22">
        <v>63555683199</v>
      </c>
      <c r="D26" s="22">
        <v>296964.2</v>
      </c>
      <c r="E26" s="21">
        <v>32872</v>
      </c>
      <c r="F26" s="22">
        <v>508546249</v>
      </c>
      <c r="G26" s="22">
        <v>15470.5</v>
      </c>
      <c r="H26" s="21">
        <v>211152</v>
      </c>
      <c r="I26" s="22">
        <v>1778053667</v>
      </c>
      <c r="J26" s="22">
        <v>8420.73</v>
      </c>
      <c r="K26" s="21">
        <v>175365</v>
      </c>
      <c r="L26" s="22">
        <v>2193030360</v>
      </c>
      <c r="M26" s="22">
        <v>12505.52</v>
      </c>
      <c r="N26" s="21">
        <v>182852</v>
      </c>
      <c r="O26" s="22">
        <v>4994556732</v>
      </c>
      <c r="P26" s="22">
        <v>27314.75</v>
      </c>
      <c r="Q26" s="21" t="s">
        <v>626</v>
      </c>
      <c r="R26" s="22" t="s">
        <v>626</v>
      </c>
      <c r="S26" s="22" t="s">
        <v>626</v>
      </c>
      <c r="T26" s="21">
        <v>6624</v>
      </c>
      <c r="U26" s="22">
        <v>244036019</v>
      </c>
      <c r="V26" s="22">
        <v>36841.19</v>
      </c>
      <c r="W26" s="21">
        <v>214219</v>
      </c>
      <c r="X26" s="22">
        <v>9736731910</v>
      </c>
      <c r="Y26" s="22">
        <v>45452.23</v>
      </c>
      <c r="Z26" s="21">
        <v>214221</v>
      </c>
      <c r="AA26" s="22">
        <v>12068218611</v>
      </c>
      <c r="AB26" s="22">
        <v>56335.37</v>
      </c>
    </row>
    <row r="28" spans="1:28" ht="15" customHeight="1" x14ac:dyDescent="0.2">
      <c r="A28" s="57" t="s">
        <v>66</v>
      </c>
      <c r="B28" s="58"/>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row>
    <row r="29" spans="1:28" ht="15" customHeight="1" x14ac:dyDescent="0.3">
      <c r="A29" s="60" t="s">
        <v>1</v>
      </c>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row>
    <row r="30" spans="1:28" ht="15" customHeight="1" x14ac:dyDescent="0.2">
      <c r="A30" s="57" t="s">
        <v>502</v>
      </c>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row>
    <row r="31" spans="1:28" ht="15" customHeight="1" x14ac:dyDescent="0.2">
      <c r="A31" s="57" t="s">
        <v>503</v>
      </c>
      <c r="B31" s="58"/>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row>
    <row r="32" spans="1:28" ht="15" customHeight="1" x14ac:dyDescent="0.2">
      <c r="A32" s="57" t="s">
        <v>97</v>
      </c>
      <c r="B32" s="58"/>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row>
  </sheetData>
  <mergeCells count="20">
    <mergeCell ref="A7:A8"/>
    <mergeCell ref="C7:D7"/>
    <mergeCell ref="E7:G7"/>
    <mergeCell ref="H7:J7"/>
    <mergeCell ref="K7:M7"/>
    <mergeCell ref="N7:P7"/>
    <mergeCell ref="Q7:S7"/>
    <mergeCell ref="T7:V7"/>
    <mergeCell ref="W7:Y7"/>
    <mergeCell ref="Z7:AB7"/>
    <mergeCell ref="A1:AB1"/>
    <mergeCell ref="A2:AB2"/>
    <mergeCell ref="A3:AB3"/>
    <mergeCell ref="A4:AB4"/>
    <mergeCell ref="A5:AB5"/>
    <mergeCell ref="A28:AB28"/>
    <mergeCell ref="A29:AB29"/>
    <mergeCell ref="A30:AB30"/>
    <mergeCell ref="A31:AB31"/>
    <mergeCell ref="A32:AB32"/>
  </mergeCells>
  <hyperlinks>
    <hyperlink ref="A1" location="'CONTENTS'!A1" display="#'CONTENTS'!A1"/>
  </hyperlinks>
  <printOptions horizontalCentered="1"/>
  <pageMargins left="0.5" right="0.5" top="0.5" bottom="0.5" header="0" footer="0"/>
  <pageSetup fitToHeight="10" orientation="landscape" horizontalDpi="300" verticalDpi="30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31"/>
  <sheetViews>
    <sheetView zoomScaleNormal="100" workbookViewId="0">
      <pane ySplit="8" topLeftCell="A9" activePane="bottomLeft" state="frozen"/>
      <selection pane="bottomLeft" sqref="A1:AL1"/>
    </sheetView>
  </sheetViews>
  <sheetFormatPr defaultColWidth="12" defaultRowHeight="12.95" customHeight="1" x14ac:dyDescent="0.2"/>
  <cols>
    <col min="1" max="1" width="25.6640625" bestFit="1" customWidth="1"/>
    <col min="2" max="38" width="17.6640625" bestFit="1" customWidth="1"/>
  </cols>
  <sheetData>
    <row r="1" spans="1:38" ht="17.100000000000001" customHeight="1" x14ac:dyDescent="0.25">
      <c r="A1" s="65" t="s">
        <v>67</v>
      </c>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row>
    <row r="2" spans="1:38" ht="17.100000000000001" customHeight="1" x14ac:dyDescent="0.3">
      <c r="A2" s="60" t="s">
        <v>1</v>
      </c>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row>
    <row r="3" spans="1:38" ht="17.100000000000001" customHeight="1" x14ac:dyDescent="0.3">
      <c r="A3" s="59" t="s">
        <v>70</v>
      </c>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row>
    <row r="4" spans="1:38" ht="17.100000000000001" customHeight="1" x14ac:dyDescent="0.3">
      <c r="A4" s="60" t="s">
        <v>1</v>
      </c>
      <c r="B4" s="58"/>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row>
    <row r="5" spans="1:38" ht="17.100000000000001" customHeight="1" x14ac:dyDescent="0.3">
      <c r="A5" s="66" t="s">
        <v>49</v>
      </c>
      <c r="B5" s="58"/>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row>
    <row r="6" spans="1:38" ht="12.95" customHeight="1" x14ac:dyDescent="0.2">
      <c r="B6" s="55"/>
    </row>
    <row r="7" spans="1:38" ht="30" customHeight="1" x14ac:dyDescent="0.2">
      <c r="A7" s="70" t="s">
        <v>71</v>
      </c>
      <c r="B7" s="29" t="s">
        <v>1</v>
      </c>
      <c r="C7" s="70" t="s">
        <v>504</v>
      </c>
      <c r="D7" s="70"/>
      <c r="E7" s="70"/>
      <c r="F7" s="70" t="s">
        <v>505</v>
      </c>
      <c r="G7" s="70"/>
      <c r="H7" s="70"/>
      <c r="I7" s="70" t="s">
        <v>506</v>
      </c>
      <c r="J7" s="70"/>
      <c r="K7" s="70"/>
      <c r="L7" s="70" t="s">
        <v>507</v>
      </c>
      <c r="M7" s="70"/>
      <c r="N7" s="70"/>
      <c r="O7" s="70" t="s">
        <v>508</v>
      </c>
      <c r="P7" s="70"/>
      <c r="Q7" s="70"/>
      <c r="R7" s="70" t="s">
        <v>509</v>
      </c>
      <c r="S7" s="70"/>
      <c r="T7" s="70"/>
      <c r="U7" s="70" t="s">
        <v>510</v>
      </c>
      <c r="V7" s="70"/>
      <c r="W7" s="70"/>
      <c r="X7" s="70" t="s">
        <v>511</v>
      </c>
      <c r="Y7" s="70"/>
      <c r="Z7" s="70"/>
      <c r="AA7" s="70" t="s">
        <v>512</v>
      </c>
      <c r="AB7" s="70"/>
      <c r="AC7" s="70"/>
      <c r="AD7" s="70" t="s">
        <v>513</v>
      </c>
      <c r="AE7" s="70"/>
      <c r="AF7" s="70"/>
      <c r="AG7" s="70" t="s">
        <v>514</v>
      </c>
      <c r="AH7" s="70"/>
      <c r="AI7" s="70"/>
      <c r="AJ7" s="70" t="s">
        <v>515</v>
      </c>
      <c r="AK7" s="70"/>
      <c r="AL7" s="70"/>
    </row>
    <row r="8" spans="1:38" ht="30" customHeight="1" x14ac:dyDescent="0.2">
      <c r="A8" s="72"/>
      <c r="B8" s="29" t="s">
        <v>72</v>
      </c>
      <c r="C8" s="29" t="s">
        <v>470</v>
      </c>
      <c r="D8" s="29" t="s">
        <v>96</v>
      </c>
      <c r="E8" s="29" t="s">
        <v>471</v>
      </c>
      <c r="F8" s="29" t="s">
        <v>470</v>
      </c>
      <c r="G8" s="29" t="s">
        <v>96</v>
      </c>
      <c r="H8" s="29" t="s">
        <v>471</v>
      </c>
      <c r="I8" s="29" t="s">
        <v>470</v>
      </c>
      <c r="J8" s="29" t="s">
        <v>96</v>
      </c>
      <c r="K8" s="29" t="s">
        <v>471</v>
      </c>
      <c r="L8" s="29" t="s">
        <v>470</v>
      </c>
      <c r="M8" s="29" t="s">
        <v>96</v>
      </c>
      <c r="N8" s="29" t="s">
        <v>471</v>
      </c>
      <c r="O8" s="29" t="s">
        <v>470</v>
      </c>
      <c r="P8" s="29" t="s">
        <v>96</v>
      </c>
      <c r="Q8" s="29" t="s">
        <v>471</v>
      </c>
      <c r="R8" s="29" t="s">
        <v>470</v>
      </c>
      <c r="S8" s="29" t="s">
        <v>96</v>
      </c>
      <c r="T8" s="29" t="s">
        <v>471</v>
      </c>
      <c r="U8" s="29" t="s">
        <v>470</v>
      </c>
      <c r="V8" s="29" t="s">
        <v>96</v>
      </c>
      <c r="W8" s="29" t="s">
        <v>471</v>
      </c>
      <c r="X8" s="29" t="s">
        <v>470</v>
      </c>
      <c r="Y8" s="29" t="s">
        <v>96</v>
      </c>
      <c r="Z8" s="29" t="s">
        <v>471</v>
      </c>
      <c r="AA8" s="29" t="s">
        <v>470</v>
      </c>
      <c r="AB8" s="29" t="s">
        <v>96</v>
      </c>
      <c r="AC8" s="29" t="s">
        <v>471</v>
      </c>
      <c r="AD8" s="29" t="s">
        <v>470</v>
      </c>
      <c r="AE8" s="29" t="s">
        <v>96</v>
      </c>
      <c r="AF8" s="29" t="s">
        <v>471</v>
      </c>
      <c r="AG8" s="29" t="s">
        <v>470</v>
      </c>
      <c r="AH8" s="29" t="s">
        <v>96</v>
      </c>
      <c r="AI8" s="29" t="s">
        <v>471</v>
      </c>
      <c r="AJ8" s="29" t="s">
        <v>470</v>
      </c>
      <c r="AK8" s="29" t="s">
        <v>96</v>
      </c>
      <c r="AL8" s="29" t="s">
        <v>471</v>
      </c>
    </row>
    <row r="9" spans="1:38" ht="15" customHeight="1" x14ac:dyDescent="0.2">
      <c r="A9" s="20" t="s">
        <v>438</v>
      </c>
      <c r="B9" s="21">
        <v>1478</v>
      </c>
      <c r="C9" s="21">
        <v>813</v>
      </c>
      <c r="D9" s="22">
        <v>11720273</v>
      </c>
      <c r="E9" s="22">
        <v>14416.08</v>
      </c>
      <c r="F9" s="21">
        <v>1196</v>
      </c>
      <c r="G9" s="22">
        <v>17557532</v>
      </c>
      <c r="H9" s="22">
        <v>14680.21</v>
      </c>
      <c r="I9" s="21">
        <v>1055</v>
      </c>
      <c r="J9" s="22">
        <v>7397928</v>
      </c>
      <c r="K9" s="22">
        <v>7012.25</v>
      </c>
      <c r="L9" s="21">
        <v>156</v>
      </c>
      <c r="M9" s="22">
        <v>369274</v>
      </c>
      <c r="N9" s="22">
        <v>2367.14</v>
      </c>
      <c r="O9" s="21">
        <v>28</v>
      </c>
      <c r="P9" s="22">
        <v>182798</v>
      </c>
      <c r="Q9" s="22">
        <v>6528.5</v>
      </c>
      <c r="R9" s="21">
        <v>989</v>
      </c>
      <c r="S9" s="22">
        <v>17246663</v>
      </c>
      <c r="T9" s="22">
        <v>17438.490000000002</v>
      </c>
      <c r="U9" s="21">
        <v>18</v>
      </c>
      <c r="V9" s="22">
        <v>369751</v>
      </c>
      <c r="W9" s="22">
        <v>20541.72</v>
      </c>
      <c r="X9" s="21">
        <v>80</v>
      </c>
      <c r="Y9" s="22">
        <v>139086</v>
      </c>
      <c r="Z9" s="22">
        <v>1738.58</v>
      </c>
      <c r="AA9" s="21">
        <v>176</v>
      </c>
      <c r="AB9" s="22">
        <v>3472685</v>
      </c>
      <c r="AC9" s="22">
        <v>19731.16</v>
      </c>
      <c r="AD9" s="21">
        <v>12</v>
      </c>
      <c r="AE9" s="22">
        <v>4945</v>
      </c>
      <c r="AF9" s="22">
        <v>412.08</v>
      </c>
      <c r="AG9" s="21" t="s">
        <v>626</v>
      </c>
      <c r="AH9" s="22" t="s">
        <v>626</v>
      </c>
      <c r="AI9" s="22" t="s">
        <v>626</v>
      </c>
      <c r="AJ9" s="21">
        <v>66</v>
      </c>
      <c r="AK9" s="22">
        <v>1288894</v>
      </c>
      <c r="AL9" s="22">
        <v>19528.7</v>
      </c>
    </row>
    <row r="10" spans="1:38" ht="15" customHeight="1" x14ac:dyDescent="0.2">
      <c r="A10" s="19" t="s">
        <v>442</v>
      </c>
      <c r="B10" s="21">
        <v>1018</v>
      </c>
      <c r="C10" s="21">
        <v>374</v>
      </c>
      <c r="D10" s="22">
        <v>5384775</v>
      </c>
      <c r="E10" s="22">
        <v>14397.79</v>
      </c>
      <c r="F10" s="21">
        <v>776</v>
      </c>
      <c r="G10" s="22">
        <v>1715211</v>
      </c>
      <c r="H10" s="22">
        <v>2210.3200000000002</v>
      </c>
      <c r="I10" s="21">
        <v>307</v>
      </c>
      <c r="J10" s="22">
        <v>1254822</v>
      </c>
      <c r="K10" s="22">
        <v>4087.37</v>
      </c>
      <c r="L10" s="21">
        <v>69</v>
      </c>
      <c r="M10" s="22">
        <v>61339</v>
      </c>
      <c r="N10" s="22">
        <v>888.97</v>
      </c>
      <c r="O10" s="21">
        <v>15</v>
      </c>
      <c r="P10" s="22">
        <v>30637</v>
      </c>
      <c r="Q10" s="22">
        <v>2042.47</v>
      </c>
      <c r="R10" s="21">
        <v>265</v>
      </c>
      <c r="S10" s="22">
        <v>4104753</v>
      </c>
      <c r="T10" s="22">
        <v>15489.63</v>
      </c>
      <c r="U10" s="21" t="s">
        <v>626</v>
      </c>
      <c r="V10" s="22" t="s">
        <v>626</v>
      </c>
      <c r="W10" s="22" t="s">
        <v>626</v>
      </c>
      <c r="X10" s="21">
        <v>17</v>
      </c>
      <c r="Y10" s="22">
        <v>7603</v>
      </c>
      <c r="Z10" s="22">
        <v>447.24</v>
      </c>
      <c r="AA10" s="21">
        <v>24</v>
      </c>
      <c r="AB10" s="22">
        <v>104136</v>
      </c>
      <c r="AC10" s="22">
        <v>4339</v>
      </c>
      <c r="AD10" s="21">
        <v>75</v>
      </c>
      <c r="AE10" s="22">
        <v>31074</v>
      </c>
      <c r="AF10" s="22">
        <v>414.32</v>
      </c>
      <c r="AG10" s="21">
        <v>30</v>
      </c>
      <c r="AH10" s="22">
        <v>94698</v>
      </c>
      <c r="AI10" s="22">
        <v>3156.6</v>
      </c>
      <c r="AJ10" s="21">
        <v>116</v>
      </c>
      <c r="AK10" s="22">
        <v>1377009</v>
      </c>
      <c r="AL10" s="22">
        <v>11870.77</v>
      </c>
    </row>
    <row r="11" spans="1:38" ht="15" customHeight="1" x14ac:dyDescent="0.2">
      <c r="A11" s="20" t="s">
        <v>443</v>
      </c>
      <c r="B11" s="21">
        <v>1066</v>
      </c>
      <c r="C11" s="21">
        <v>506</v>
      </c>
      <c r="D11" s="22">
        <v>7538376</v>
      </c>
      <c r="E11" s="22">
        <v>14897.98</v>
      </c>
      <c r="F11" s="21">
        <v>892</v>
      </c>
      <c r="G11" s="22">
        <v>1656312</v>
      </c>
      <c r="H11" s="22">
        <v>1856.85</v>
      </c>
      <c r="I11" s="21">
        <v>451</v>
      </c>
      <c r="J11" s="22">
        <v>1693210</v>
      </c>
      <c r="K11" s="22">
        <v>3754.35</v>
      </c>
      <c r="L11" s="21">
        <v>110</v>
      </c>
      <c r="M11" s="22">
        <v>70170</v>
      </c>
      <c r="N11" s="22">
        <v>637.91</v>
      </c>
      <c r="O11" s="21">
        <v>14</v>
      </c>
      <c r="P11" s="22">
        <v>80657</v>
      </c>
      <c r="Q11" s="22">
        <v>5761.21</v>
      </c>
      <c r="R11" s="21">
        <v>360</v>
      </c>
      <c r="S11" s="22">
        <v>4823244</v>
      </c>
      <c r="T11" s="22">
        <v>13397.9</v>
      </c>
      <c r="U11" s="21" t="s">
        <v>626</v>
      </c>
      <c r="V11" s="22" t="s">
        <v>626</v>
      </c>
      <c r="W11" s="22" t="s">
        <v>626</v>
      </c>
      <c r="X11" s="21">
        <v>19</v>
      </c>
      <c r="Y11" s="22">
        <v>5153</v>
      </c>
      <c r="Z11" s="22">
        <v>271.20999999999998</v>
      </c>
      <c r="AA11" s="21">
        <v>23</v>
      </c>
      <c r="AB11" s="22">
        <v>56924</v>
      </c>
      <c r="AC11" s="22">
        <v>2474.96</v>
      </c>
      <c r="AD11" s="21">
        <v>158</v>
      </c>
      <c r="AE11" s="22">
        <v>113700</v>
      </c>
      <c r="AF11" s="22">
        <v>719.62</v>
      </c>
      <c r="AG11" s="21">
        <v>45</v>
      </c>
      <c r="AH11" s="22">
        <v>55070</v>
      </c>
      <c r="AI11" s="22">
        <v>1223.78</v>
      </c>
      <c r="AJ11" s="21">
        <v>76</v>
      </c>
      <c r="AK11" s="22">
        <v>934903</v>
      </c>
      <c r="AL11" s="22">
        <v>12301.36</v>
      </c>
    </row>
    <row r="12" spans="1:38" ht="15" customHeight="1" x14ac:dyDescent="0.2">
      <c r="A12" s="20" t="s">
        <v>444</v>
      </c>
      <c r="B12" s="21">
        <v>1173</v>
      </c>
      <c r="C12" s="21">
        <v>658</v>
      </c>
      <c r="D12" s="22">
        <v>11070952</v>
      </c>
      <c r="E12" s="22">
        <v>16825.16</v>
      </c>
      <c r="F12" s="21">
        <v>1017</v>
      </c>
      <c r="G12" s="22">
        <v>1929055</v>
      </c>
      <c r="H12" s="22">
        <v>1896.81</v>
      </c>
      <c r="I12" s="21">
        <v>617</v>
      </c>
      <c r="J12" s="22">
        <v>2201328</v>
      </c>
      <c r="K12" s="22">
        <v>3567.79</v>
      </c>
      <c r="L12" s="21">
        <v>132</v>
      </c>
      <c r="M12" s="22">
        <v>113445</v>
      </c>
      <c r="N12" s="22">
        <v>859.43</v>
      </c>
      <c r="O12" s="21">
        <v>12</v>
      </c>
      <c r="P12" s="22">
        <v>16122</v>
      </c>
      <c r="Q12" s="22">
        <v>1343.5</v>
      </c>
      <c r="R12" s="21">
        <v>483</v>
      </c>
      <c r="S12" s="22">
        <v>5884833</v>
      </c>
      <c r="T12" s="22">
        <v>12183.92</v>
      </c>
      <c r="U12" s="21">
        <v>12</v>
      </c>
      <c r="V12" s="22">
        <v>161688</v>
      </c>
      <c r="W12" s="22">
        <v>13474</v>
      </c>
      <c r="X12" s="21">
        <v>22</v>
      </c>
      <c r="Y12" s="22">
        <v>41678</v>
      </c>
      <c r="Z12" s="22">
        <v>1894.45</v>
      </c>
      <c r="AA12" s="21">
        <v>29</v>
      </c>
      <c r="AB12" s="22">
        <v>51435</v>
      </c>
      <c r="AC12" s="22">
        <v>1773.62</v>
      </c>
      <c r="AD12" s="21">
        <v>207</v>
      </c>
      <c r="AE12" s="22">
        <v>157715</v>
      </c>
      <c r="AF12" s="22">
        <v>761.91</v>
      </c>
      <c r="AG12" s="21">
        <v>60</v>
      </c>
      <c r="AH12" s="22">
        <v>202402</v>
      </c>
      <c r="AI12" s="22">
        <v>3373.37</v>
      </c>
      <c r="AJ12" s="21">
        <v>79</v>
      </c>
      <c r="AK12" s="22">
        <v>890359</v>
      </c>
      <c r="AL12" s="22">
        <v>11270.37</v>
      </c>
    </row>
    <row r="13" spans="1:38" ht="15" customHeight="1" x14ac:dyDescent="0.2">
      <c r="A13" s="20" t="s">
        <v>445</v>
      </c>
      <c r="B13" s="21">
        <v>1330</v>
      </c>
      <c r="C13" s="21">
        <v>784</v>
      </c>
      <c r="D13" s="22">
        <v>11378872</v>
      </c>
      <c r="E13" s="22">
        <v>14513.87</v>
      </c>
      <c r="F13" s="21">
        <v>1200</v>
      </c>
      <c r="G13" s="22">
        <v>2736401</v>
      </c>
      <c r="H13" s="22">
        <v>2280.33</v>
      </c>
      <c r="I13" s="21">
        <v>786</v>
      </c>
      <c r="J13" s="22">
        <v>2671258</v>
      </c>
      <c r="K13" s="22">
        <v>3398.55</v>
      </c>
      <c r="L13" s="21">
        <v>207</v>
      </c>
      <c r="M13" s="22">
        <v>98625</v>
      </c>
      <c r="N13" s="22">
        <v>476.45</v>
      </c>
      <c r="O13" s="21">
        <v>32</v>
      </c>
      <c r="P13" s="22">
        <v>44060</v>
      </c>
      <c r="Q13" s="22">
        <v>1376.88</v>
      </c>
      <c r="R13" s="21">
        <v>622</v>
      </c>
      <c r="S13" s="22">
        <v>8183272</v>
      </c>
      <c r="T13" s="22">
        <v>13156.39</v>
      </c>
      <c r="U13" s="21">
        <v>15</v>
      </c>
      <c r="V13" s="22">
        <v>111054</v>
      </c>
      <c r="W13" s="22">
        <v>7403.6</v>
      </c>
      <c r="X13" s="21">
        <v>31</v>
      </c>
      <c r="Y13" s="22">
        <v>19268</v>
      </c>
      <c r="Z13" s="22">
        <v>621.54999999999995</v>
      </c>
      <c r="AA13" s="21">
        <v>30</v>
      </c>
      <c r="AB13" s="22">
        <v>59577</v>
      </c>
      <c r="AC13" s="22">
        <v>1985.9</v>
      </c>
      <c r="AD13" s="21">
        <v>300</v>
      </c>
      <c r="AE13" s="22">
        <v>303363</v>
      </c>
      <c r="AF13" s="22">
        <v>1011.21</v>
      </c>
      <c r="AG13" s="21">
        <v>80</v>
      </c>
      <c r="AH13" s="22">
        <v>310503</v>
      </c>
      <c r="AI13" s="22">
        <v>3881.29</v>
      </c>
      <c r="AJ13" s="21">
        <v>66</v>
      </c>
      <c r="AK13" s="22">
        <v>741379</v>
      </c>
      <c r="AL13" s="22">
        <v>11233.02</v>
      </c>
    </row>
    <row r="14" spans="1:38" ht="15" customHeight="1" x14ac:dyDescent="0.2">
      <c r="A14" s="20" t="s">
        <v>446</v>
      </c>
      <c r="B14" s="21">
        <v>1553</v>
      </c>
      <c r="C14" s="21">
        <v>951</v>
      </c>
      <c r="D14" s="22">
        <v>13176905</v>
      </c>
      <c r="E14" s="22">
        <v>13855.84</v>
      </c>
      <c r="F14" s="21">
        <v>1426</v>
      </c>
      <c r="G14" s="22">
        <v>3317423</v>
      </c>
      <c r="H14" s="22">
        <v>2326.38</v>
      </c>
      <c r="I14" s="21">
        <v>990</v>
      </c>
      <c r="J14" s="22">
        <v>3287316</v>
      </c>
      <c r="K14" s="22">
        <v>3320.52</v>
      </c>
      <c r="L14" s="21">
        <v>252</v>
      </c>
      <c r="M14" s="22">
        <v>138598</v>
      </c>
      <c r="N14" s="22">
        <v>549.99</v>
      </c>
      <c r="O14" s="21">
        <v>27</v>
      </c>
      <c r="P14" s="22">
        <v>92281</v>
      </c>
      <c r="Q14" s="22">
        <v>3417.81</v>
      </c>
      <c r="R14" s="21">
        <v>779</v>
      </c>
      <c r="S14" s="22">
        <v>8555753</v>
      </c>
      <c r="T14" s="22">
        <v>10982.99</v>
      </c>
      <c r="U14" s="21">
        <v>23</v>
      </c>
      <c r="V14" s="22">
        <v>201204</v>
      </c>
      <c r="W14" s="22">
        <v>8748</v>
      </c>
      <c r="X14" s="21">
        <v>49</v>
      </c>
      <c r="Y14" s="22">
        <v>87964</v>
      </c>
      <c r="Z14" s="22">
        <v>1795.18</v>
      </c>
      <c r="AA14" s="21">
        <v>34</v>
      </c>
      <c r="AB14" s="22">
        <v>188488</v>
      </c>
      <c r="AC14" s="22">
        <v>5543.76</v>
      </c>
      <c r="AD14" s="21">
        <v>419</v>
      </c>
      <c r="AE14" s="22">
        <v>508667</v>
      </c>
      <c r="AF14" s="22">
        <v>1214</v>
      </c>
      <c r="AG14" s="21">
        <v>87</v>
      </c>
      <c r="AH14" s="22">
        <v>488833</v>
      </c>
      <c r="AI14" s="22">
        <v>5618.77</v>
      </c>
      <c r="AJ14" s="21">
        <v>87</v>
      </c>
      <c r="AK14" s="22">
        <v>1032176</v>
      </c>
      <c r="AL14" s="22">
        <v>11864.09</v>
      </c>
    </row>
    <row r="15" spans="1:38" ht="15" customHeight="1" x14ac:dyDescent="0.2">
      <c r="A15" s="20" t="s">
        <v>447</v>
      </c>
      <c r="B15" s="21">
        <v>1733</v>
      </c>
      <c r="C15" s="21">
        <v>1062</v>
      </c>
      <c r="D15" s="22">
        <v>15827196</v>
      </c>
      <c r="E15" s="22">
        <v>14903.2</v>
      </c>
      <c r="F15" s="21">
        <v>1576</v>
      </c>
      <c r="G15" s="22">
        <v>4042202</v>
      </c>
      <c r="H15" s="22">
        <v>2564.85</v>
      </c>
      <c r="I15" s="21">
        <v>1156</v>
      </c>
      <c r="J15" s="22">
        <v>4419222</v>
      </c>
      <c r="K15" s="22">
        <v>3822.86</v>
      </c>
      <c r="L15" s="21">
        <v>323</v>
      </c>
      <c r="M15" s="22">
        <v>227249</v>
      </c>
      <c r="N15" s="22">
        <v>703.56</v>
      </c>
      <c r="O15" s="21">
        <v>50</v>
      </c>
      <c r="P15" s="22">
        <v>183626</v>
      </c>
      <c r="Q15" s="22">
        <v>3672.52</v>
      </c>
      <c r="R15" s="21">
        <v>905</v>
      </c>
      <c r="S15" s="22">
        <v>10821306</v>
      </c>
      <c r="T15" s="22">
        <v>11957.24</v>
      </c>
      <c r="U15" s="21">
        <v>33</v>
      </c>
      <c r="V15" s="22">
        <v>318489</v>
      </c>
      <c r="W15" s="22">
        <v>9651.18</v>
      </c>
      <c r="X15" s="21">
        <v>70</v>
      </c>
      <c r="Y15" s="22">
        <v>105148</v>
      </c>
      <c r="Z15" s="22">
        <v>1502.11</v>
      </c>
      <c r="AA15" s="21">
        <v>31</v>
      </c>
      <c r="AB15" s="22">
        <v>142176</v>
      </c>
      <c r="AC15" s="22">
        <v>4586.32</v>
      </c>
      <c r="AD15" s="21">
        <v>486</v>
      </c>
      <c r="AE15" s="22">
        <v>704534</v>
      </c>
      <c r="AF15" s="22">
        <v>1449.66</v>
      </c>
      <c r="AG15" s="21">
        <v>107</v>
      </c>
      <c r="AH15" s="22">
        <v>712132</v>
      </c>
      <c r="AI15" s="22">
        <v>6655.44</v>
      </c>
      <c r="AJ15" s="21">
        <v>98</v>
      </c>
      <c r="AK15" s="22">
        <v>1267714</v>
      </c>
      <c r="AL15" s="22">
        <v>12935.86</v>
      </c>
    </row>
    <row r="16" spans="1:38" ht="15" customHeight="1" x14ac:dyDescent="0.2">
      <c r="A16" s="20" t="s">
        <v>448</v>
      </c>
      <c r="B16" s="21">
        <v>1900</v>
      </c>
      <c r="C16" s="21">
        <v>1153</v>
      </c>
      <c r="D16" s="22">
        <v>17809129</v>
      </c>
      <c r="E16" s="22">
        <v>15445.91</v>
      </c>
      <c r="F16" s="21">
        <v>1784</v>
      </c>
      <c r="G16" s="22">
        <v>4983828</v>
      </c>
      <c r="H16" s="22">
        <v>2793.63</v>
      </c>
      <c r="I16" s="21">
        <v>1370</v>
      </c>
      <c r="J16" s="22">
        <v>4445797</v>
      </c>
      <c r="K16" s="22">
        <v>3245.11</v>
      </c>
      <c r="L16" s="21">
        <v>364</v>
      </c>
      <c r="M16" s="22">
        <v>200072</v>
      </c>
      <c r="N16" s="22">
        <v>549.65</v>
      </c>
      <c r="O16" s="21">
        <v>53</v>
      </c>
      <c r="P16" s="22">
        <v>73374</v>
      </c>
      <c r="Q16" s="22">
        <v>1384.42</v>
      </c>
      <c r="R16" s="21">
        <v>1114</v>
      </c>
      <c r="S16" s="22">
        <v>12156858</v>
      </c>
      <c r="T16" s="22">
        <v>10912.8</v>
      </c>
      <c r="U16" s="21">
        <v>37</v>
      </c>
      <c r="V16" s="22">
        <v>359359</v>
      </c>
      <c r="W16" s="22">
        <v>9712.41</v>
      </c>
      <c r="X16" s="21">
        <v>69</v>
      </c>
      <c r="Y16" s="22">
        <v>92036</v>
      </c>
      <c r="Z16" s="22">
        <v>1333.86</v>
      </c>
      <c r="AA16" s="21">
        <v>34</v>
      </c>
      <c r="AB16" s="22">
        <v>93247</v>
      </c>
      <c r="AC16" s="22">
        <v>2742.56</v>
      </c>
      <c r="AD16" s="21">
        <v>597</v>
      </c>
      <c r="AE16" s="22">
        <v>783670</v>
      </c>
      <c r="AF16" s="22">
        <v>1312.68</v>
      </c>
      <c r="AG16" s="21">
        <v>91</v>
      </c>
      <c r="AH16" s="22">
        <v>871546</v>
      </c>
      <c r="AI16" s="22">
        <v>9577.43</v>
      </c>
      <c r="AJ16" s="21">
        <v>98</v>
      </c>
      <c r="AK16" s="22">
        <v>2476797</v>
      </c>
      <c r="AL16" s="22">
        <v>25273.439999999999</v>
      </c>
    </row>
    <row r="17" spans="1:38" ht="15" customHeight="1" x14ac:dyDescent="0.2">
      <c r="A17" s="20" t="s">
        <v>449</v>
      </c>
      <c r="B17" s="21">
        <v>2172</v>
      </c>
      <c r="C17" s="21">
        <v>1260</v>
      </c>
      <c r="D17" s="22">
        <v>21034478</v>
      </c>
      <c r="E17" s="22">
        <v>16694.03</v>
      </c>
      <c r="F17" s="21">
        <v>2065</v>
      </c>
      <c r="G17" s="22">
        <v>5645820</v>
      </c>
      <c r="H17" s="22">
        <v>2734.05</v>
      </c>
      <c r="I17" s="21">
        <v>1651</v>
      </c>
      <c r="J17" s="22">
        <v>7868852</v>
      </c>
      <c r="K17" s="22">
        <v>4766.1099999999997</v>
      </c>
      <c r="L17" s="21">
        <v>500</v>
      </c>
      <c r="M17" s="22">
        <v>297847</v>
      </c>
      <c r="N17" s="22">
        <v>595.69000000000005</v>
      </c>
      <c r="O17" s="21">
        <v>44</v>
      </c>
      <c r="P17" s="22">
        <v>75562</v>
      </c>
      <c r="Q17" s="22">
        <v>1717.32</v>
      </c>
      <c r="R17" s="21">
        <v>1398</v>
      </c>
      <c r="S17" s="22">
        <v>15163999</v>
      </c>
      <c r="T17" s="22">
        <v>10846.92</v>
      </c>
      <c r="U17" s="21">
        <v>40</v>
      </c>
      <c r="V17" s="22">
        <v>384211</v>
      </c>
      <c r="W17" s="22">
        <v>9605.2800000000007</v>
      </c>
      <c r="X17" s="21">
        <v>82</v>
      </c>
      <c r="Y17" s="22">
        <v>198099</v>
      </c>
      <c r="Z17" s="22">
        <v>2415.84</v>
      </c>
      <c r="AA17" s="21">
        <v>35</v>
      </c>
      <c r="AB17" s="22">
        <v>39321</v>
      </c>
      <c r="AC17" s="22">
        <v>1123.46</v>
      </c>
      <c r="AD17" s="21">
        <v>749</v>
      </c>
      <c r="AE17" s="22">
        <v>988132</v>
      </c>
      <c r="AF17" s="22">
        <v>1319.27</v>
      </c>
      <c r="AG17" s="21">
        <v>94</v>
      </c>
      <c r="AH17" s="22">
        <v>805823</v>
      </c>
      <c r="AI17" s="22">
        <v>8572.59</v>
      </c>
      <c r="AJ17" s="21">
        <v>79</v>
      </c>
      <c r="AK17" s="22">
        <v>921059</v>
      </c>
      <c r="AL17" s="22">
        <v>11658.97</v>
      </c>
    </row>
    <row r="18" spans="1:38" ht="15" customHeight="1" x14ac:dyDescent="0.2">
      <c r="A18" s="20" t="s">
        <v>450</v>
      </c>
      <c r="B18" s="21">
        <v>2585</v>
      </c>
      <c r="C18" s="21">
        <v>1423</v>
      </c>
      <c r="D18" s="22">
        <v>21091062</v>
      </c>
      <c r="E18" s="22">
        <v>14821.55</v>
      </c>
      <c r="F18" s="21">
        <v>2505</v>
      </c>
      <c r="G18" s="22">
        <v>6918499</v>
      </c>
      <c r="H18" s="22">
        <v>2761.88</v>
      </c>
      <c r="I18" s="21">
        <v>2065</v>
      </c>
      <c r="J18" s="22">
        <v>6553438</v>
      </c>
      <c r="K18" s="22">
        <v>3173.58</v>
      </c>
      <c r="L18" s="21">
        <v>672</v>
      </c>
      <c r="M18" s="22">
        <v>493229</v>
      </c>
      <c r="N18" s="22">
        <v>733.97</v>
      </c>
      <c r="O18" s="21">
        <v>64</v>
      </c>
      <c r="P18" s="22">
        <v>89203</v>
      </c>
      <c r="Q18" s="22">
        <v>1393.8</v>
      </c>
      <c r="R18" s="21">
        <v>1812</v>
      </c>
      <c r="S18" s="22">
        <v>26570716</v>
      </c>
      <c r="T18" s="22">
        <v>14663.75</v>
      </c>
      <c r="U18" s="21">
        <v>55</v>
      </c>
      <c r="V18" s="22">
        <v>467211</v>
      </c>
      <c r="W18" s="22">
        <v>8494.75</v>
      </c>
      <c r="X18" s="21">
        <v>105</v>
      </c>
      <c r="Y18" s="22">
        <v>188974</v>
      </c>
      <c r="Z18" s="22">
        <v>1799.75</v>
      </c>
      <c r="AA18" s="21">
        <v>36</v>
      </c>
      <c r="AB18" s="22">
        <v>108940</v>
      </c>
      <c r="AC18" s="22">
        <v>3026.11</v>
      </c>
      <c r="AD18" s="21">
        <v>924</v>
      </c>
      <c r="AE18" s="22">
        <v>1222371</v>
      </c>
      <c r="AF18" s="22">
        <v>1322.91</v>
      </c>
      <c r="AG18" s="21">
        <v>108</v>
      </c>
      <c r="AH18" s="22">
        <v>960122</v>
      </c>
      <c r="AI18" s="22">
        <v>8890.02</v>
      </c>
      <c r="AJ18" s="21">
        <v>83</v>
      </c>
      <c r="AK18" s="22">
        <v>1274915</v>
      </c>
      <c r="AL18" s="22">
        <v>15360.42</v>
      </c>
    </row>
    <row r="19" spans="1:38" ht="15" customHeight="1" x14ac:dyDescent="0.2">
      <c r="A19" s="20" t="s">
        <v>451</v>
      </c>
      <c r="B19" s="21">
        <v>2941</v>
      </c>
      <c r="C19" s="21">
        <v>1535</v>
      </c>
      <c r="D19" s="22">
        <v>21721880</v>
      </c>
      <c r="E19" s="22">
        <v>14151.06</v>
      </c>
      <c r="F19" s="21">
        <v>2865</v>
      </c>
      <c r="G19" s="22">
        <v>11490739</v>
      </c>
      <c r="H19" s="22">
        <v>4010.73</v>
      </c>
      <c r="I19" s="21">
        <v>2423</v>
      </c>
      <c r="J19" s="22">
        <v>7872328</v>
      </c>
      <c r="K19" s="22">
        <v>3249</v>
      </c>
      <c r="L19" s="21">
        <v>753</v>
      </c>
      <c r="M19" s="22">
        <v>417327</v>
      </c>
      <c r="N19" s="22">
        <v>554.22</v>
      </c>
      <c r="O19" s="21">
        <v>76</v>
      </c>
      <c r="P19" s="22">
        <v>158014</v>
      </c>
      <c r="Q19" s="22">
        <v>2079.13</v>
      </c>
      <c r="R19" s="21">
        <v>2115</v>
      </c>
      <c r="S19" s="22">
        <v>24645399</v>
      </c>
      <c r="T19" s="22">
        <v>11652.67</v>
      </c>
      <c r="U19" s="21">
        <v>69</v>
      </c>
      <c r="V19" s="22">
        <v>632851</v>
      </c>
      <c r="W19" s="22">
        <v>9171.75</v>
      </c>
      <c r="X19" s="21">
        <v>126</v>
      </c>
      <c r="Y19" s="22">
        <v>164898</v>
      </c>
      <c r="Z19" s="22">
        <v>1308.71</v>
      </c>
      <c r="AA19" s="21">
        <v>26</v>
      </c>
      <c r="AB19" s="22">
        <v>86384</v>
      </c>
      <c r="AC19" s="22">
        <v>3322.46</v>
      </c>
      <c r="AD19" s="21">
        <v>1055</v>
      </c>
      <c r="AE19" s="22">
        <v>1476901</v>
      </c>
      <c r="AF19" s="22">
        <v>1399.91</v>
      </c>
      <c r="AG19" s="21">
        <v>93</v>
      </c>
      <c r="AH19" s="22">
        <v>943724</v>
      </c>
      <c r="AI19" s="22">
        <v>10147.57</v>
      </c>
      <c r="AJ19" s="21">
        <v>90</v>
      </c>
      <c r="AK19" s="22">
        <v>1144275</v>
      </c>
      <c r="AL19" s="22">
        <v>12714.17</v>
      </c>
    </row>
    <row r="20" spans="1:38" ht="15" customHeight="1" x14ac:dyDescent="0.2">
      <c r="A20" s="20" t="s">
        <v>113</v>
      </c>
      <c r="B20" s="21">
        <v>20823</v>
      </c>
      <c r="C20" s="21">
        <v>9079</v>
      </c>
      <c r="D20" s="22">
        <v>138378121</v>
      </c>
      <c r="E20" s="22">
        <v>15241.56</v>
      </c>
      <c r="F20" s="21">
        <v>20519</v>
      </c>
      <c r="G20" s="22">
        <v>72425538</v>
      </c>
      <c r="H20" s="22">
        <v>3529.68</v>
      </c>
      <c r="I20" s="21">
        <v>18030</v>
      </c>
      <c r="J20" s="22">
        <v>56162301</v>
      </c>
      <c r="K20" s="22">
        <v>3114.94</v>
      </c>
      <c r="L20" s="21">
        <v>5287</v>
      </c>
      <c r="M20" s="22">
        <v>3324315</v>
      </c>
      <c r="N20" s="22">
        <v>628.77</v>
      </c>
      <c r="O20" s="21">
        <v>448</v>
      </c>
      <c r="P20" s="22">
        <v>799446</v>
      </c>
      <c r="Q20" s="22">
        <v>1784.48</v>
      </c>
      <c r="R20" s="21">
        <v>16074</v>
      </c>
      <c r="S20" s="22">
        <v>171703571</v>
      </c>
      <c r="T20" s="22">
        <v>10682.07</v>
      </c>
      <c r="U20" s="21">
        <v>411</v>
      </c>
      <c r="V20" s="22">
        <v>3847324</v>
      </c>
      <c r="W20" s="22">
        <v>9360.89</v>
      </c>
      <c r="X20" s="21">
        <v>989</v>
      </c>
      <c r="Y20" s="22">
        <v>1717372</v>
      </c>
      <c r="Z20" s="22">
        <v>1736.47</v>
      </c>
      <c r="AA20" s="21">
        <v>256</v>
      </c>
      <c r="AB20" s="22">
        <v>726940</v>
      </c>
      <c r="AC20" s="22">
        <v>2839.61</v>
      </c>
      <c r="AD20" s="21">
        <v>7632</v>
      </c>
      <c r="AE20" s="22">
        <v>10027074</v>
      </c>
      <c r="AF20" s="22">
        <v>1313.82</v>
      </c>
      <c r="AG20" s="21">
        <v>464</v>
      </c>
      <c r="AH20" s="22">
        <v>6052171</v>
      </c>
      <c r="AI20" s="22">
        <v>13043.47</v>
      </c>
      <c r="AJ20" s="21">
        <v>611</v>
      </c>
      <c r="AK20" s="22">
        <v>9103030</v>
      </c>
      <c r="AL20" s="22">
        <v>14898.58</v>
      </c>
    </row>
    <row r="21" spans="1:38" ht="15" customHeight="1" x14ac:dyDescent="0.2">
      <c r="A21" s="20" t="s">
        <v>114</v>
      </c>
      <c r="B21" s="21">
        <v>24801</v>
      </c>
      <c r="C21" s="21">
        <v>9310</v>
      </c>
      <c r="D21" s="22">
        <v>128036055</v>
      </c>
      <c r="E21" s="22">
        <v>13752.53</v>
      </c>
      <c r="F21" s="21">
        <v>24586</v>
      </c>
      <c r="G21" s="22">
        <v>113833497</v>
      </c>
      <c r="H21" s="22">
        <v>4630.01</v>
      </c>
      <c r="I21" s="21">
        <v>22180</v>
      </c>
      <c r="J21" s="22">
        <v>77376917</v>
      </c>
      <c r="K21" s="22">
        <v>3488.59</v>
      </c>
      <c r="L21" s="21">
        <v>6200</v>
      </c>
      <c r="M21" s="22">
        <v>3397074</v>
      </c>
      <c r="N21" s="22">
        <v>547.91999999999996</v>
      </c>
      <c r="O21" s="21">
        <v>471</v>
      </c>
      <c r="P21" s="22">
        <v>621872</v>
      </c>
      <c r="Q21" s="22">
        <v>1320.32</v>
      </c>
      <c r="R21" s="21">
        <v>20044</v>
      </c>
      <c r="S21" s="22">
        <v>222033201</v>
      </c>
      <c r="T21" s="22">
        <v>11077.29</v>
      </c>
      <c r="U21" s="21">
        <v>363</v>
      </c>
      <c r="V21" s="22">
        <v>2540767</v>
      </c>
      <c r="W21" s="22">
        <v>6999.36</v>
      </c>
      <c r="X21" s="21">
        <v>1187</v>
      </c>
      <c r="Y21" s="22">
        <v>1894211</v>
      </c>
      <c r="Z21" s="22">
        <v>1595.8</v>
      </c>
      <c r="AA21" s="21">
        <v>290</v>
      </c>
      <c r="AB21" s="22">
        <v>1068121</v>
      </c>
      <c r="AC21" s="22">
        <v>3683.18</v>
      </c>
      <c r="AD21" s="21">
        <v>9900</v>
      </c>
      <c r="AE21" s="22">
        <v>14175657</v>
      </c>
      <c r="AF21" s="22">
        <v>1431.88</v>
      </c>
      <c r="AG21" s="21">
        <v>328</v>
      </c>
      <c r="AH21" s="22">
        <v>5445397</v>
      </c>
      <c r="AI21" s="22">
        <v>16601.82</v>
      </c>
      <c r="AJ21" s="21">
        <v>626</v>
      </c>
      <c r="AK21" s="22">
        <v>10468194</v>
      </c>
      <c r="AL21" s="22">
        <v>16722.349999999999</v>
      </c>
    </row>
    <row r="22" spans="1:38" ht="15" customHeight="1" x14ac:dyDescent="0.2">
      <c r="A22" s="20" t="s">
        <v>115</v>
      </c>
      <c r="B22" s="21">
        <v>105217</v>
      </c>
      <c r="C22" s="21">
        <v>26598</v>
      </c>
      <c r="D22" s="22">
        <v>354034897</v>
      </c>
      <c r="E22" s="22">
        <v>13310.58</v>
      </c>
      <c r="F22" s="21">
        <v>104897</v>
      </c>
      <c r="G22" s="22">
        <v>860354599</v>
      </c>
      <c r="H22" s="22">
        <v>8201.9</v>
      </c>
      <c r="I22" s="21">
        <v>98203</v>
      </c>
      <c r="J22" s="22">
        <v>392943159</v>
      </c>
      <c r="K22" s="22">
        <v>4001.34</v>
      </c>
      <c r="L22" s="21">
        <v>24245</v>
      </c>
      <c r="M22" s="22">
        <v>14809493</v>
      </c>
      <c r="N22" s="22">
        <v>610.83000000000004</v>
      </c>
      <c r="O22" s="21">
        <v>1937</v>
      </c>
      <c r="P22" s="22">
        <v>2311214</v>
      </c>
      <c r="Q22" s="22">
        <v>1193.19</v>
      </c>
      <c r="R22" s="21">
        <v>90093</v>
      </c>
      <c r="S22" s="22">
        <v>987341398</v>
      </c>
      <c r="T22" s="22">
        <v>10959.14</v>
      </c>
      <c r="U22" s="21">
        <v>1488</v>
      </c>
      <c r="V22" s="22">
        <v>8186177</v>
      </c>
      <c r="W22" s="22">
        <v>5501.46</v>
      </c>
      <c r="X22" s="21">
        <v>6236</v>
      </c>
      <c r="Y22" s="22">
        <v>7895410</v>
      </c>
      <c r="Z22" s="22">
        <v>1266.0999999999999</v>
      </c>
      <c r="AA22" s="21">
        <v>2248</v>
      </c>
      <c r="AB22" s="22">
        <v>10072043</v>
      </c>
      <c r="AC22" s="22">
        <v>4480.45</v>
      </c>
      <c r="AD22" s="21">
        <v>49355</v>
      </c>
      <c r="AE22" s="22">
        <v>107660253</v>
      </c>
      <c r="AF22" s="22">
        <v>2181.34</v>
      </c>
      <c r="AG22" s="21">
        <v>1033</v>
      </c>
      <c r="AH22" s="22">
        <v>22367795</v>
      </c>
      <c r="AI22" s="22">
        <v>21653.24</v>
      </c>
      <c r="AJ22" s="21">
        <v>2134</v>
      </c>
      <c r="AK22" s="22">
        <v>50621821</v>
      </c>
      <c r="AL22" s="22">
        <v>23721.57</v>
      </c>
    </row>
    <row r="23" spans="1:38" ht="15" customHeight="1" x14ac:dyDescent="0.2">
      <c r="A23" s="20" t="s">
        <v>452</v>
      </c>
      <c r="B23" s="21">
        <v>28684</v>
      </c>
      <c r="C23" s="21">
        <v>5704</v>
      </c>
      <c r="D23" s="22">
        <v>77299167</v>
      </c>
      <c r="E23" s="22">
        <v>13551.75</v>
      </c>
      <c r="F23" s="21">
        <v>28622</v>
      </c>
      <c r="G23" s="22">
        <v>499091984</v>
      </c>
      <c r="H23" s="22">
        <v>17437.36</v>
      </c>
      <c r="I23" s="21">
        <v>26259</v>
      </c>
      <c r="J23" s="22">
        <v>145227658</v>
      </c>
      <c r="K23" s="22">
        <v>5530.59</v>
      </c>
      <c r="L23" s="21">
        <v>4575</v>
      </c>
      <c r="M23" s="22">
        <v>3212481</v>
      </c>
      <c r="N23" s="22">
        <v>702.18</v>
      </c>
      <c r="O23" s="21">
        <v>557</v>
      </c>
      <c r="P23" s="22">
        <v>813270</v>
      </c>
      <c r="Q23" s="22">
        <v>1460.09</v>
      </c>
      <c r="R23" s="21">
        <v>23207</v>
      </c>
      <c r="S23" s="22">
        <v>321053166</v>
      </c>
      <c r="T23" s="22">
        <v>13834.32</v>
      </c>
      <c r="U23" s="21">
        <v>425</v>
      </c>
      <c r="V23" s="22">
        <v>3254032</v>
      </c>
      <c r="W23" s="22">
        <v>7656.55</v>
      </c>
      <c r="X23" s="21">
        <v>1977</v>
      </c>
      <c r="Y23" s="22">
        <v>2091796</v>
      </c>
      <c r="Z23" s="22">
        <v>1058.07</v>
      </c>
      <c r="AA23" s="21">
        <v>1974</v>
      </c>
      <c r="AB23" s="22">
        <v>13626210</v>
      </c>
      <c r="AC23" s="22">
        <v>6902.84</v>
      </c>
      <c r="AD23" s="21">
        <v>14769</v>
      </c>
      <c r="AE23" s="22">
        <v>109283270</v>
      </c>
      <c r="AF23" s="22">
        <v>7399.5</v>
      </c>
      <c r="AG23" s="21">
        <v>397</v>
      </c>
      <c r="AH23" s="22">
        <v>17679695</v>
      </c>
      <c r="AI23" s="22">
        <v>44533.24</v>
      </c>
      <c r="AJ23" s="21">
        <v>897</v>
      </c>
      <c r="AK23" s="22">
        <v>33070868</v>
      </c>
      <c r="AL23" s="22">
        <v>36868.300000000003</v>
      </c>
    </row>
    <row r="24" spans="1:38" ht="15" customHeight="1" x14ac:dyDescent="0.2">
      <c r="A24" s="20" t="s">
        <v>453</v>
      </c>
      <c r="B24" s="21">
        <v>9500</v>
      </c>
      <c r="C24" s="21">
        <v>1867</v>
      </c>
      <c r="D24" s="22">
        <v>25581404</v>
      </c>
      <c r="E24" s="22">
        <v>13701.88</v>
      </c>
      <c r="F24" s="21">
        <v>9460</v>
      </c>
      <c r="G24" s="22">
        <v>325382122</v>
      </c>
      <c r="H24" s="22">
        <v>34395.57</v>
      </c>
      <c r="I24" s="21">
        <v>8405</v>
      </c>
      <c r="J24" s="22">
        <v>61970619</v>
      </c>
      <c r="K24" s="22">
        <v>7373.07</v>
      </c>
      <c r="L24" s="21">
        <v>967</v>
      </c>
      <c r="M24" s="22">
        <v>884226</v>
      </c>
      <c r="N24" s="22">
        <v>914.4</v>
      </c>
      <c r="O24" s="21">
        <v>208</v>
      </c>
      <c r="P24" s="22">
        <v>284051</v>
      </c>
      <c r="Q24" s="22">
        <v>1365.63</v>
      </c>
      <c r="R24" s="21">
        <v>6989</v>
      </c>
      <c r="S24" s="22">
        <v>114109492</v>
      </c>
      <c r="T24" s="22">
        <v>16327.01</v>
      </c>
      <c r="U24" s="21">
        <v>127</v>
      </c>
      <c r="V24" s="22">
        <v>1480152</v>
      </c>
      <c r="W24" s="22">
        <v>11654.74</v>
      </c>
      <c r="X24" s="21">
        <v>700</v>
      </c>
      <c r="Y24" s="22">
        <v>692821</v>
      </c>
      <c r="Z24" s="22">
        <v>989.74</v>
      </c>
      <c r="AA24" s="21">
        <v>1339</v>
      </c>
      <c r="AB24" s="22">
        <v>16181524</v>
      </c>
      <c r="AC24" s="22">
        <v>12084.78</v>
      </c>
      <c r="AD24" s="21">
        <v>4736</v>
      </c>
      <c r="AE24" s="22">
        <v>103696047</v>
      </c>
      <c r="AF24" s="22">
        <v>21895.279999999999</v>
      </c>
      <c r="AG24" s="21">
        <v>236</v>
      </c>
      <c r="AH24" s="22">
        <v>20494561</v>
      </c>
      <c r="AI24" s="22">
        <v>86841.36</v>
      </c>
      <c r="AJ24" s="21">
        <v>562</v>
      </c>
      <c r="AK24" s="22">
        <v>30757292</v>
      </c>
      <c r="AL24" s="22">
        <v>54728.28</v>
      </c>
    </row>
    <row r="25" spans="1:38" ht="15" customHeight="1" x14ac:dyDescent="0.2">
      <c r="A25" s="20" t="s">
        <v>454</v>
      </c>
      <c r="B25" s="21">
        <v>6256</v>
      </c>
      <c r="C25" s="21">
        <v>1270</v>
      </c>
      <c r="D25" s="22">
        <v>20259224</v>
      </c>
      <c r="E25" s="22">
        <v>15952.14</v>
      </c>
      <c r="F25" s="21">
        <v>6228</v>
      </c>
      <c r="G25" s="22">
        <v>902276071</v>
      </c>
      <c r="H25" s="22">
        <v>144874.13</v>
      </c>
      <c r="I25" s="21">
        <v>5222</v>
      </c>
      <c r="J25" s="22">
        <v>69857819</v>
      </c>
      <c r="K25" s="22">
        <v>13377.6</v>
      </c>
      <c r="L25" s="21">
        <v>438</v>
      </c>
      <c r="M25" s="22">
        <v>688536</v>
      </c>
      <c r="N25" s="22">
        <v>1572</v>
      </c>
      <c r="O25" s="21">
        <v>138</v>
      </c>
      <c r="P25" s="22">
        <v>11646847</v>
      </c>
      <c r="Q25" s="22">
        <v>84397.440000000002</v>
      </c>
      <c r="R25" s="21">
        <v>3809</v>
      </c>
      <c r="S25" s="22">
        <v>66762379</v>
      </c>
      <c r="T25" s="22">
        <v>17527.53</v>
      </c>
      <c r="U25" s="21">
        <v>90</v>
      </c>
      <c r="V25" s="22">
        <v>1268176</v>
      </c>
      <c r="W25" s="22">
        <v>14090.84</v>
      </c>
      <c r="X25" s="21">
        <v>355</v>
      </c>
      <c r="Y25" s="22">
        <v>291593</v>
      </c>
      <c r="Z25" s="22">
        <v>821.39</v>
      </c>
      <c r="AA25" s="21">
        <v>2065</v>
      </c>
      <c r="AB25" s="22">
        <v>80867264</v>
      </c>
      <c r="AC25" s="22">
        <v>39160.9</v>
      </c>
      <c r="AD25" s="21">
        <v>3050</v>
      </c>
      <c r="AE25" s="22">
        <v>863985103</v>
      </c>
      <c r="AF25" s="22">
        <v>283273.8</v>
      </c>
      <c r="AG25" s="21">
        <v>300</v>
      </c>
      <c r="AH25" s="22">
        <v>134715044</v>
      </c>
      <c r="AI25" s="22">
        <v>449050.15</v>
      </c>
      <c r="AJ25" s="21">
        <v>856</v>
      </c>
      <c r="AK25" s="22">
        <v>96665334</v>
      </c>
      <c r="AL25" s="22">
        <v>112926.79</v>
      </c>
    </row>
    <row r="26" spans="1:38" ht="15" customHeight="1" x14ac:dyDescent="0.2">
      <c r="A26" s="20" t="s">
        <v>117</v>
      </c>
      <c r="B26" s="21">
        <v>214230</v>
      </c>
      <c r="C26" s="21">
        <v>64347</v>
      </c>
      <c r="D26" s="22">
        <v>901342766</v>
      </c>
      <c r="E26" s="22">
        <v>14007.53</v>
      </c>
      <c r="F26" s="21">
        <v>211614</v>
      </c>
      <c r="G26" s="22">
        <v>2835356833</v>
      </c>
      <c r="H26" s="22">
        <v>13398.72</v>
      </c>
      <c r="I26" s="21">
        <v>191170</v>
      </c>
      <c r="J26" s="22">
        <v>853203972</v>
      </c>
      <c r="K26" s="22">
        <v>4463.0600000000004</v>
      </c>
      <c r="L26" s="21">
        <v>45250</v>
      </c>
      <c r="M26" s="22">
        <v>28803300</v>
      </c>
      <c r="N26" s="22">
        <v>636.54</v>
      </c>
      <c r="O26" s="21">
        <v>4174</v>
      </c>
      <c r="P26" s="22">
        <v>17503034</v>
      </c>
      <c r="Q26" s="22">
        <v>4193.3500000000004</v>
      </c>
      <c r="R26" s="21">
        <v>171058</v>
      </c>
      <c r="S26" s="22">
        <v>2021160003</v>
      </c>
      <c r="T26" s="22">
        <v>11815.64</v>
      </c>
      <c r="U26" s="21">
        <v>3206</v>
      </c>
      <c r="V26" s="22">
        <v>23582446</v>
      </c>
      <c r="W26" s="75">
        <v>7355.7223955084219</v>
      </c>
      <c r="X26" s="21">
        <v>12114</v>
      </c>
      <c r="Y26" s="22">
        <v>15633110</v>
      </c>
      <c r="Z26" s="22">
        <v>1290.5</v>
      </c>
      <c r="AA26" s="21">
        <v>8650</v>
      </c>
      <c r="AB26" s="22">
        <v>126945415</v>
      </c>
      <c r="AC26" s="22">
        <v>14675.77</v>
      </c>
      <c r="AD26" s="21">
        <v>94424</v>
      </c>
      <c r="AE26" s="22">
        <v>1215122476</v>
      </c>
      <c r="AF26" s="22">
        <v>12868.79</v>
      </c>
      <c r="AG26" s="21">
        <v>3553</v>
      </c>
      <c r="AH26" s="22">
        <v>212199516</v>
      </c>
      <c r="AI26" s="75">
        <v>59724.04052913031</v>
      </c>
      <c r="AJ26" s="21">
        <v>6624</v>
      </c>
      <c r="AK26" s="22">
        <v>244036019</v>
      </c>
      <c r="AL26" s="22">
        <v>36841.19</v>
      </c>
    </row>
    <row r="28" spans="1:38" ht="15" customHeight="1" x14ac:dyDescent="0.2">
      <c r="A28" s="57" t="s">
        <v>66</v>
      </c>
      <c r="B28" s="58"/>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row>
    <row r="29" spans="1:38" ht="15" customHeight="1" x14ac:dyDescent="0.3">
      <c r="A29" s="60" t="s">
        <v>1</v>
      </c>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row>
    <row r="30" spans="1:38" ht="15" customHeight="1" x14ac:dyDescent="0.2">
      <c r="A30" s="57" t="s">
        <v>516</v>
      </c>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row>
    <row r="31" spans="1:38" ht="15" customHeight="1" x14ac:dyDescent="0.2">
      <c r="A31" s="57" t="s">
        <v>97</v>
      </c>
      <c r="B31" s="58"/>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row>
  </sheetData>
  <mergeCells count="22">
    <mergeCell ref="L7:N7"/>
    <mergeCell ref="A1:AL1"/>
    <mergeCell ref="A2:AL2"/>
    <mergeCell ref="A3:AL3"/>
    <mergeCell ref="A4:AL4"/>
    <mergeCell ref="A5:AL5"/>
    <mergeCell ref="A28:AL28"/>
    <mergeCell ref="A29:AL29"/>
    <mergeCell ref="A30:AL30"/>
    <mergeCell ref="A31:AL31"/>
    <mergeCell ref="AD7:AF7"/>
    <mergeCell ref="AG7:AI7"/>
    <mergeCell ref="AJ7:AL7"/>
    <mergeCell ref="O7:Q7"/>
    <mergeCell ref="R7:T7"/>
    <mergeCell ref="U7:W7"/>
    <mergeCell ref="X7:Z7"/>
    <mergeCell ref="AA7:AC7"/>
    <mergeCell ref="A7:A8"/>
    <mergeCell ref="C7:E7"/>
    <mergeCell ref="F7:H7"/>
    <mergeCell ref="I7:K7"/>
  </mergeCells>
  <hyperlinks>
    <hyperlink ref="A1" location="'CONTENTS'!A1" display="#'CONTENTS'!A1"/>
  </hyperlinks>
  <printOptions horizontalCentered="1"/>
  <pageMargins left="0.5" right="0.5" top="0.5" bottom="0.5" header="0" footer="0"/>
  <pageSetup fitToHeight="10" orientation="landscape" horizontalDpi="300" verticalDpi="30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0"/>
  <sheetViews>
    <sheetView zoomScaleNormal="100" workbookViewId="0">
      <pane ySplit="8" topLeftCell="A9" activePane="bottomLeft" state="frozen"/>
      <selection pane="bottomLeft" sqref="A1:AB1"/>
    </sheetView>
  </sheetViews>
  <sheetFormatPr defaultColWidth="12" defaultRowHeight="12.95" customHeight="1" x14ac:dyDescent="0.2"/>
  <cols>
    <col min="1" max="1" width="25.6640625" bestFit="1" customWidth="1"/>
    <col min="2" max="28" width="17.6640625" bestFit="1" customWidth="1"/>
  </cols>
  <sheetData>
    <row r="1" spans="1:28" ht="17.100000000000001" customHeight="1" x14ac:dyDescent="0.25">
      <c r="A1" s="65" t="s">
        <v>67</v>
      </c>
      <c r="B1" s="58"/>
      <c r="C1" s="58"/>
      <c r="D1" s="58"/>
      <c r="E1" s="58"/>
      <c r="F1" s="58"/>
      <c r="G1" s="58"/>
      <c r="H1" s="58"/>
      <c r="I1" s="58"/>
      <c r="J1" s="58"/>
      <c r="K1" s="58"/>
      <c r="L1" s="58"/>
      <c r="M1" s="58"/>
      <c r="N1" s="58"/>
      <c r="O1" s="58"/>
      <c r="P1" s="58"/>
      <c r="Q1" s="58"/>
      <c r="R1" s="58"/>
      <c r="S1" s="58"/>
      <c r="T1" s="58"/>
      <c r="U1" s="58"/>
      <c r="V1" s="58"/>
      <c r="W1" s="58"/>
      <c r="X1" s="58"/>
      <c r="Y1" s="58"/>
      <c r="Z1" s="58"/>
      <c r="AA1" s="58"/>
      <c r="AB1" s="58"/>
    </row>
    <row r="2" spans="1:28" ht="17.100000000000001" customHeight="1" x14ac:dyDescent="0.3">
      <c r="A2" s="60" t="s">
        <v>1</v>
      </c>
      <c r="B2" s="58"/>
      <c r="C2" s="58"/>
      <c r="D2" s="58"/>
      <c r="E2" s="58"/>
      <c r="F2" s="58"/>
      <c r="G2" s="58"/>
      <c r="H2" s="58"/>
      <c r="I2" s="58"/>
      <c r="J2" s="58"/>
      <c r="K2" s="58"/>
      <c r="L2" s="58"/>
      <c r="M2" s="58"/>
      <c r="N2" s="58"/>
      <c r="O2" s="58"/>
      <c r="P2" s="58"/>
      <c r="Q2" s="58"/>
      <c r="R2" s="58"/>
      <c r="S2" s="58"/>
      <c r="T2" s="58"/>
      <c r="U2" s="58"/>
      <c r="V2" s="58"/>
      <c r="W2" s="58"/>
      <c r="X2" s="58"/>
      <c r="Y2" s="58"/>
      <c r="Z2" s="58"/>
      <c r="AA2" s="58"/>
      <c r="AB2" s="58"/>
    </row>
    <row r="3" spans="1:28" ht="17.100000000000001" customHeight="1" x14ac:dyDescent="0.3">
      <c r="A3" s="59" t="s">
        <v>70</v>
      </c>
      <c r="B3" s="58"/>
      <c r="C3" s="58"/>
      <c r="D3" s="58"/>
      <c r="E3" s="58"/>
      <c r="F3" s="58"/>
      <c r="G3" s="58"/>
      <c r="H3" s="58"/>
      <c r="I3" s="58"/>
      <c r="J3" s="58"/>
      <c r="K3" s="58"/>
      <c r="L3" s="58"/>
      <c r="M3" s="58"/>
      <c r="N3" s="58"/>
      <c r="O3" s="58"/>
      <c r="P3" s="58"/>
      <c r="Q3" s="58"/>
      <c r="R3" s="58"/>
      <c r="S3" s="58"/>
      <c r="T3" s="58"/>
      <c r="U3" s="58"/>
      <c r="V3" s="58"/>
      <c r="W3" s="58"/>
      <c r="X3" s="58"/>
      <c r="Y3" s="58"/>
      <c r="Z3" s="58"/>
      <c r="AA3" s="58"/>
      <c r="AB3" s="58"/>
    </row>
    <row r="4" spans="1:28" ht="17.100000000000001" customHeight="1" x14ac:dyDescent="0.3">
      <c r="A4" s="60" t="s">
        <v>1</v>
      </c>
      <c r="B4" s="58"/>
      <c r="C4" s="58"/>
      <c r="D4" s="58"/>
      <c r="E4" s="58"/>
      <c r="F4" s="58"/>
      <c r="G4" s="58"/>
      <c r="H4" s="58"/>
      <c r="I4" s="58"/>
      <c r="J4" s="58"/>
      <c r="K4" s="58"/>
      <c r="L4" s="58"/>
      <c r="M4" s="58"/>
      <c r="N4" s="58"/>
      <c r="O4" s="58"/>
      <c r="P4" s="58"/>
      <c r="Q4" s="58"/>
      <c r="R4" s="58"/>
      <c r="S4" s="58"/>
      <c r="T4" s="58"/>
      <c r="U4" s="58"/>
      <c r="V4" s="58"/>
      <c r="W4" s="58"/>
      <c r="X4" s="58"/>
      <c r="Y4" s="58"/>
      <c r="Z4" s="58"/>
      <c r="AA4" s="58"/>
      <c r="AB4" s="58"/>
    </row>
    <row r="5" spans="1:28" ht="17.100000000000001" customHeight="1" x14ac:dyDescent="0.3">
      <c r="A5" s="66" t="s">
        <v>51</v>
      </c>
      <c r="B5" s="58"/>
      <c r="C5" s="58"/>
      <c r="D5" s="58"/>
      <c r="E5" s="58"/>
      <c r="F5" s="58"/>
      <c r="G5" s="58"/>
      <c r="H5" s="58"/>
      <c r="I5" s="58"/>
      <c r="J5" s="58"/>
      <c r="K5" s="58"/>
      <c r="L5" s="58"/>
      <c r="M5" s="58"/>
      <c r="N5" s="58"/>
      <c r="O5" s="58"/>
      <c r="P5" s="58"/>
      <c r="Q5" s="58"/>
      <c r="R5" s="58"/>
      <c r="S5" s="58"/>
      <c r="T5" s="58"/>
      <c r="U5" s="58"/>
      <c r="V5" s="58"/>
      <c r="W5" s="58"/>
      <c r="X5" s="58"/>
      <c r="Y5" s="58"/>
      <c r="Z5" s="58"/>
      <c r="AA5" s="58"/>
      <c r="AB5" s="58"/>
    </row>
    <row r="7" spans="1:28" ht="30" customHeight="1" x14ac:dyDescent="0.2">
      <c r="A7" s="70" t="s">
        <v>71</v>
      </c>
      <c r="B7" s="29" t="s">
        <v>1</v>
      </c>
      <c r="C7" s="70" t="s">
        <v>493</v>
      </c>
      <c r="D7" s="70"/>
      <c r="E7" s="70" t="s">
        <v>517</v>
      </c>
      <c r="F7" s="70"/>
      <c r="G7" s="70"/>
      <c r="H7" s="70" t="s">
        <v>518</v>
      </c>
      <c r="I7" s="70"/>
      <c r="J7" s="70"/>
      <c r="K7" s="70" t="s">
        <v>519</v>
      </c>
      <c r="L7" s="70"/>
      <c r="M7" s="70"/>
      <c r="N7" s="70" t="s">
        <v>520</v>
      </c>
      <c r="O7" s="70"/>
      <c r="P7" s="70"/>
      <c r="Q7" s="70" t="s">
        <v>468</v>
      </c>
      <c r="R7" s="70"/>
      <c r="S7" s="70"/>
      <c r="T7" s="70" t="s">
        <v>521</v>
      </c>
      <c r="U7" s="70"/>
      <c r="V7" s="70"/>
      <c r="W7" s="70" t="s">
        <v>522</v>
      </c>
      <c r="X7" s="70"/>
      <c r="Y7" s="70"/>
      <c r="Z7" s="70" t="s">
        <v>523</v>
      </c>
      <c r="AA7" s="70"/>
      <c r="AB7" s="70"/>
    </row>
    <row r="8" spans="1:28" ht="30" customHeight="1" x14ac:dyDescent="0.2">
      <c r="A8" s="72"/>
      <c r="B8" s="29" t="s">
        <v>72</v>
      </c>
      <c r="C8" s="29" t="s">
        <v>96</v>
      </c>
      <c r="D8" s="29" t="s">
        <v>471</v>
      </c>
      <c r="E8" s="29" t="s">
        <v>470</v>
      </c>
      <c r="F8" s="29" t="s">
        <v>96</v>
      </c>
      <c r="G8" s="29" t="s">
        <v>471</v>
      </c>
      <c r="H8" s="29" t="s">
        <v>470</v>
      </c>
      <c r="I8" s="29" t="s">
        <v>96</v>
      </c>
      <c r="J8" s="29" t="s">
        <v>471</v>
      </c>
      <c r="K8" s="29" t="s">
        <v>470</v>
      </c>
      <c r="L8" s="29" t="s">
        <v>96</v>
      </c>
      <c r="M8" s="29" t="s">
        <v>471</v>
      </c>
      <c r="N8" s="29" t="s">
        <v>470</v>
      </c>
      <c r="O8" s="29" t="s">
        <v>96</v>
      </c>
      <c r="P8" s="29" t="s">
        <v>471</v>
      </c>
      <c r="Q8" s="29" t="s">
        <v>470</v>
      </c>
      <c r="R8" s="29" t="s">
        <v>96</v>
      </c>
      <c r="S8" s="29" t="s">
        <v>471</v>
      </c>
      <c r="T8" s="29" t="s">
        <v>470</v>
      </c>
      <c r="U8" s="29" t="s">
        <v>96</v>
      </c>
      <c r="V8" s="29" t="s">
        <v>471</v>
      </c>
      <c r="W8" s="29" t="s">
        <v>470</v>
      </c>
      <c r="X8" s="29" t="s">
        <v>96</v>
      </c>
      <c r="Y8" s="29" t="s">
        <v>471</v>
      </c>
      <c r="Z8" s="29" t="s">
        <v>470</v>
      </c>
      <c r="AA8" s="29" t="s">
        <v>96</v>
      </c>
      <c r="AB8" s="29" t="s">
        <v>471</v>
      </c>
    </row>
    <row r="9" spans="1:28" ht="15" customHeight="1" x14ac:dyDescent="0.2">
      <c r="A9" s="19" t="s">
        <v>438</v>
      </c>
      <c r="B9" s="21">
        <v>5992</v>
      </c>
      <c r="C9" s="22">
        <v>-586335088</v>
      </c>
      <c r="D9" s="22">
        <v>-102452.4</v>
      </c>
      <c r="E9" s="21">
        <v>5992</v>
      </c>
      <c r="F9" s="22">
        <v>745667916</v>
      </c>
      <c r="G9" s="22">
        <v>124443.91</v>
      </c>
      <c r="H9" s="21">
        <v>5992</v>
      </c>
      <c r="I9" s="22">
        <v>5880924</v>
      </c>
      <c r="J9" s="22">
        <v>981.46</v>
      </c>
      <c r="K9" s="21">
        <v>5992</v>
      </c>
      <c r="L9" s="22">
        <v>323635163</v>
      </c>
      <c r="M9" s="22">
        <v>54011.21</v>
      </c>
      <c r="N9" s="21">
        <v>5992</v>
      </c>
      <c r="O9" s="22">
        <v>416151829</v>
      </c>
      <c r="P9" s="22">
        <v>69451.240000000005</v>
      </c>
      <c r="Q9" s="21">
        <v>5992</v>
      </c>
      <c r="R9" s="22">
        <v>6755169</v>
      </c>
      <c r="S9" s="22">
        <v>1127.3599999999999</v>
      </c>
      <c r="T9" s="21">
        <v>5992</v>
      </c>
      <c r="U9" s="22">
        <v>422906998</v>
      </c>
      <c r="V9" s="22">
        <v>70578.600000000006</v>
      </c>
      <c r="W9" s="21">
        <v>5992</v>
      </c>
      <c r="X9" s="22">
        <v>552166419</v>
      </c>
      <c r="Y9" s="22">
        <v>92150.6</v>
      </c>
      <c r="Z9" s="21">
        <v>5992</v>
      </c>
      <c r="AA9" s="22">
        <v>-132158223</v>
      </c>
      <c r="AB9" s="22">
        <v>-22055.78</v>
      </c>
    </row>
    <row r="10" spans="1:28" ht="15" customHeight="1" x14ac:dyDescent="0.2">
      <c r="A10" s="19" t="s">
        <v>442</v>
      </c>
      <c r="B10" s="21">
        <v>12805</v>
      </c>
      <c r="C10" s="22">
        <v>26699099</v>
      </c>
      <c r="D10" s="22">
        <v>2085.0500000000002</v>
      </c>
      <c r="E10" s="21">
        <v>12805</v>
      </c>
      <c r="F10" s="22">
        <v>245418559</v>
      </c>
      <c r="G10" s="22">
        <v>19165.84</v>
      </c>
      <c r="H10" s="21">
        <v>12805</v>
      </c>
      <c r="I10" s="22">
        <v>380050</v>
      </c>
      <c r="J10" s="22">
        <v>29.68</v>
      </c>
      <c r="K10" s="21">
        <v>12805</v>
      </c>
      <c r="L10" s="22">
        <v>57291106</v>
      </c>
      <c r="M10" s="22">
        <v>4474.12</v>
      </c>
      <c r="N10" s="21">
        <v>12805</v>
      </c>
      <c r="O10" s="22">
        <v>187747403</v>
      </c>
      <c r="P10" s="22">
        <v>14662.04</v>
      </c>
      <c r="Q10" s="21">
        <v>12805</v>
      </c>
      <c r="R10" s="22">
        <v>2234641</v>
      </c>
      <c r="S10" s="22">
        <v>174.51</v>
      </c>
      <c r="T10" s="21">
        <v>12805</v>
      </c>
      <c r="U10" s="22">
        <v>189982044</v>
      </c>
      <c r="V10" s="22">
        <v>14836.55</v>
      </c>
      <c r="W10" s="21">
        <v>12805</v>
      </c>
      <c r="X10" s="22">
        <v>173220645</v>
      </c>
      <c r="Y10" s="22">
        <v>13527.58</v>
      </c>
      <c r="Z10" s="21">
        <v>12805</v>
      </c>
      <c r="AA10" s="22">
        <v>14380738</v>
      </c>
      <c r="AB10" s="22">
        <v>1123.06</v>
      </c>
    </row>
    <row r="11" spans="1:28" ht="15" customHeight="1" x14ac:dyDescent="0.2">
      <c r="A11" s="19" t="s">
        <v>443</v>
      </c>
      <c r="B11" s="21">
        <v>11445</v>
      </c>
      <c r="C11" s="22">
        <v>86829442</v>
      </c>
      <c r="D11" s="22">
        <v>7586.67</v>
      </c>
      <c r="E11" s="21">
        <v>11445</v>
      </c>
      <c r="F11" s="22">
        <v>261754007</v>
      </c>
      <c r="G11" s="22">
        <v>22870.6</v>
      </c>
      <c r="H11" s="21">
        <v>11445</v>
      </c>
      <c r="I11" s="22">
        <v>665678</v>
      </c>
      <c r="J11" s="22">
        <v>58.16</v>
      </c>
      <c r="K11" s="21">
        <v>11445</v>
      </c>
      <c r="L11" s="22">
        <v>53476840</v>
      </c>
      <c r="M11" s="22">
        <v>4672.51</v>
      </c>
      <c r="N11" s="21">
        <v>11445</v>
      </c>
      <c r="O11" s="22">
        <v>207611489</v>
      </c>
      <c r="P11" s="22">
        <v>18139.93</v>
      </c>
      <c r="Q11" s="21">
        <v>11445</v>
      </c>
      <c r="R11" s="22">
        <v>2429375</v>
      </c>
      <c r="S11" s="22">
        <v>212.27</v>
      </c>
      <c r="T11" s="21">
        <v>11445</v>
      </c>
      <c r="U11" s="22">
        <v>210040864</v>
      </c>
      <c r="V11" s="22">
        <v>18352.189999999999</v>
      </c>
      <c r="W11" s="21">
        <v>11445</v>
      </c>
      <c r="X11" s="22">
        <v>167315964</v>
      </c>
      <c r="Y11" s="22">
        <v>14619.13</v>
      </c>
      <c r="Z11" s="21">
        <v>11445</v>
      </c>
      <c r="AA11" s="22">
        <v>40102653</v>
      </c>
      <c r="AB11" s="22">
        <v>3503.95</v>
      </c>
    </row>
    <row r="12" spans="1:28" ht="15" customHeight="1" x14ac:dyDescent="0.2">
      <c r="A12" s="19" t="s">
        <v>444</v>
      </c>
      <c r="B12" s="21">
        <v>14157</v>
      </c>
      <c r="C12" s="22">
        <v>176918358</v>
      </c>
      <c r="D12" s="22">
        <v>12496.88</v>
      </c>
      <c r="E12" s="21">
        <v>14157</v>
      </c>
      <c r="F12" s="22">
        <v>376538502</v>
      </c>
      <c r="G12" s="22">
        <v>26597.34</v>
      </c>
      <c r="H12" s="21">
        <v>14157</v>
      </c>
      <c r="I12" s="22">
        <v>1268394</v>
      </c>
      <c r="J12" s="22">
        <v>89.59</v>
      </c>
      <c r="K12" s="21">
        <v>14157</v>
      </c>
      <c r="L12" s="22">
        <v>66745280</v>
      </c>
      <c r="M12" s="22">
        <v>4714.6499999999996</v>
      </c>
      <c r="N12" s="21">
        <v>14157</v>
      </c>
      <c r="O12" s="22">
        <v>308524828</v>
      </c>
      <c r="P12" s="22">
        <v>21793.09</v>
      </c>
      <c r="Q12" s="21">
        <v>14157</v>
      </c>
      <c r="R12" s="22">
        <v>4320095</v>
      </c>
      <c r="S12" s="22">
        <v>305.16000000000003</v>
      </c>
      <c r="T12" s="21">
        <v>14157</v>
      </c>
      <c r="U12" s="22">
        <v>312844923</v>
      </c>
      <c r="V12" s="22">
        <v>22098.25</v>
      </c>
      <c r="W12" s="21">
        <v>14157</v>
      </c>
      <c r="X12" s="22">
        <v>227523673</v>
      </c>
      <c r="Y12" s="22">
        <v>16071.46</v>
      </c>
      <c r="Z12" s="21">
        <v>14157</v>
      </c>
      <c r="AA12" s="22">
        <v>81954141</v>
      </c>
      <c r="AB12" s="22">
        <v>5788.95</v>
      </c>
    </row>
    <row r="13" spans="1:28" ht="15" customHeight="1" x14ac:dyDescent="0.2">
      <c r="A13" s="19" t="s">
        <v>445</v>
      </c>
      <c r="B13" s="21">
        <v>13305</v>
      </c>
      <c r="C13" s="22">
        <v>231650226</v>
      </c>
      <c r="D13" s="22">
        <v>17410.759999999998</v>
      </c>
      <c r="E13" s="21">
        <v>13305</v>
      </c>
      <c r="F13" s="22">
        <v>431850268</v>
      </c>
      <c r="G13" s="22">
        <v>32457.74</v>
      </c>
      <c r="H13" s="21">
        <v>13305</v>
      </c>
      <c r="I13" s="22">
        <v>910377</v>
      </c>
      <c r="J13" s="22">
        <v>68.42</v>
      </c>
      <c r="K13" s="21">
        <v>13305</v>
      </c>
      <c r="L13" s="22">
        <v>85843805</v>
      </c>
      <c r="M13" s="22">
        <v>6452</v>
      </c>
      <c r="N13" s="21">
        <v>13305</v>
      </c>
      <c r="O13" s="22">
        <v>345096086</v>
      </c>
      <c r="P13" s="22">
        <v>25937.32</v>
      </c>
      <c r="Q13" s="21">
        <v>13305</v>
      </c>
      <c r="R13" s="22">
        <v>4916353</v>
      </c>
      <c r="S13" s="22">
        <v>369.51</v>
      </c>
      <c r="T13" s="21">
        <v>13305</v>
      </c>
      <c r="U13" s="22">
        <v>350012439</v>
      </c>
      <c r="V13" s="22">
        <v>26306.83</v>
      </c>
      <c r="W13" s="21">
        <v>13305</v>
      </c>
      <c r="X13" s="22">
        <v>247126652</v>
      </c>
      <c r="Y13" s="22">
        <v>18573.97</v>
      </c>
      <c r="Z13" s="21">
        <v>13305</v>
      </c>
      <c r="AA13" s="22">
        <v>99241667</v>
      </c>
      <c r="AB13" s="22">
        <v>7458.98</v>
      </c>
    </row>
    <row r="14" spans="1:28" ht="15" customHeight="1" x14ac:dyDescent="0.2">
      <c r="A14" s="19" t="s">
        <v>446</v>
      </c>
      <c r="B14" s="21">
        <v>11271</v>
      </c>
      <c r="C14" s="22">
        <v>253012458</v>
      </c>
      <c r="D14" s="22">
        <v>22448.09</v>
      </c>
      <c r="E14" s="21">
        <v>11271</v>
      </c>
      <c r="F14" s="22">
        <v>378383008</v>
      </c>
      <c r="G14" s="22">
        <v>33571.379999999997</v>
      </c>
      <c r="H14" s="21">
        <v>11271</v>
      </c>
      <c r="I14" s="22">
        <v>1450037</v>
      </c>
      <c r="J14" s="22">
        <v>128.65</v>
      </c>
      <c r="K14" s="21">
        <v>11271</v>
      </c>
      <c r="L14" s="22">
        <v>61239061</v>
      </c>
      <c r="M14" s="22">
        <v>5433.33</v>
      </c>
      <c r="N14" s="21">
        <v>11271</v>
      </c>
      <c r="O14" s="22">
        <v>315693910</v>
      </c>
      <c r="P14" s="22">
        <v>28009.4</v>
      </c>
      <c r="Q14" s="21">
        <v>11271</v>
      </c>
      <c r="R14" s="22">
        <v>4017760</v>
      </c>
      <c r="S14" s="22">
        <v>356.47</v>
      </c>
      <c r="T14" s="21">
        <v>11271</v>
      </c>
      <c r="U14" s="22">
        <v>319711670</v>
      </c>
      <c r="V14" s="22">
        <v>28365.87</v>
      </c>
      <c r="W14" s="21">
        <v>11271</v>
      </c>
      <c r="X14" s="22">
        <v>236121760</v>
      </c>
      <c r="Y14" s="22">
        <v>20949.5</v>
      </c>
      <c r="Z14" s="21">
        <v>11271</v>
      </c>
      <c r="AA14" s="22">
        <v>80155564</v>
      </c>
      <c r="AB14" s="22">
        <v>7111.66</v>
      </c>
    </row>
    <row r="15" spans="1:28" ht="15" customHeight="1" x14ac:dyDescent="0.2">
      <c r="A15" s="19" t="s">
        <v>447</v>
      </c>
      <c r="B15" s="21">
        <v>10329</v>
      </c>
      <c r="C15" s="22">
        <v>283291220</v>
      </c>
      <c r="D15" s="22">
        <v>27426.78</v>
      </c>
      <c r="E15" s="21">
        <v>10329</v>
      </c>
      <c r="F15" s="22">
        <v>414010015</v>
      </c>
      <c r="G15" s="22">
        <v>40082.29</v>
      </c>
      <c r="H15" s="21">
        <v>10329</v>
      </c>
      <c r="I15" s="22">
        <v>947369</v>
      </c>
      <c r="J15" s="22">
        <v>91.72</v>
      </c>
      <c r="K15" s="21">
        <v>10329</v>
      </c>
      <c r="L15" s="22">
        <v>98713038</v>
      </c>
      <c r="M15" s="22">
        <v>9556.8799999999992</v>
      </c>
      <c r="N15" s="21">
        <v>10329</v>
      </c>
      <c r="O15" s="22">
        <v>314349608</v>
      </c>
      <c r="P15" s="22">
        <v>30433.69</v>
      </c>
      <c r="Q15" s="21">
        <v>10329</v>
      </c>
      <c r="R15" s="22">
        <v>4475499</v>
      </c>
      <c r="S15" s="22">
        <v>433.29</v>
      </c>
      <c r="T15" s="21">
        <v>10329</v>
      </c>
      <c r="U15" s="22">
        <v>318825107</v>
      </c>
      <c r="V15" s="22">
        <v>30866.99</v>
      </c>
      <c r="W15" s="21">
        <v>10329</v>
      </c>
      <c r="X15" s="22">
        <v>240589397</v>
      </c>
      <c r="Y15" s="22">
        <v>23292.61</v>
      </c>
      <c r="Z15" s="21">
        <v>10329</v>
      </c>
      <c r="AA15" s="22">
        <v>75045292</v>
      </c>
      <c r="AB15" s="22">
        <v>7265.49</v>
      </c>
    </row>
    <row r="16" spans="1:28" ht="15" customHeight="1" x14ac:dyDescent="0.2">
      <c r="A16" s="19" t="s">
        <v>448</v>
      </c>
      <c r="B16" s="21">
        <v>9454</v>
      </c>
      <c r="C16" s="22">
        <v>307015998</v>
      </c>
      <c r="D16" s="22">
        <v>32474.720000000001</v>
      </c>
      <c r="E16" s="21">
        <v>9454</v>
      </c>
      <c r="F16" s="22">
        <v>364862924</v>
      </c>
      <c r="G16" s="22">
        <v>38593.5</v>
      </c>
      <c r="H16" s="21">
        <v>9454</v>
      </c>
      <c r="I16" s="22">
        <v>1269087</v>
      </c>
      <c r="J16" s="22">
        <v>134.24</v>
      </c>
      <c r="K16" s="21">
        <v>9454</v>
      </c>
      <c r="L16" s="22">
        <v>69845974</v>
      </c>
      <c r="M16" s="22">
        <v>7387.98</v>
      </c>
      <c r="N16" s="21">
        <v>9454</v>
      </c>
      <c r="O16" s="22">
        <v>293747863</v>
      </c>
      <c r="P16" s="22">
        <v>31071.279999999999</v>
      </c>
      <c r="Q16" s="21">
        <v>9454</v>
      </c>
      <c r="R16" s="22">
        <v>3591150</v>
      </c>
      <c r="S16" s="22">
        <v>379.86</v>
      </c>
      <c r="T16" s="21">
        <v>9454</v>
      </c>
      <c r="U16" s="22">
        <v>297339013</v>
      </c>
      <c r="V16" s="22">
        <v>31451.13</v>
      </c>
      <c r="W16" s="21">
        <v>9454</v>
      </c>
      <c r="X16" s="22">
        <v>225107720</v>
      </c>
      <c r="Y16" s="22">
        <v>23810.84</v>
      </c>
      <c r="Z16" s="21">
        <v>9454</v>
      </c>
      <c r="AA16" s="22">
        <v>69139032</v>
      </c>
      <c r="AB16" s="22">
        <v>7313.2</v>
      </c>
    </row>
    <row r="17" spans="1:28" ht="15" customHeight="1" x14ac:dyDescent="0.2">
      <c r="A17" s="19" t="s">
        <v>449</v>
      </c>
      <c r="B17" s="21">
        <v>9012</v>
      </c>
      <c r="C17" s="22">
        <v>337936428</v>
      </c>
      <c r="D17" s="22">
        <v>37498.49</v>
      </c>
      <c r="E17" s="21">
        <v>9012</v>
      </c>
      <c r="F17" s="22">
        <v>341686363</v>
      </c>
      <c r="G17" s="22">
        <v>37914.6</v>
      </c>
      <c r="H17" s="21">
        <v>9012</v>
      </c>
      <c r="I17" s="22">
        <v>1869217</v>
      </c>
      <c r="J17" s="22">
        <v>207.41</v>
      </c>
      <c r="K17" s="21">
        <v>9012</v>
      </c>
      <c r="L17" s="22">
        <v>71116579</v>
      </c>
      <c r="M17" s="22">
        <v>7891.32</v>
      </c>
      <c r="N17" s="21">
        <v>9012</v>
      </c>
      <c r="O17" s="22">
        <v>268700567</v>
      </c>
      <c r="P17" s="22">
        <v>29815.86</v>
      </c>
      <c r="Q17" s="21">
        <v>9012</v>
      </c>
      <c r="R17" s="22">
        <v>3583844</v>
      </c>
      <c r="S17" s="22">
        <v>397.67</v>
      </c>
      <c r="T17" s="21">
        <v>9012</v>
      </c>
      <c r="U17" s="22">
        <v>272284411</v>
      </c>
      <c r="V17" s="22">
        <v>30213.54</v>
      </c>
      <c r="W17" s="21">
        <v>9012</v>
      </c>
      <c r="X17" s="22">
        <v>200837102</v>
      </c>
      <c r="Y17" s="22">
        <v>22285.52</v>
      </c>
      <c r="Z17" s="21">
        <v>9012</v>
      </c>
      <c r="AA17" s="22">
        <v>68395171</v>
      </c>
      <c r="AB17" s="22">
        <v>7589.34</v>
      </c>
    </row>
    <row r="18" spans="1:28" ht="15" customHeight="1" x14ac:dyDescent="0.2">
      <c r="A18" s="19" t="s">
        <v>450</v>
      </c>
      <c r="B18" s="21">
        <v>8430</v>
      </c>
      <c r="C18" s="22">
        <v>357906031</v>
      </c>
      <c r="D18" s="22">
        <v>42456.23</v>
      </c>
      <c r="E18" s="21">
        <v>8430</v>
      </c>
      <c r="F18" s="22">
        <v>340250804</v>
      </c>
      <c r="G18" s="22">
        <v>40361.9</v>
      </c>
      <c r="H18" s="21">
        <v>8430</v>
      </c>
      <c r="I18" s="22">
        <v>1197475</v>
      </c>
      <c r="J18" s="22">
        <v>142.05000000000001</v>
      </c>
      <c r="K18" s="21">
        <v>8430</v>
      </c>
      <c r="L18" s="22">
        <v>68610764</v>
      </c>
      <c r="M18" s="22">
        <v>8138.88</v>
      </c>
      <c r="N18" s="21">
        <v>8430</v>
      </c>
      <c r="O18" s="22">
        <v>270442565</v>
      </c>
      <c r="P18" s="22">
        <v>32080.97</v>
      </c>
      <c r="Q18" s="21">
        <v>8430</v>
      </c>
      <c r="R18" s="22">
        <v>3192351</v>
      </c>
      <c r="S18" s="22">
        <v>378.69</v>
      </c>
      <c r="T18" s="21">
        <v>8430</v>
      </c>
      <c r="U18" s="22">
        <v>273634916</v>
      </c>
      <c r="V18" s="22">
        <v>32459.66</v>
      </c>
      <c r="W18" s="21">
        <v>8430</v>
      </c>
      <c r="X18" s="22">
        <v>209350293</v>
      </c>
      <c r="Y18" s="22">
        <v>24833.96</v>
      </c>
      <c r="Z18" s="21">
        <v>8430</v>
      </c>
      <c r="AA18" s="22">
        <v>61277320</v>
      </c>
      <c r="AB18" s="22">
        <v>7268.96</v>
      </c>
    </row>
    <row r="19" spans="1:28" ht="15" customHeight="1" x14ac:dyDescent="0.2">
      <c r="A19" s="19" t="s">
        <v>451</v>
      </c>
      <c r="B19" s="21">
        <v>8166</v>
      </c>
      <c r="C19" s="22">
        <v>387896722</v>
      </c>
      <c r="D19" s="22">
        <v>47501.440000000002</v>
      </c>
      <c r="E19" s="21">
        <v>8166</v>
      </c>
      <c r="F19" s="22">
        <v>330070857</v>
      </c>
      <c r="G19" s="22">
        <v>40420.14</v>
      </c>
      <c r="H19" s="21">
        <v>8166</v>
      </c>
      <c r="I19" s="22">
        <v>695208</v>
      </c>
      <c r="J19" s="22">
        <v>85.13</v>
      </c>
      <c r="K19" s="21">
        <v>8166</v>
      </c>
      <c r="L19" s="22">
        <v>68663082</v>
      </c>
      <c r="M19" s="22">
        <v>8408.41</v>
      </c>
      <c r="N19" s="21">
        <v>8166</v>
      </c>
      <c r="O19" s="22">
        <v>260712567</v>
      </c>
      <c r="P19" s="22">
        <v>31926.59</v>
      </c>
      <c r="Q19" s="21">
        <v>8166</v>
      </c>
      <c r="R19" s="22">
        <v>2307681</v>
      </c>
      <c r="S19" s="22">
        <v>282.60000000000002</v>
      </c>
      <c r="T19" s="21">
        <v>8166</v>
      </c>
      <c r="U19" s="22">
        <v>263020248</v>
      </c>
      <c r="V19" s="22">
        <v>32209.19</v>
      </c>
      <c r="W19" s="21">
        <v>8166</v>
      </c>
      <c r="X19" s="22">
        <v>202846435</v>
      </c>
      <c r="Y19" s="22">
        <v>24840.37</v>
      </c>
      <c r="Z19" s="21">
        <v>8166</v>
      </c>
      <c r="AA19" s="22">
        <v>57066565</v>
      </c>
      <c r="AB19" s="22">
        <v>6988.31</v>
      </c>
    </row>
    <row r="20" spans="1:28" ht="15" customHeight="1" x14ac:dyDescent="0.2">
      <c r="A20" s="19" t="s">
        <v>113</v>
      </c>
      <c r="B20" s="21">
        <v>36403</v>
      </c>
      <c r="C20" s="22">
        <v>2264564725</v>
      </c>
      <c r="D20" s="22">
        <v>62208.19</v>
      </c>
      <c r="E20" s="21">
        <v>36403</v>
      </c>
      <c r="F20" s="22">
        <v>1474954153</v>
      </c>
      <c r="G20" s="22">
        <v>40517.379999999997</v>
      </c>
      <c r="H20" s="21">
        <v>36403</v>
      </c>
      <c r="I20" s="22">
        <v>4523587</v>
      </c>
      <c r="J20" s="22">
        <v>124.26</v>
      </c>
      <c r="K20" s="21">
        <v>36403</v>
      </c>
      <c r="L20" s="22">
        <v>356050072</v>
      </c>
      <c r="M20" s="22">
        <v>9780.7900000000009</v>
      </c>
      <c r="N20" s="21">
        <v>36403</v>
      </c>
      <c r="O20" s="22">
        <v>1114380494</v>
      </c>
      <c r="P20" s="22">
        <v>30612.33</v>
      </c>
      <c r="Q20" s="21">
        <v>36403</v>
      </c>
      <c r="R20" s="22">
        <v>14590547</v>
      </c>
      <c r="S20" s="22">
        <v>400.81</v>
      </c>
      <c r="T20" s="21">
        <v>36403</v>
      </c>
      <c r="U20" s="22">
        <v>1128971041</v>
      </c>
      <c r="V20" s="22">
        <v>31013.13</v>
      </c>
      <c r="W20" s="21">
        <v>36403</v>
      </c>
      <c r="X20" s="22">
        <v>860930415</v>
      </c>
      <c r="Y20" s="22">
        <v>23649.99</v>
      </c>
      <c r="Z20" s="21">
        <v>36403</v>
      </c>
      <c r="AA20" s="22">
        <v>253806019</v>
      </c>
      <c r="AB20" s="22">
        <v>6972.12</v>
      </c>
    </row>
    <row r="21" spans="1:28" ht="15" customHeight="1" x14ac:dyDescent="0.2">
      <c r="A21" s="19" t="s">
        <v>114</v>
      </c>
      <c r="B21" s="21">
        <v>30722</v>
      </c>
      <c r="C21" s="22">
        <v>2672460543</v>
      </c>
      <c r="D21" s="22">
        <v>86988.49</v>
      </c>
      <c r="E21" s="21">
        <v>30722</v>
      </c>
      <c r="F21" s="22">
        <v>1174590603</v>
      </c>
      <c r="G21" s="22">
        <v>38232.879999999997</v>
      </c>
      <c r="H21" s="21">
        <v>30722</v>
      </c>
      <c r="I21" s="22">
        <v>3506282</v>
      </c>
      <c r="J21" s="22">
        <v>114.13</v>
      </c>
      <c r="K21" s="21">
        <v>30722</v>
      </c>
      <c r="L21" s="22">
        <v>244403468</v>
      </c>
      <c r="M21" s="22">
        <v>7955.32</v>
      </c>
      <c r="N21" s="21">
        <v>30722</v>
      </c>
      <c r="O21" s="22">
        <v>926680853</v>
      </c>
      <c r="P21" s="22">
        <v>30163.43</v>
      </c>
      <c r="Q21" s="21">
        <v>30722</v>
      </c>
      <c r="R21" s="22">
        <v>13319522</v>
      </c>
      <c r="S21" s="22">
        <v>433.55</v>
      </c>
      <c r="T21" s="21">
        <v>30722</v>
      </c>
      <c r="U21" s="22">
        <v>940000375</v>
      </c>
      <c r="V21" s="22">
        <v>30596.98</v>
      </c>
      <c r="W21" s="21">
        <v>30722</v>
      </c>
      <c r="X21" s="22">
        <v>700331777</v>
      </c>
      <c r="Y21" s="22">
        <v>22795.77</v>
      </c>
      <c r="Z21" s="21">
        <v>30722</v>
      </c>
      <c r="AA21" s="22">
        <v>226268285</v>
      </c>
      <c r="AB21" s="22">
        <v>7365.02</v>
      </c>
    </row>
    <row r="22" spans="1:28" ht="15" customHeight="1" x14ac:dyDescent="0.2">
      <c r="A22" s="19" t="s">
        <v>115</v>
      </c>
      <c r="B22" s="21">
        <v>70271</v>
      </c>
      <c r="C22" s="22">
        <v>10502452706</v>
      </c>
      <c r="D22" s="22">
        <v>149456.43</v>
      </c>
      <c r="E22" s="21">
        <v>70271</v>
      </c>
      <c r="F22" s="22">
        <v>3261268735</v>
      </c>
      <c r="G22" s="22">
        <v>46409.88</v>
      </c>
      <c r="H22" s="21">
        <v>70271</v>
      </c>
      <c r="I22" s="22">
        <v>12776802</v>
      </c>
      <c r="J22" s="22">
        <v>181.82</v>
      </c>
      <c r="K22" s="21">
        <v>70271</v>
      </c>
      <c r="L22" s="22">
        <v>782863560</v>
      </c>
      <c r="M22" s="22">
        <v>11140.63</v>
      </c>
      <c r="N22" s="21">
        <v>70271</v>
      </c>
      <c r="O22" s="22">
        <v>2465628373</v>
      </c>
      <c r="P22" s="22">
        <v>35087.42</v>
      </c>
      <c r="Q22" s="21">
        <v>70271</v>
      </c>
      <c r="R22" s="22">
        <v>32034268</v>
      </c>
      <c r="S22" s="22">
        <v>455.87</v>
      </c>
      <c r="T22" s="21">
        <v>70271</v>
      </c>
      <c r="U22" s="22">
        <v>2497662641</v>
      </c>
      <c r="V22" s="22">
        <v>35543.29</v>
      </c>
      <c r="W22" s="21">
        <v>70271</v>
      </c>
      <c r="X22" s="22">
        <v>1747515856</v>
      </c>
      <c r="Y22" s="22">
        <v>24868.240000000002</v>
      </c>
      <c r="Z22" s="21">
        <v>70271</v>
      </c>
      <c r="AA22" s="22">
        <v>717152072</v>
      </c>
      <c r="AB22" s="22">
        <v>10205.52</v>
      </c>
    </row>
    <row r="23" spans="1:28" ht="15" customHeight="1" x14ac:dyDescent="0.2">
      <c r="A23" s="19" t="s">
        <v>452</v>
      </c>
      <c r="B23" s="21">
        <v>13125</v>
      </c>
      <c r="C23" s="22">
        <v>4425521322</v>
      </c>
      <c r="D23" s="22">
        <v>337182.58</v>
      </c>
      <c r="E23" s="21">
        <v>13125</v>
      </c>
      <c r="F23" s="22">
        <v>1465516185</v>
      </c>
      <c r="G23" s="22">
        <v>111658.38</v>
      </c>
      <c r="H23" s="21">
        <v>13125</v>
      </c>
      <c r="I23" s="22">
        <v>2808841</v>
      </c>
      <c r="J23" s="22">
        <v>214.01</v>
      </c>
      <c r="K23" s="21">
        <v>13125</v>
      </c>
      <c r="L23" s="22">
        <v>372279941</v>
      </c>
      <c r="M23" s="22">
        <v>28364.19</v>
      </c>
      <c r="N23" s="21">
        <v>13125</v>
      </c>
      <c r="O23" s="22">
        <v>1090427403</v>
      </c>
      <c r="P23" s="22">
        <v>83080.179999999993</v>
      </c>
      <c r="Q23" s="21">
        <v>13125</v>
      </c>
      <c r="R23" s="22">
        <v>14233858</v>
      </c>
      <c r="S23" s="22">
        <v>1084.48</v>
      </c>
      <c r="T23" s="21">
        <v>13125</v>
      </c>
      <c r="U23" s="22">
        <v>1104661261</v>
      </c>
      <c r="V23" s="22">
        <v>84164.67</v>
      </c>
      <c r="W23" s="21">
        <v>13125</v>
      </c>
      <c r="X23" s="22">
        <v>721240955</v>
      </c>
      <c r="Y23" s="22">
        <v>54951.69</v>
      </c>
      <c r="Z23" s="21">
        <v>13125</v>
      </c>
      <c r="AA23" s="22">
        <v>376668334</v>
      </c>
      <c r="AB23" s="22">
        <v>28698.54</v>
      </c>
    </row>
    <row r="24" spans="1:28" ht="15" customHeight="1" x14ac:dyDescent="0.2">
      <c r="A24" s="19" t="s">
        <v>453</v>
      </c>
      <c r="B24" s="21">
        <v>3942</v>
      </c>
      <c r="C24" s="22">
        <v>2668152530</v>
      </c>
      <c r="D24" s="22">
        <v>676852.49</v>
      </c>
      <c r="E24" s="21">
        <v>3942</v>
      </c>
      <c r="F24" s="22">
        <v>895743526</v>
      </c>
      <c r="G24" s="22">
        <v>227230.73</v>
      </c>
      <c r="H24" s="21">
        <v>3942</v>
      </c>
      <c r="I24" s="22">
        <v>973761</v>
      </c>
      <c r="J24" s="22">
        <v>247.02</v>
      </c>
      <c r="K24" s="21">
        <v>3942</v>
      </c>
      <c r="L24" s="22">
        <v>313297192</v>
      </c>
      <c r="M24" s="22">
        <v>79476.710000000006</v>
      </c>
      <c r="N24" s="21">
        <v>3942</v>
      </c>
      <c r="O24" s="22">
        <v>581472573</v>
      </c>
      <c r="P24" s="22">
        <v>147506.99</v>
      </c>
      <c r="Q24" s="21">
        <v>3942</v>
      </c>
      <c r="R24" s="22">
        <v>7388997</v>
      </c>
      <c r="S24" s="22">
        <v>1874.43</v>
      </c>
      <c r="T24" s="21">
        <v>3942</v>
      </c>
      <c r="U24" s="22">
        <v>588861570</v>
      </c>
      <c r="V24" s="22">
        <v>149381.42000000001</v>
      </c>
      <c r="W24" s="21">
        <v>3942</v>
      </c>
      <c r="X24" s="22">
        <v>391040269</v>
      </c>
      <c r="Y24" s="22">
        <v>99198.44</v>
      </c>
      <c r="Z24" s="21">
        <v>3942</v>
      </c>
      <c r="AA24" s="22">
        <v>195997400</v>
      </c>
      <c r="AB24" s="22">
        <v>49720.29</v>
      </c>
    </row>
    <row r="25" spans="1:28" ht="15" customHeight="1" x14ac:dyDescent="0.2">
      <c r="A25" s="19" t="s">
        <v>454</v>
      </c>
      <c r="B25" s="21">
        <v>2214</v>
      </c>
      <c r="C25" s="22">
        <v>8537560961</v>
      </c>
      <c r="D25" s="22">
        <v>3856170.26</v>
      </c>
      <c r="E25" s="21">
        <v>2214</v>
      </c>
      <c r="F25" s="22">
        <v>1225423913</v>
      </c>
      <c r="G25" s="22">
        <v>553488.67000000004</v>
      </c>
      <c r="H25" s="21">
        <v>2214</v>
      </c>
      <c r="I25" s="22">
        <v>3620087</v>
      </c>
      <c r="J25" s="22">
        <v>1635.09</v>
      </c>
      <c r="K25" s="21">
        <v>2214</v>
      </c>
      <c r="L25" s="22">
        <v>449030423</v>
      </c>
      <c r="M25" s="22">
        <v>202814.1</v>
      </c>
      <c r="N25" s="21">
        <v>2214</v>
      </c>
      <c r="O25" s="22">
        <v>772773403</v>
      </c>
      <c r="P25" s="22">
        <v>349039.48</v>
      </c>
      <c r="Q25" s="21">
        <v>2214</v>
      </c>
      <c r="R25" s="22">
        <v>15972090</v>
      </c>
      <c r="S25" s="22">
        <v>7214.13</v>
      </c>
      <c r="T25" s="21">
        <v>2214</v>
      </c>
      <c r="U25" s="22">
        <v>788745493</v>
      </c>
      <c r="V25" s="22">
        <v>356253.61</v>
      </c>
      <c r="W25" s="21">
        <v>2214</v>
      </c>
      <c r="X25" s="22">
        <v>499681254</v>
      </c>
      <c r="Y25" s="22">
        <v>225691.62</v>
      </c>
      <c r="Z25" s="21">
        <v>2214</v>
      </c>
      <c r="AA25" s="22">
        <v>287283254</v>
      </c>
      <c r="AB25" s="22">
        <v>129757.57</v>
      </c>
    </row>
    <row r="26" spans="1:28" ht="15" customHeight="1" x14ac:dyDescent="0.2">
      <c r="A26" s="20" t="s">
        <v>117</v>
      </c>
      <c r="B26" s="21">
        <v>271043</v>
      </c>
      <c r="C26" s="22">
        <v>32933533681</v>
      </c>
      <c r="D26" s="22">
        <v>121627.39</v>
      </c>
      <c r="E26" s="21">
        <v>271043</v>
      </c>
      <c r="F26" s="22">
        <v>13727990338</v>
      </c>
      <c r="G26" s="22">
        <v>50648.75</v>
      </c>
      <c r="H26" s="21">
        <v>271043</v>
      </c>
      <c r="I26" s="22">
        <v>44743176</v>
      </c>
      <c r="J26" s="22">
        <v>165.08</v>
      </c>
      <c r="K26" s="21">
        <v>271043</v>
      </c>
      <c r="L26" s="22">
        <v>3543105348</v>
      </c>
      <c r="M26" s="22">
        <v>13072.12</v>
      </c>
      <c r="N26" s="21">
        <v>271043</v>
      </c>
      <c r="O26" s="22">
        <v>10140141814</v>
      </c>
      <c r="P26" s="22">
        <v>37411.56</v>
      </c>
      <c r="Q26" s="21">
        <v>271043</v>
      </c>
      <c r="R26" s="22">
        <v>139363200</v>
      </c>
      <c r="S26" s="22">
        <v>514.16999999999996</v>
      </c>
      <c r="T26" s="21">
        <v>271043</v>
      </c>
      <c r="U26" s="22">
        <v>10279505014</v>
      </c>
      <c r="V26" s="22">
        <v>37925.74</v>
      </c>
      <c r="W26" s="21">
        <v>271043</v>
      </c>
      <c r="X26" s="22">
        <v>7602946586</v>
      </c>
      <c r="Y26" s="22">
        <v>28050.7</v>
      </c>
      <c r="Z26" s="21">
        <v>271043</v>
      </c>
      <c r="AA26" s="22">
        <v>2571775284</v>
      </c>
      <c r="AB26" s="22">
        <v>9488.44</v>
      </c>
    </row>
    <row r="28" spans="1:28" ht="15" customHeight="1" x14ac:dyDescent="0.2">
      <c r="A28" s="57" t="s">
        <v>66</v>
      </c>
      <c r="B28" s="58"/>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row>
    <row r="29" spans="1:28" ht="15" customHeight="1" x14ac:dyDescent="0.3">
      <c r="A29" s="60" t="s">
        <v>1</v>
      </c>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row>
    <row r="30" spans="1:28" ht="15" customHeight="1" x14ac:dyDescent="0.2">
      <c r="A30" s="57" t="s">
        <v>97</v>
      </c>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row>
  </sheetData>
  <mergeCells count="18">
    <mergeCell ref="H7:J7"/>
    <mergeCell ref="K7:M7"/>
    <mergeCell ref="A28:AB28"/>
    <mergeCell ref="A29:AB29"/>
    <mergeCell ref="A30:AB30"/>
    <mergeCell ref="A1:AB1"/>
    <mergeCell ref="A2:AB2"/>
    <mergeCell ref="A3:AB3"/>
    <mergeCell ref="A4:AB4"/>
    <mergeCell ref="A5:AB5"/>
    <mergeCell ref="N7:P7"/>
    <mergeCell ref="Q7:S7"/>
    <mergeCell ref="T7:V7"/>
    <mergeCell ref="W7:Y7"/>
    <mergeCell ref="Z7:AB7"/>
    <mergeCell ref="A7:A8"/>
    <mergeCell ref="C7:D7"/>
    <mergeCell ref="E7:G7"/>
  </mergeCells>
  <hyperlinks>
    <hyperlink ref="A1" location="'CONTENTS'!A1" display="#'CONTENTS'!A1"/>
  </hyperlinks>
  <printOptions horizontalCentered="1"/>
  <pageMargins left="0.5" right="0.5" top="0.5" bottom="0.5" header="0" footer="0"/>
  <pageSetup fitToHeight="10" orientation="landscape" horizontalDpi="300" verticalDpi="30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0"/>
  <sheetViews>
    <sheetView zoomScaleNormal="100" workbookViewId="0">
      <pane ySplit="8" topLeftCell="A9" activePane="bottomLeft" state="frozen"/>
      <selection pane="bottomLeft" sqref="A1:AC1"/>
    </sheetView>
  </sheetViews>
  <sheetFormatPr defaultColWidth="12" defaultRowHeight="12.95" customHeight="1" x14ac:dyDescent="0.2"/>
  <cols>
    <col min="1" max="1" width="25.6640625" bestFit="1" customWidth="1"/>
    <col min="2" max="29" width="17.6640625" bestFit="1" customWidth="1"/>
  </cols>
  <sheetData>
    <row r="1" spans="1:29" ht="17.100000000000001" customHeight="1" x14ac:dyDescent="0.25">
      <c r="A1" s="65" t="s">
        <v>67</v>
      </c>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row>
    <row r="2" spans="1:29" ht="17.100000000000001" customHeight="1" x14ac:dyDescent="0.3">
      <c r="A2" s="60" t="s">
        <v>1</v>
      </c>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row>
    <row r="3" spans="1:29" ht="17.100000000000001" customHeight="1" x14ac:dyDescent="0.3">
      <c r="A3" s="59" t="s">
        <v>70</v>
      </c>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row>
    <row r="4" spans="1:29" ht="17.100000000000001" customHeight="1" x14ac:dyDescent="0.3">
      <c r="A4" s="60" t="s">
        <v>1</v>
      </c>
      <c r="B4" s="58"/>
      <c r="C4" s="58"/>
      <c r="D4" s="58"/>
      <c r="E4" s="58"/>
      <c r="F4" s="58"/>
      <c r="G4" s="58"/>
      <c r="H4" s="58"/>
      <c r="I4" s="58"/>
      <c r="J4" s="58"/>
      <c r="K4" s="58"/>
      <c r="L4" s="58"/>
      <c r="M4" s="58"/>
      <c r="N4" s="58"/>
      <c r="O4" s="58"/>
      <c r="P4" s="58"/>
      <c r="Q4" s="58"/>
      <c r="R4" s="58"/>
      <c r="S4" s="58"/>
      <c r="T4" s="58"/>
      <c r="U4" s="58"/>
      <c r="V4" s="58"/>
      <c r="W4" s="58"/>
      <c r="X4" s="58"/>
      <c r="Y4" s="58"/>
      <c r="Z4" s="58"/>
      <c r="AA4" s="58"/>
      <c r="AB4" s="58"/>
      <c r="AC4" s="58"/>
    </row>
    <row r="5" spans="1:29" ht="17.100000000000001" customHeight="1" x14ac:dyDescent="0.3">
      <c r="A5" s="66" t="s">
        <v>53</v>
      </c>
      <c r="B5" s="58"/>
      <c r="C5" s="58"/>
      <c r="D5" s="58"/>
      <c r="E5" s="58"/>
      <c r="F5" s="58"/>
      <c r="G5" s="58"/>
      <c r="H5" s="58"/>
      <c r="I5" s="58"/>
      <c r="J5" s="58"/>
      <c r="K5" s="58"/>
      <c r="L5" s="58"/>
      <c r="M5" s="58"/>
      <c r="N5" s="58"/>
      <c r="O5" s="58"/>
      <c r="P5" s="58"/>
      <c r="Q5" s="58"/>
      <c r="R5" s="58"/>
      <c r="S5" s="58"/>
      <c r="T5" s="58"/>
      <c r="U5" s="58"/>
      <c r="V5" s="58"/>
      <c r="W5" s="58"/>
      <c r="X5" s="58"/>
      <c r="Y5" s="58"/>
      <c r="Z5" s="58"/>
      <c r="AA5" s="58"/>
      <c r="AB5" s="58"/>
      <c r="AC5" s="58"/>
    </row>
    <row r="7" spans="1:29" ht="30" customHeight="1" x14ac:dyDescent="0.2">
      <c r="A7" s="70" t="s">
        <v>71</v>
      </c>
      <c r="B7" s="29" t="s">
        <v>1</v>
      </c>
      <c r="C7" s="70" t="s">
        <v>524</v>
      </c>
      <c r="D7" s="70"/>
      <c r="E7" s="70"/>
      <c r="F7" s="70" t="s">
        <v>525</v>
      </c>
      <c r="G7" s="70"/>
      <c r="H7" s="70"/>
      <c r="I7" s="70" t="s">
        <v>526</v>
      </c>
      <c r="J7" s="70"/>
      <c r="K7" s="70"/>
      <c r="L7" s="70" t="s">
        <v>527</v>
      </c>
      <c r="M7" s="70"/>
      <c r="N7" s="70"/>
      <c r="O7" s="70" t="s">
        <v>528</v>
      </c>
      <c r="P7" s="70"/>
      <c r="Q7" s="70"/>
      <c r="R7" s="70" t="s">
        <v>529</v>
      </c>
      <c r="S7" s="70"/>
      <c r="T7" s="70"/>
      <c r="U7" s="70" t="s">
        <v>457</v>
      </c>
      <c r="V7" s="70"/>
      <c r="W7" s="70"/>
      <c r="X7" s="70" t="s">
        <v>530</v>
      </c>
      <c r="Y7" s="70"/>
      <c r="Z7" s="70"/>
      <c r="AA7" s="70" t="s">
        <v>522</v>
      </c>
      <c r="AB7" s="70"/>
      <c r="AC7" s="70"/>
    </row>
    <row r="8" spans="1:29" ht="30" customHeight="1" x14ac:dyDescent="0.2">
      <c r="A8" s="72"/>
      <c r="B8" s="29" t="s">
        <v>72</v>
      </c>
      <c r="C8" s="29" t="s">
        <v>470</v>
      </c>
      <c r="D8" s="29" t="s">
        <v>96</v>
      </c>
      <c r="E8" s="29" t="s">
        <v>471</v>
      </c>
      <c r="F8" s="29" t="s">
        <v>470</v>
      </c>
      <c r="G8" s="29" t="s">
        <v>96</v>
      </c>
      <c r="H8" s="29" t="s">
        <v>471</v>
      </c>
      <c r="I8" s="29" t="s">
        <v>470</v>
      </c>
      <c r="J8" s="29" t="s">
        <v>96</v>
      </c>
      <c r="K8" s="29" t="s">
        <v>471</v>
      </c>
      <c r="L8" s="29" t="s">
        <v>470</v>
      </c>
      <c r="M8" s="29" t="s">
        <v>96</v>
      </c>
      <c r="N8" s="29" t="s">
        <v>471</v>
      </c>
      <c r="O8" s="29" t="s">
        <v>470</v>
      </c>
      <c r="P8" s="29" t="s">
        <v>96</v>
      </c>
      <c r="Q8" s="29" t="s">
        <v>471</v>
      </c>
      <c r="R8" s="29" t="s">
        <v>470</v>
      </c>
      <c r="S8" s="29" t="s">
        <v>96</v>
      </c>
      <c r="T8" s="29" t="s">
        <v>471</v>
      </c>
      <c r="U8" s="29" t="s">
        <v>470</v>
      </c>
      <c r="V8" s="29" t="s">
        <v>96</v>
      </c>
      <c r="W8" s="29" t="s">
        <v>471</v>
      </c>
      <c r="X8" s="29" t="s">
        <v>470</v>
      </c>
      <c r="Y8" s="29" t="s">
        <v>96</v>
      </c>
      <c r="Z8" s="29" t="s">
        <v>471</v>
      </c>
      <c r="AA8" s="29" t="s">
        <v>470</v>
      </c>
      <c r="AB8" s="29" t="s">
        <v>96</v>
      </c>
      <c r="AC8" s="29" t="s">
        <v>471</v>
      </c>
    </row>
    <row r="9" spans="1:29" ht="15" customHeight="1" x14ac:dyDescent="0.2">
      <c r="A9" s="19" t="s">
        <v>438</v>
      </c>
      <c r="B9" s="21">
        <v>5992</v>
      </c>
      <c r="C9" s="21">
        <v>3173</v>
      </c>
      <c r="D9" s="22">
        <v>49843000</v>
      </c>
      <c r="E9" s="22">
        <v>15708.48</v>
      </c>
      <c r="F9" s="21">
        <v>686</v>
      </c>
      <c r="G9" s="22">
        <v>2882902</v>
      </c>
      <c r="H9" s="22">
        <v>4202.4799999999996</v>
      </c>
      <c r="I9" s="21">
        <v>179</v>
      </c>
      <c r="J9" s="22">
        <v>3269137</v>
      </c>
      <c r="K9" s="22">
        <v>18263.34</v>
      </c>
      <c r="L9" s="21">
        <v>1874</v>
      </c>
      <c r="M9" s="22">
        <v>10749797</v>
      </c>
      <c r="N9" s="22">
        <v>5736.28</v>
      </c>
      <c r="O9" s="21">
        <v>2212</v>
      </c>
      <c r="P9" s="22">
        <v>6318648</v>
      </c>
      <c r="Q9" s="22">
        <v>2856.53</v>
      </c>
      <c r="R9" s="21">
        <v>2202</v>
      </c>
      <c r="S9" s="22">
        <v>12402703</v>
      </c>
      <c r="T9" s="22">
        <v>5632.47</v>
      </c>
      <c r="U9" s="21">
        <v>507</v>
      </c>
      <c r="V9" s="22">
        <v>64868366</v>
      </c>
      <c r="W9" s="22">
        <v>127945.5</v>
      </c>
      <c r="X9" s="21">
        <v>1844</v>
      </c>
      <c r="Y9" s="22">
        <v>74024948</v>
      </c>
      <c r="Z9" s="22">
        <v>40143.68</v>
      </c>
      <c r="AA9" s="21">
        <v>5992</v>
      </c>
      <c r="AB9" s="22">
        <v>552166419</v>
      </c>
      <c r="AC9" s="22">
        <v>92150.6</v>
      </c>
    </row>
    <row r="10" spans="1:29" ht="15" customHeight="1" x14ac:dyDescent="0.2">
      <c r="A10" s="19" t="s">
        <v>442</v>
      </c>
      <c r="B10" s="21">
        <v>12805</v>
      </c>
      <c r="C10" s="21">
        <v>5905</v>
      </c>
      <c r="D10" s="22">
        <v>37599365</v>
      </c>
      <c r="E10" s="22">
        <v>6367.38</v>
      </c>
      <c r="F10" s="21">
        <v>1089</v>
      </c>
      <c r="G10" s="22">
        <v>2380661</v>
      </c>
      <c r="H10" s="22">
        <v>2186.1</v>
      </c>
      <c r="I10" s="21">
        <v>78</v>
      </c>
      <c r="J10" s="22">
        <v>546624</v>
      </c>
      <c r="K10" s="22">
        <v>7008</v>
      </c>
      <c r="L10" s="21">
        <v>1511</v>
      </c>
      <c r="M10" s="22">
        <v>3572877</v>
      </c>
      <c r="N10" s="22">
        <v>2364.58</v>
      </c>
      <c r="O10" s="21">
        <v>2692</v>
      </c>
      <c r="P10" s="22">
        <v>4184653</v>
      </c>
      <c r="Q10" s="22">
        <v>1554.48</v>
      </c>
      <c r="R10" s="21">
        <v>2164</v>
      </c>
      <c r="S10" s="22">
        <v>2867937</v>
      </c>
      <c r="T10" s="22">
        <v>1325.29</v>
      </c>
      <c r="U10" s="21">
        <v>167</v>
      </c>
      <c r="V10" s="22">
        <v>7657277</v>
      </c>
      <c r="W10" s="22">
        <v>45851.96</v>
      </c>
      <c r="X10" s="21">
        <v>1407</v>
      </c>
      <c r="Y10" s="22">
        <v>12664217</v>
      </c>
      <c r="Z10" s="22">
        <v>9000.86</v>
      </c>
      <c r="AA10" s="21">
        <v>12805</v>
      </c>
      <c r="AB10" s="22">
        <v>173220645</v>
      </c>
      <c r="AC10" s="22">
        <v>13527.58</v>
      </c>
    </row>
    <row r="11" spans="1:29" ht="15" customHeight="1" x14ac:dyDescent="0.2">
      <c r="A11" s="19" t="s">
        <v>443</v>
      </c>
      <c r="B11" s="21">
        <v>11445</v>
      </c>
      <c r="C11" s="21">
        <v>5756</v>
      </c>
      <c r="D11" s="22">
        <v>39011866</v>
      </c>
      <c r="E11" s="22">
        <v>6777.6</v>
      </c>
      <c r="F11" s="21">
        <v>1229</v>
      </c>
      <c r="G11" s="22">
        <v>2622247</v>
      </c>
      <c r="H11" s="22">
        <v>2133.64</v>
      </c>
      <c r="I11" s="21">
        <v>83</v>
      </c>
      <c r="J11" s="22">
        <v>488000</v>
      </c>
      <c r="K11" s="22">
        <v>5879.52</v>
      </c>
      <c r="L11" s="21">
        <v>1623</v>
      </c>
      <c r="M11" s="22">
        <v>3914117</v>
      </c>
      <c r="N11" s="22">
        <v>2411.66</v>
      </c>
      <c r="O11" s="21">
        <v>2525</v>
      </c>
      <c r="P11" s="22">
        <v>4220341</v>
      </c>
      <c r="Q11" s="22">
        <v>1671.42</v>
      </c>
      <c r="R11" s="21">
        <v>2104</v>
      </c>
      <c r="S11" s="22">
        <v>1861576</v>
      </c>
      <c r="T11" s="22">
        <v>884.78</v>
      </c>
      <c r="U11" s="21">
        <v>138</v>
      </c>
      <c r="V11" s="22">
        <v>6250639</v>
      </c>
      <c r="W11" s="22">
        <v>45294.49</v>
      </c>
      <c r="X11" s="21">
        <v>1525</v>
      </c>
      <c r="Y11" s="22">
        <v>13035101</v>
      </c>
      <c r="Z11" s="22">
        <v>8547.61</v>
      </c>
      <c r="AA11" s="21">
        <v>11445</v>
      </c>
      <c r="AB11" s="22">
        <v>167315964</v>
      </c>
      <c r="AC11" s="22">
        <v>14619.13</v>
      </c>
    </row>
    <row r="12" spans="1:29" ht="15" customHeight="1" x14ac:dyDescent="0.2">
      <c r="A12" s="19" t="s">
        <v>444</v>
      </c>
      <c r="B12" s="21">
        <v>14157</v>
      </c>
      <c r="C12" s="21">
        <v>7033</v>
      </c>
      <c r="D12" s="22">
        <v>50080851</v>
      </c>
      <c r="E12" s="22">
        <v>7120.84</v>
      </c>
      <c r="F12" s="21">
        <v>1557</v>
      </c>
      <c r="G12" s="22">
        <v>3367109</v>
      </c>
      <c r="H12" s="22">
        <v>2162.56</v>
      </c>
      <c r="I12" s="21">
        <v>89</v>
      </c>
      <c r="J12" s="22">
        <v>689287</v>
      </c>
      <c r="K12" s="22">
        <v>7744.8</v>
      </c>
      <c r="L12" s="21">
        <v>2059</v>
      </c>
      <c r="M12" s="22">
        <v>5456577</v>
      </c>
      <c r="N12" s="22">
        <v>2650.11</v>
      </c>
      <c r="O12" s="21">
        <v>3263</v>
      </c>
      <c r="P12" s="22">
        <v>6037279</v>
      </c>
      <c r="Q12" s="22">
        <v>1850.22</v>
      </c>
      <c r="R12" s="21">
        <v>2885</v>
      </c>
      <c r="S12" s="22">
        <v>3398791</v>
      </c>
      <c r="T12" s="22">
        <v>1178.0899999999999</v>
      </c>
      <c r="U12" s="21">
        <v>212</v>
      </c>
      <c r="V12" s="22">
        <v>9082873</v>
      </c>
      <c r="W12" s="22">
        <v>42843.74</v>
      </c>
      <c r="X12" s="21">
        <v>1997</v>
      </c>
      <c r="Y12" s="22">
        <v>17392107</v>
      </c>
      <c r="Z12" s="22">
        <v>8709.1200000000008</v>
      </c>
      <c r="AA12" s="21">
        <v>14157</v>
      </c>
      <c r="AB12" s="22">
        <v>227523673</v>
      </c>
      <c r="AC12" s="22">
        <v>16071.46</v>
      </c>
    </row>
    <row r="13" spans="1:29" ht="15" customHeight="1" x14ac:dyDescent="0.2">
      <c r="A13" s="19" t="s">
        <v>445</v>
      </c>
      <c r="B13" s="21">
        <v>13305</v>
      </c>
      <c r="C13" s="21">
        <v>6916</v>
      </c>
      <c r="D13" s="22">
        <v>52426082</v>
      </c>
      <c r="E13" s="22">
        <v>7580.41</v>
      </c>
      <c r="F13" s="21">
        <v>1637</v>
      </c>
      <c r="G13" s="22">
        <v>3644120</v>
      </c>
      <c r="H13" s="22">
        <v>2226.1</v>
      </c>
      <c r="I13" s="21">
        <v>92</v>
      </c>
      <c r="J13" s="22">
        <v>653892</v>
      </c>
      <c r="K13" s="22">
        <v>7107.52</v>
      </c>
      <c r="L13" s="21">
        <v>2040</v>
      </c>
      <c r="M13" s="22">
        <v>5484426</v>
      </c>
      <c r="N13" s="22">
        <v>2688.44</v>
      </c>
      <c r="O13" s="21">
        <v>3167</v>
      </c>
      <c r="P13" s="22">
        <v>6203249</v>
      </c>
      <c r="Q13" s="22">
        <v>1958.71</v>
      </c>
      <c r="R13" s="21">
        <v>2854</v>
      </c>
      <c r="S13" s="22">
        <v>3512558</v>
      </c>
      <c r="T13" s="22">
        <v>1230.75</v>
      </c>
      <c r="U13" s="21">
        <v>236</v>
      </c>
      <c r="V13" s="22">
        <v>12907629</v>
      </c>
      <c r="W13" s="22">
        <v>54693.34</v>
      </c>
      <c r="X13" s="21">
        <v>2086</v>
      </c>
      <c r="Y13" s="22">
        <v>20647649</v>
      </c>
      <c r="Z13" s="22">
        <v>9898.2000000000007</v>
      </c>
      <c r="AA13" s="21">
        <v>13305</v>
      </c>
      <c r="AB13" s="22">
        <v>247126652</v>
      </c>
      <c r="AC13" s="22">
        <v>18573.97</v>
      </c>
    </row>
    <row r="14" spans="1:29" ht="15" customHeight="1" x14ac:dyDescent="0.2">
      <c r="A14" s="19" t="s">
        <v>446</v>
      </c>
      <c r="B14" s="21">
        <v>11271</v>
      </c>
      <c r="C14" s="21">
        <v>6058</v>
      </c>
      <c r="D14" s="22">
        <v>47786757</v>
      </c>
      <c r="E14" s="22">
        <v>7888.21</v>
      </c>
      <c r="F14" s="21">
        <v>1456</v>
      </c>
      <c r="G14" s="22">
        <v>3434346</v>
      </c>
      <c r="H14" s="22">
        <v>2358.75</v>
      </c>
      <c r="I14" s="21">
        <v>103</v>
      </c>
      <c r="J14" s="22">
        <v>607733</v>
      </c>
      <c r="K14" s="22">
        <v>5900.32</v>
      </c>
      <c r="L14" s="21">
        <v>1885</v>
      </c>
      <c r="M14" s="22">
        <v>5517817</v>
      </c>
      <c r="N14" s="22">
        <v>2927.22</v>
      </c>
      <c r="O14" s="21">
        <v>2853</v>
      </c>
      <c r="P14" s="22">
        <v>5339441</v>
      </c>
      <c r="Q14" s="22">
        <v>1871.52</v>
      </c>
      <c r="R14" s="21">
        <v>2620</v>
      </c>
      <c r="S14" s="22">
        <v>3307064</v>
      </c>
      <c r="T14" s="22">
        <v>1262.24</v>
      </c>
      <c r="U14" s="21">
        <v>228</v>
      </c>
      <c r="V14" s="22">
        <v>12405801</v>
      </c>
      <c r="W14" s="22">
        <v>54411.41</v>
      </c>
      <c r="X14" s="21">
        <v>1995</v>
      </c>
      <c r="Y14" s="22">
        <v>22039651</v>
      </c>
      <c r="Z14" s="22">
        <v>11047.44</v>
      </c>
      <c r="AA14" s="21">
        <v>11271</v>
      </c>
      <c r="AB14" s="22">
        <v>236121760</v>
      </c>
      <c r="AC14" s="22">
        <v>20949.5</v>
      </c>
    </row>
    <row r="15" spans="1:29" ht="15" customHeight="1" x14ac:dyDescent="0.2">
      <c r="A15" s="19" t="s">
        <v>447</v>
      </c>
      <c r="B15" s="21">
        <v>10329</v>
      </c>
      <c r="C15" s="21">
        <v>5710</v>
      </c>
      <c r="D15" s="22">
        <v>44931518</v>
      </c>
      <c r="E15" s="22">
        <v>7868.92</v>
      </c>
      <c r="F15" s="21">
        <v>1458</v>
      </c>
      <c r="G15" s="22">
        <v>3190418</v>
      </c>
      <c r="H15" s="22">
        <v>2188.2199999999998</v>
      </c>
      <c r="I15" s="21">
        <v>95</v>
      </c>
      <c r="J15" s="22">
        <v>614787</v>
      </c>
      <c r="K15" s="22">
        <v>6471.44</v>
      </c>
      <c r="L15" s="21">
        <v>1807</v>
      </c>
      <c r="M15" s="22">
        <v>5950678</v>
      </c>
      <c r="N15" s="22">
        <v>3293.13</v>
      </c>
      <c r="O15" s="21">
        <v>2757</v>
      </c>
      <c r="P15" s="22">
        <v>5520462</v>
      </c>
      <c r="Q15" s="22">
        <v>2002.34</v>
      </c>
      <c r="R15" s="21">
        <v>2565</v>
      </c>
      <c r="S15" s="22">
        <v>3073420</v>
      </c>
      <c r="T15" s="22">
        <v>1198.21</v>
      </c>
      <c r="U15" s="21">
        <v>251</v>
      </c>
      <c r="V15" s="22">
        <v>12085057</v>
      </c>
      <c r="W15" s="22">
        <v>48147.64</v>
      </c>
      <c r="X15" s="21">
        <v>2024</v>
      </c>
      <c r="Y15" s="22">
        <v>22624945</v>
      </c>
      <c r="Z15" s="22">
        <v>11178.33</v>
      </c>
      <c r="AA15" s="21">
        <v>10329</v>
      </c>
      <c r="AB15" s="22">
        <v>240589397</v>
      </c>
      <c r="AC15" s="22">
        <v>23292.61</v>
      </c>
    </row>
    <row r="16" spans="1:29" ht="15" customHeight="1" x14ac:dyDescent="0.2">
      <c r="A16" s="19" t="s">
        <v>448</v>
      </c>
      <c r="B16" s="21">
        <v>9454</v>
      </c>
      <c r="C16" s="21">
        <v>5179</v>
      </c>
      <c r="D16" s="22">
        <v>39364553</v>
      </c>
      <c r="E16" s="22">
        <v>7600.8</v>
      </c>
      <c r="F16" s="21">
        <v>1400</v>
      </c>
      <c r="G16" s="22">
        <v>3092261</v>
      </c>
      <c r="H16" s="22">
        <v>2208.7600000000002</v>
      </c>
      <c r="I16" s="21">
        <v>126</v>
      </c>
      <c r="J16" s="22">
        <v>626920</v>
      </c>
      <c r="K16" s="22">
        <v>4975.5600000000004</v>
      </c>
      <c r="L16" s="21">
        <v>1587</v>
      </c>
      <c r="M16" s="22">
        <v>4684284</v>
      </c>
      <c r="N16" s="22">
        <v>2951.66</v>
      </c>
      <c r="O16" s="21">
        <v>2417</v>
      </c>
      <c r="P16" s="22">
        <v>4775728</v>
      </c>
      <c r="Q16" s="22">
        <v>1975.89</v>
      </c>
      <c r="R16" s="21">
        <v>2413</v>
      </c>
      <c r="S16" s="22">
        <v>2720466</v>
      </c>
      <c r="T16" s="22">
        <v>1127.42</v>
      </c>
      <c r="U16" s="21">
        <v>234</v>
      </c>
      <c r="V16" s="22">
        <v>13024010</v>
      </c>
      <c r="W16" s="22">
        <v>55658.16</v>
      </c>
      <c r="X16" s="21">
        <v>1840</v>
      </c>
      <c r="Y16" s="22">
        <v>20846900</v>
      </c>
      <c r="Z16" s="22">
        <v>11329.84</v>
      </c>
      <c r="AA16" s="21">
        <v>9454</v>
      </c>
      <c r="AB16" s="22">
        <v>225107720</v>
      </c>
      <c r="AC16" s="22">
        <v>23810.84</v>
      </c>
    </row>
    <row r="17" spans="1:29" ht="15" customHeight="1" x14ac:dyDescent="0.2">
      <c r="A17" s="19" t="s">
        <v>449</v>
      </c>
      <c r="B17" s="21">
        <v>9012</v>
      </c>
      <c r="C17" s="21">
        <v>4928</v>
      </c>
      <c r="D17" s="22">
        <v>36335432</v>
      </c>
      <c r="E17" s="22">
        <v>7373.26</v>
      </c>
      <c r="F17" s="21">
        <v>1371</v>
      </c>
      <c r="G17" s="22">
        <v>3052138</v>
      </c>
      <c r="H17" s="22">
        <v>2226.21</v>
      </c>
      <c r="I17" s="21">
        <v>91</v>
      </c>
      <c r="J17" s="22">
        <v>458497</v>
      </c>
      <c r="K17" s="22">
        <v>5038.43</v>
      </c>
      <c r="L17" s="21">
        <v>1507</v>
      </c>
      <c r="M17" s="22">
        <v>5060956</v>
      </c>
      <c r="N17" s="22">
        <v>3358.3</v>
      </c>
      <c r="O17" s="21">
        <v>2264</v>
      </c>
      <c r="P17" s="22">
        <v>4316475</v>
      </c>
      <c r="Q17" s="22">
        <v>1906.57</v>
      </c>
      <c r="R17" s="21">
        <v>2315</v>
      </c>
      <c r="S17" s="22">
        <v>3483824</v>
      </c>
      <c r="T17" s="22">
        <v>1504.89</v>
      </c>
      <c r="U17" s="21">
        <v>203</v>
      </c>
      <c r="V17" s="22">
        <v>9925292</v>
      </c>
      <c r="W17" s="22">
        <v>48893.06</v>
      </c>
      <c r="X17" s="21">
        <v>1798</v>
      </c>
      <c r="Y17" s="22">
        <v>18661652</v>
      </c>
      <c r="Z17" s="22">
        <v>10379.120000000001</v>
      </c>
      <c r="AA17" s="21">
        <v>9012</v>
      </c>
      <c r="AB17" s="22">
        <v>200837102</v>
      </c>
      <c r="AC17" s="22">
        <v>22285.52</v>
      </c>
    </row>
    <row r="18" spans="1:29" ht="15" customHeight="1" x14ac:dyDescent="0.2">
      <c r="A18" s="19" t="s">
        <v>450</v>
      </c>
      <c r="B18" s="21">
        <v>8430</v>
      </c>
      <c r="C18" s="21">
        <v>4662</v>
      </c>
      <c r="D18" s="22">
        <v>33075058</v>
      </c>
      <c r="E18" s="22">
        <v>7094.61</v>
      </c>
      <c r="F18" s="21">
        <v>1365</v>
      </c>
      <c r="G18" s="22">
        <v>3007303</v>
      </c>
      <c r="H18" s="22">
        <v>2203.15</v>
      </c>
      <c r="I18" s="21">
        <v>118</v>
      </c>
      <c r="J18" s="22">
        <v>613731</v>
      </c>
      <c r="K18" s="22">
        <v>5201.1099999999997</v>
      </c>
      <c r="L18" s="21">
        <v>1438</v>
      </c>
      <c r="M18" s="22">
        <v>4569596</v>
      </c>
      <c r="N18" s="22">
        <v>3177.74</v>
      </c>
      <c r="O18" s="21">
        <v>2194</v>
      </c>
      <c r="P18" s="22">
        <v>4409060</v>
      </c>
      <c r="Q18" s="22">
        <v>2009.6</v>
      </c>
      <c r="R18" s="21">
        <v>2183</v>
      </c>
      <c r="S18" s="22">
        <v>2562663</v>
      </c>
      <c r="T18" s="22">
        <v>1173.92</v>
      </c>
      <c r="U18" s="21">
        <v>213</v>
      </c>
      <c r="V18" s="22">
        <v>11733884</v>
      </c>
      <c r="W18" s="22">
        <v>55088.66</v>
      </c>
      <c r="X18" s="21">
        <v>1752</v>
      </c>
      <c r="Y18" s="22">
        <v>21096685</v>
      </c>
      <c r="Z18" s="22">
        <v>12041.49</v>
      </c>
      <c r="AA18" s="21">
        <v>8430</v>
      </c>
      <c r="AB18" s="22">
        <v>209350293</v>
      </c>
      <c r="AC18" s="22">
        <v>24833.96</v>
      </c>
    </row>
    <row r="19" spans="1:29" ht="15" customHeight="1" x14ac:dyDescent="0.2">
      <c r="A19" s="19" t="s">
        <v>451</v>
      </c>
      <c r="B19" s="21">
        <v>8166</v>
      </c>
      <c r="C19" s="21">
        <v>4441</v>
      </c>
      <c r="D19" s="22">
        <v>30824575</v>
      </c>
      <c r="E19" s="22">
        <v>6940.91</v>
      </c>
      <c r="F19" s="21">
        <v>1333</v>
      </c>
      <c r="G19" s="22">
        <v>3107248</v>
      </c>
      <c r="H19" s="22">
        <v>2331.02</v>
      </c>
      <c r="I19" s="21">
        <v>88</v>
      </c>
      <c r="J19" s="22">
        <v>422922</v>
      </c>
      <c r="K19" s="22">
        <v>4805.93</v>
      </c>
      <c r="L19" s="21">
        <v>1407</v>
      </c>
      <c r="M19" s="22">
        <v>4760216</v>
      </c>
      <c r="N19" s="22">
        <v>3383.24</v>
      </c>
      <c r="O19" s="21">
        <v>2094</v>
      </c>
      <c r="P19" s="22">
        <v>3974768</v>
      </c>
      <c r="Q19" s="22">
        <v>1898.17</v>
      </c>
      <c r="R19" s="21">
        <v>2227</v>
      </c>
      <c r="S19" s="22">
        <v>3358225</v>
      </c>
      <c r="T19" s="22">
        <v>1507.96</v>
      </c>
      <c r="U19" s="21">
        <v>187</v>
      </c>
      <c r="V19" s="22">
        <v>15004372</v>
      </c>
      <c r="W19" s="22">
        <v>80237.279999999999</v>
      </c>
      <c r="X19" s="21">
        <v>1696</v>
      </c>
      <c r="Y19" s="22">
        <v>17939590</v>
      </c>
      <c r="Z19" s="22">
        <v>10577.59</v>
      </c>
      <c r="AA19" s="21">
        <v>8166</v>
      </c>
      <c r="AB19" s="22">
        <v>202846435</v>
      </c>
      <c r="AC19" s="22">
        <v>24840.37</v>
      </c>
    </row>
    <row r="20" spans="1:29" ht="15" customHeight="1" x14ac:dyDescent="0.2">
      <c r="A20" s="19" t="s">
        <v>113</v>
      </c>
      <c r="B20" s="21">
        <v>36403</v>
      </c>
      <c r="C20" s="21">
        <v>19077</v>
      </c>
      <c r="D20" s="22">
        <v>118344638</v>
      </c>
      <c r="E20" s="22">
        <v>6203.52</v>
      </c>
      <c r="F20" s="21">
        <v>7071</v>
      </c>
      <c r="G20" s="22">
        <v>14234607</v>
      </c>
      <c r="H20" s="22">
        <v>2013.1</v>
      </c>
      <c r="I20" s="21">
        <v>470</v>
      </c>
      <c r="J20" s="22">
        <v>2433829</v>
      </c>
      <c r="K20" s="22">
        <v>5178.3599999999997</v>
      </c>
      <c r="L20" s="21">
        <v>6295</v>
      </c>
      <c r="M20" s="22">
        <v>20176288</v>
      </c>
      <c r="N20" s="22">
        <v>3205.13</v>
      </c>
      <c r="O20" s="21">
        <v>8966</v>
      </c>
      <c r="P20" s="22">
        <v>16128972</v>
      </c>
      <c r="Q20" s="22">
        <v>1798.9</v>
      </c>
      <c r="R20" s="21">
        <v>10205</v>
      </c>
      <c r="S20" s="22">
        <v>14531408</v>
      </c>
      <c r="T20" s="22">
        <v>1423.95</v>
      </c>
      <c r="U20" s="21">
        <v>950</v>
      </c>
      <c r="V20" s="22">
        <v>54928793</v>
      </c>
      <c r="W20" s="22">
        <v>57819.78</v>
      </c>
      <c r="X20" s="21">
        <v>7660</v>
      </c>
      <c r="Y20" s="22">
        <v>81022746</v>
      </c>
      <c r="Z20" s="22">
        <v>10577.38</v>
      </c>
      <c r="AA20" s="21">
        <v>36403</v>
      </c>
      <c r="AB20" s="22">
        <v>860930415</v>
      </c>
      <c r="AC20" s="22">
        <v>23649.99</v>
      </c>
    </row>
    <row r="21" spans="1:29" ht="15" customHeight="1" x14ac:dyDescent="0.2">
      <c r="A21" s="19" t="s">
        <v>114</v>
      </c>
      <c r="B21" s="21">
        <v>30722</v>
      </c>
      <c r="C21" s="21">
        <v>15323</v>
      </c>
      <c r="D21" s="22">
        <v>78123721</v>
      </c>
      <c r="E21" s="22">
        <v>5098.46</v>
      </c>
      <c r="F21" s="21">
        <v>6930</v>
      </c>
      <c r="G21" s="22">
        <v>13400313</v>
      </c>
      <c r="H21" s="22">
        <v>1933.67</v>
      </c>
      <c r="I21" s="21">
        <v>407</v>
      </c>
      <c r="J21" s="22">
        <v>2302486</v>
      </c>
      <c r="K21" s="22">
        <v>5657.21</v>
      </c>
      <c r="L21" s="21">
        <v>5293</v>
      </c>
      <c r="M21" s="22">
        <v>17137318</v>
      </c>
      <c r="N21" s="22">
        <v>3237.73</v>
      </c>
      <c r="O21" s="21">
        <v>7291</v>
      </c>
      <c r="P21" s="22">
        <v>11268488</v>
      </c>
      <c r="Q21" s="22">
        <v>1545.53</v>
      </c>
      <c r="R21" s="21">
        <v>9063</v>
      </c>
      <c r="S21" s="22">
        <v>11380217</v>
      </c>
      <c r="T21" s="22">
        <v>1255.68</v>
      </c>
      <c r="U21" s="21">
        <v>799</v>
      </c>
      <c r="V21" s="22">
        <v>46369797</v>
      </c>
      <c r="W21" s="22">
        <v>58034.79</v>
      </c>
      <c r="X21" s="21">
        <v>6583</v>
      </c>
      <c r="Y21" s="22">
        <v>70504268</v>
      </c>
      <c r="Z21" s="22">
        <v>10710.05</v>
      </c>
      <c r="AA21" s="21">
        <v>30722</v>
      </c>
      <c r="AB21" s="22">
        <v>700331777</v>
      </c>
      <c r="AC21" s="22">
        <v>22795.77</v>
      </c>
    </row>
    <row r="22" spans="1:29" ht="15" customHeight="1" x14ac:dyDescent="0.2">
      <c r="A22" s="19" t="s">
        <v>115</v>
      </c>
      <c r="B22" s="21">
        <v>70271</v>
      </c>
      <c r="C22" s="21">
        <v>31016</v>
      </c>
      <c r="D22" s="22">
        <v>134098179</v>
      </c>
      <c r="E22" s="22">
        <v>4323.5200000000004</v>
      </c>
      <c r="F22" s="21">
        <v>17626</v>
      </c>
      <c r="G22" s="22">
        <v>32994713</v>
      </c>
      <c r="H22" s="22">
        <v>1871.93</v>
      </c>
      <c r="I22" s="21">
        <v>965</v>
      </c>
      <c r="J22" s="22">
        <v>5955057</v>
      </c>
      <c r="K22" s="22">
        <v>6171.04</v>
      </c>
      <c r="L22" s="21">
        <v>13282</v>
      </c>
      <c r="M22" s="22">
        <v>49071400</v>
      </c>
      <c r="N22" s="22">
        <v>3694.58</v>
      </c>
      <c r="O22" s="21">
        <v>16373</v>
      </c>
      <c r="P22" s="22">
        <v>22771683</v>
      </c>
      <c r="Q22" s="22">
        <v>1390.81</v>
      </c>
      <c r="R22" s="21">
        <v>21470</v>
      </c>
      <c r="S22" s="22">
        <v>30060571</v>
      </c>
      <c r="T22" s="22">
        <v>1400.12</v>
      </c>
      <c r="U22" s="21">
        <v>2073</v>
      </c>
      <c r="V22" s="22">
        <v>160557213</v>
      </c>
      <c r="W22" s="22">
        <v>77451.62</v>
      </c>
      <c r="X22" s="21">
        <v>15272</v>
      </c>
      <c r="Y22" s="22">
        <v>156705631</v>
      </c>
      <c r="Z22" s="22">
        <v>10260.98</v>
      </c>
      <c r="AA22" s="21">
        <v>70271</v>
      </c>
      <c r="AB22" s="22">
        <v>1747515856</v>
      </c>
      <c r="AC22" s="22">
        <v>24868.240000000002</v>
      </c>
    </row>
    <row r="23" spans="1:29" ht="15" customHeight="1" x14ac:dyDescent="0.2">
      <c r="A23" s="19" t="s">
        <v>452</v>
      </c>
      <c r="B23" s="21">
        <v>13125</v>
      </c>
      <c r="C23" s="21">
        <v>4308</v>
      </c>
      <c r="D23" s="22">
        <v>19648846</v>
      </c>
      <c r="E23" s="22">
        <v>4561.01</v>
      </c>
      <c r="F23" s="21">
        <v>3145</v>
      </c>
      <c r="G23" s="22">
        <v>6751972</v>
      </c>
      <c r="H23" s="22">
        <v>2146.89</v>
      </c>
      <c r="I23" s="21">
        <v>224</v>
      </c>
      <c r="J23" s="22">
        <v>3893352</v>
      </c>
      <c r="K23" s="22">
        <v>17381.04</v>
      </c>
      <c r="L23" s="21">
        <v>2870</v>
      </c>
      <c r="M23" s="22">
        <v>16710602</v>
      </c>
      <c r="N23" s="22">
        <v>5822.51</v>
      </c>
      <c r="O23" s="21">
        <v>3055</v>
      </c>
      <c r="P23" s="22">
        <v>6113191</v>
      </c>
      <c r="Q23" s="22">
        <v>2001.04</v>
      </c>
      <c r="R23" s="21">
        <v>4331</v>
      </c>
      <c r="S23" s="22">
        <v>12430675</v>
      </c>
      <c r="T23" s="22">
        <v>2870.16</v>
      </c>
      <c r="U23" s="21">
        <v>663</v>
      </c>
      <c r="V23" s="22">
        <v>85458756</v>
      </c>
      <c r="W23" s="22">
        <v>128897.07</v>
      </c>
      <c r="X23" s="21">
        <v>2710</v>
      </c>
      <c r="Y23" s="22">
        <v>67267261</v>
      </c>
      <c r="Z23" s="22">
        <v>24821.87</v>
      </c>
      <c r="AA23" s="21">
        <v>13125</v>
      </c>
      <c r="AB23" s="22">
        <v>721240955</v>
      </c>
      <c r="AC23" s="22">
        <v>54951.69</v>
      </c>
    </row>
    <row r="24" spans="1:29" ht="15" customHeight="1" x14ac:dyDescent="0.2">
      <c r="A24" s="19" t="s">
        <v>453</v>
      </c>
      <c r="B24" s="21">
        <v>3942</v>
      </c>
      <c r="C24" s="21">
        <v>1002</v>
      </c>
      <c r="D24" s="22">
        <v>4570038</v>
      </c>
      <c r="E24" s="22">
        <v>4560.92</v>
      </c>
      <c r="F24" s="21">
        <v>752</v>
      </c>
      <c r="G24" s="22">
        <v>1823901</v>
      </c>
      <c r="H24" s="22">
        <v>2425.4</v>
      </c>
      <c r="I24" s="21">
        <v>73</v>
      </c>
      <c r="J24" s="22">
        <v>1050358</v>
      </c>
      <c r="K24" s="22">
        <v>14388.47</v>
      </c>
      <c r="L24" s="21">
        <v>929</v>
      </c>
      <c r="M24" s="22">
        <v>7741604</v>
      </c>
      <c r="N24" s="22">
        <v>8333.27</v>
      </c>
      <c r="O24" s="21">
        <v>929</v>
      </c>
      <c r="P24" s="22">
        <v>2275827</v>
      </c>
      <c r="Q24" s="22">
        <v>2449.7600000000002</v>
      </c>
      <c r="R24" s="21">
        <v>1285</v>
      </c>
      <c r="S24" s="22">
        <v>6607312</v>
      </c>
      <c r="T24" s="22">
        <v>5141.88</v>
      </c>
      <c r="U24" s="21">
        <v>269</v>
      </c>
      <c r="V24" s="22">
        <v>43972653</v>
      </c>
      <c r="W24" s="22">
        <v>163467.10999999999</v>
      </c>
      <c r="X24" s="21">
        <v>758</v>
      </c>
      <c r="Y24" s="22">
        <v>29249846</v>
      </c>
      <c r="Z24" s="22">
        <v>38588.19</v>
      </c>
      <c r="AA24" s="21">
        <v>3942</v>
      </c>
      <c r="AB24" s="22">
        <v>391040269</v>
      </c>
      <c r="AC24" s="22">
        <v>99198.44</v>
      </c>
    </row>
    <row r="25" spans="1:29" ht="15" customHeight="1" x14ac:dyDescent="0.2">
      <c r="A25" s="19" t="s">
        <v>454</v>
      </c>
      <c r="B25" s="21">
        <v>2214</v>
      </c>
      <c r="C25" s="21">
        <v>365</v>
      </c>
      <c r="D25" s="22">
        <v>2184494</v>
      </c>
      <c r="E25" s="22">
        <v>5984.92</v>
      </c>
      <c r="F25" s="21">
        <v>308</v>
      </c>
      <c r="G25" s="22">
        <v>1780985</v>
      </c>
      <c r="H25" s="22">
        <v>5782.42</v>
      </c>
      <c r="I25" s="21">
        <v>59</v>
      </c>
      <c r="J25" s="22">
        <v>2475370</v>
      </c>
      <c r="K25" s="22">
        <v>41955.42</v>
      </c>
      <c r="L25" s="21">
        <v>498</v>
      </c>
      <c r="M25" s="22">
        <v>7563767</v>
      </c>
      <c r="N25" s="22">
        <v>15188.29</v>
      </c>
      <c r="O25" s="21">
        <v>501</v>
      </c>
      <c r="P25" s="22">
        <v>1894708</v>
      </c>
      <c r="Q25" s="22">
        <v>3781.85</v>
      </c>
      <c r="R25" s="21">
        <v>783</v>
      </c>
      <c r="S25" s="22">
        <v>12513828</v>
      </c>
      <c r="T25" s="22">
        <v>15981.9</v>
      </c>
      <c r="U25" s="21">
        <v>254</v>
      </c>
      <c r="V25" s="22">
        <v>99800130</v>
      </c>
      <c r="W25" s="22">
        <v>392913.9</v>
      </c>
      <c r="X25" s="21">
        <v>471</v>
      </c>
      <c r="Y25" s="22">
        <v>62668206</v>
      </c>
      <c r="Z25" s="22">
        <v>133053.51999999999</v>
      </c>
      <c r="AA25" s="21">
        <v>2214</v>
      </c>
      <c r="AB25" s="22">
        <v>499681254</v>
      </c>
      <c r="AC25" s="22">
        <v>225691.62</v>
      </c>
    </row>
    <row r="26" spans="1:29" ht="15" customHeight="1" x14ac:dyDescent="0.2">
      <c r="A26" s="20" t="s">
        <v>117</v>
      </c>
      <c r="B26" s="21">
        <v>271043</v>
      </c>
      <c r="C26" s="21">
        <v>130852</v>
      </c>
      <c r="D26" s="22">
        <v>818248973</v>
      </c>
      <c r="E26" s="22">
        <v>6253.24</v>
      </c>
      <c r="F26" s="21">
        <v>50413</v>
      </c>
      <c r="G26" s="22">
        <v>104767244</v>
      </c>
      <c r="H26" s="22">
        <v>2078.1799999999998</v>
      </c>
      <c r="I26" s="21">
        <v>3340</v>
      </c>
      <c r="J26" s="22">
        <v>27101982</v>
      </c>
      <c r="K26" s="22">
        <v>8114.37</v>
      </c>
      <c r="L26" s="21">
        <v>47905</v>
      </c>
      <c r="M26" s="22">
        <v>178122320</v>
      </c>
      <c r="N26" s="22">
        <v>3718.24</v>
      </c>
      <c r="O26" s="21">
        <v>65553</v>
      </c>
      <c r="P26" s="22">
        <v>115752973</v>
      </c>
      <c r="Q26" s="22">
        <v>1765.79</v>
      </c>
      <c r="R26" s="21">
        <v>73669</v>
      </c>
      <c r="S26" s="22">
        <v>130073238</v>
      </c>
      <c r="T26" s="22">
        <v>1765.64</v>
      </c>
      <c r="U26" s="21">
        <v>7584</v>
      </c>
      <c r="V26" s="22">
        <v>666032542</v>
      </c>
      <c r="W26" s="22">
        <v>87820.75</v>
      </c>
      <c r="X26" s="21">
        <v>53418</v>
      </c>
      <c r="Y26" s="22">
        <v>728391403</v>
      </c>
      <c r="Z26" s="22">
        <v>13635.69</v>
      </c>
      <c r="AA26" s="21">
        <v>271043</v>
      </c>
      <c r="AB26" s="22">
        <v>7602946586</v>
      </c>
      <c r="AC26" s="22">
        <v>28050.7</v>
      </c>
    </row>
    <row r="28" spans="1:29" ht="15" customHeight="1" x14ac:dyDescent="0.2">
      <c r="A28" s="57" t="s">
        <v>66</v>
      </c>
      <c r="B28" s="58"/>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row>
    <row r="29" spans="1:29" ht="15" customHeight="1" x14ac:dyDescent="0.3">
      <c r="A29" s="60" t="s">
        <v>1</v>
      </c>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row>
    <row r="30" spans="1:29" ht="15" customHeight="1" x14ac:dyDescent="0.2">
      <c r="A30" s="57" t="s">
        <v>97</v>
      </c>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row>
  </sheetData>
  <mergeCells count="18">
    <mergeCell ref="I7:K7"/>
    <mergeCell ref="L7:N7"/>
    <mergeCell ref="A28:AC28"/>
    <mergeCell ref="A29:AC29"/>
    <mergeCell ref="A30:AC30"/>
    <mergeCell ref="A1:AC1"/>
    <mergeCell ref="A2:AC2"/>
    <mergeCell ref="A3:AC3"/>
    <mergeCell ref="A4:AC4"/>
    <mergeCell ref="A5:AC5"/>
    <mergeCell ref="O7:Q7"/>
    <mergeCell ref="R7:T7"/>
    <mergeCell ref="U7:W7"/>
    <mergeCell ref="X7:Z7"/>
    <mergeCell ref="AA7:AC7"/>
    <mergeCell ref="A7:A8"/>
    <mergeCell ref="C7:E7"/>
    <mergeCell ref="F7:H7"/>
  </mergeCells>
  <hyperlinks>
    <hyperlink ref="A1" location="'CONTENTS'!A1" display="#'CONTENTS'!A1"/>
  </hyperlinks>
  <printOptions horizontalCentered="1"/>
  <pageMargins left="0.5" right="0.5" top="0.5" bottom="0.5" header="0" footer="0"/>
  <pageSetup fitToHeight="10" orientation="landscape" horizontalDpi="300" verticalDpi="30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0"/>
  <sheetViews>
    <sheetView zoomScaleNormal="100" workbookViewId="0">
      <pane ySplit="8" topLeftCell="A9" activePane="bottomLeft" state="frozen"/>
      <selection pane="bottomLeft" sqref="A1:S1"/>
    </sheetView>
  </sheetViews>
  <sheetFormatPr defaultColWidth="12" defaultRowHeight="12.95" customHeight="1" x14ac:dyDescent="0.2"/>
  <cols>
    <col min="1" max="1" width="25.6640625" bestFit="1" customWidth="1"/>
    <col min="2" max="19" width="17.6640625" bestFit="1" customWidth="1"/>
  </cols>
  <sheetData>
    <row r="1" spans="1:19" ht="17.100000000000001" customHeight="1" x14ac:dyDescent="0.25">
      <c r="A1" s="65" t="s">
        <v>67</v>
      </c>
      <c r="B1" s="58"/>
      <c r="C1" s="58"/>
      <c r="D1" s="58"/>
      <c r="E1" s="58"/>
      <c r="F1" s="58"/>
      <c r="G1" s="58"/>
      <c r="H1" s="58"/>
      <c r="I1" s="58"/>
      <c r="J1" s="58"/>
      <c r="K1" s="58"/>
      <c r="L1" s="58"/>
      <c r="M1" s="58"/>
      <c r="N1" s="58"/>
      <c r="O1" s="58"/>
      <c r="P1" s="58"/>
      <c r="Q1" s="58"/>
      <c r="R1" s="58"/>
      <c r="S1" s="58"/>
    </row>
    <row r="2" spans="1:19" ht="17.100000000000001" customHeight="1" x14ac:dyDescent="0.3">
      <c r="A2" s="60" t="s">
        <v>1</v>
      </c>
      <c r="B2" s="58"/>
      <c r="C2" s="58"/>
      <c r="D2" s="58"/>
      <c r="E2" s="58"/>
      <c r="F2" s="58"/>
      <c r="G2" s="58"/>
      <c r="H2" s="58"/>
      <c r="I2" s="58"/>
      <c r="J2" s="58"/>
      <c r="K2" s="58"/>
      <c r="L2" s="58"/>
      <c r="M2" s="58"/>
      <c r="N2" s="58"/>
      <c r="O2" s="58"/>
      <c r="P2" s="58"/>
      <c r="Q2" s="58"/>
      <c r="R2" s="58"/>
      <c r="S2" s="58"/>
    </row>
    <row r="3" spans="1:19" ht="17.100000000000001" customHeight="1" x14ac:dyDescent="0.3">
      <c r="A3" s="59" t="s">
        <v>70</v>
      </c>
      <c r="B3" s="58"/>
      <c r="C3" s="58"/>
      <c r="D3" s="58"/>
      <c r="E3" s="58"/>
      <c r="F3" s="58"/>
      <c r="G3" s="58"/>
      <c r="H3" s="58"/>
      <c r="I3" s="58"/>
      <c r="J3" s="58"/>
      <c r="K3" s="58"/>
      <c r="L3" s="58"/>
      <c r="M3" s="58"/>
      <c r="N3" s="58"/>
      <c r="O3" s="58"/>
      <c r="P3" s="58"/>
      <c r="Q3" s="58"/>
      <c r="R3" s="58"/>
      <c r="S3" s="58"/>
    </row>
    <row r="4" spans="1:19" ht="17.100000000000001" customHeight="1" x14ac:dyDescent="0.3">
      <c r="A4" s="60" t="s">
        <v>1</v>
      </c>
      <c r="B4" s="58"/>
      <c r="C4" s="58"/>
      <c r="D4" s="58"/>
      <c r="E4" s="58"/>
      <c r="F4" s="58"/>
      <c r="G4" s="58"/>
      <c r="H4" s="58"/>
      <c r="I4" s="58"/>
      <c r="J4" s="58"/>
      <c r="K4" s="58"/>
      <c r="L4" s="58"/>
      <c r="M4" s="58"/>
      <c r="N4" s="58"/>
      <c r="O4" s="58"/>
      <c r="P4" s="58"/>
      <c r="Q4" s="58"/>
      <c r="R4" s="58"/>
      <c r="S4" s="58"/>
    </row>
    <row r="5" spans="1:19" ht="17.100000000000001" customHeight="1" x14ac:dyDescent="0.3">
      <c r="A5" s="66" t="s">
        <v>55</v>
      </c>
      <c r="B5" s="58"/>
      <c r="C5" s="58"/>
      <c r="D5" s="58"/>
      <c r="E5" s="58"/>
      <c r="F5" s="58"/>
      <c r="G5" s="58"/>
      <c r="H5" s="58"/>
      <c r="I5" s="58"/>
      <c r="J5" s="58"/>
      <c r="K5" s="58"/>
      <c r="L5" s="58"/>
      <c r="M5" s="58"/>
      <c r="N5" s="58"/>
      <c r="O5" s="58"/>
      <c r="P5" s="58"/>
      <c r="Q5" s="58"/>
      <c r="R5" s="58"/>
      <c r="S5" s="58"/>
    </row>
    <row r="7" spans="1:19" ht="30" customHeight="1" x14ac:dyDescent="0.2">
      <c r="A7" s="70" t="s">
        <v>71</v>
      </c>
      <c r="B7" s="29" t="s">
        <v>1</v>
      </c>
      <c r="C7" s="70" t="s">
        <v>493</v>
      </c>
      <c r="D7" s="70"/>
      <c r="E7" s="70" t="s">
        <v>531</v>
      </c>
      <c r="F7" s="70"/>
      <c r="G7" s="70"/>
      <c r="H7" s="70" t="s">
        <v>532</v>
      </c>
      <c r="I7" s="70"/>
      <c r="J7" s="70"/>
      <c r="K7" s="70" t="s">
        <v>533</v>
      </c>
      <c r="L7" s="70"/>
      <c r="M7" s="70"/>
      <c r="N7" s="70" t="s">
        <v>534</v>
      </c>
      <c r="O7" s="70"/>
      <c r="P7" s="70"/>
      <c r="Q7" s="70" t="s">
        <v>535</v>
      </c>
      <c r="R7" s="70"/>
      <c r="S7" s="70"/>
    </row>
    <row r="8" spans="1:19" ht="30" customHeight="1" x14ac:dyDescent="0.2">
      <c r="A8" s="72"/>
      <c r="B8" s="29" t="s">
        <v>72</v>
      </c>
      <c r="C8" s="29" t="s">
        <v>96</v>
      </c>
      <c r="D8" s="29" t="s">
        <v>471</v>
      </c>
      <c r="E8" s="29" t="s">
        <v>470</v>
      </c>
      <c r="F8" s="29" t="s">
        <v>96</v>
      </c>
      <c r="G8" s="29" t="s">
        <v>471</v>
      </c>
      <c r="H8" s="29" t="s">
        <v>470</v>
      </c>
      <c r="I8" s="29" t="s">
        <v>96</v>
      </c>
      <c r="J8" s="29" t="s">
        <v>471</v>
      </c>
      <c r="K8" s="29" t="s">
        <v>470</v>
      </c>
      <c r="L8" s="29" t="s">
        <v>96</v>
      </c>
      <c r="M8" s="29" t="s">
        <v>471</v>
      </c>
      <c r="N8" s="29" t="s">
        <v>470</v>
      </c>
      <c r="O8" s="29" t="s">
        <v>96</v>
      </c>
      <c r="P8" s="29" t="s">
        <v>471</v>
      </c>
      <c r="Q8" s="29" t="s">
        <v>470</v>
      </c>
      <c r="R8" s="29" t="s">
        <v>96</v>
      </c>
      <c r="S8" s="29" t="s">
        <v>471</v>
      </c>
    </row>
    <row r="9" spans="1:19" ht="15" customHeight="1" x14ac:dyDescent="0.2">
      <c r="A9" s="19" t="s">
        <v>438</v>
      </c>
      <c r="B9" s="21">
        <v>5167</v>
      </c>
      <c r="C9" s="22">
        <v>-997780617</v>
      </c>
      <c r="D9" s="22">
        <v>-193143.75</v>
      </c>
      <c r="E9" s="21">
        <v>3294</v>
      </c>
      <c r="F9" s="22">
        <v>-507940052</v>
      </c>
      <c r="G9" s="22">
        <v>-154201.59</v>
      </c>
      <c r="H9" s="21">
        <v>4187</v>
      </c>
      <c r="I9" s="22">
        <v>-129755878</v>
      </c>
      <c r="J9" s="22">
        <v>-30990.18</v>
      </c>
      <c r="K9" s="21">
        <v>5033</v>
      </c>
      <c r="L9" s="22">
        <v>-637695930</v>
      </c>
      <c r="M9" s="22">
        <v>-126702.95</v>
      </c>
      <c r="N9" s="21">
        <v>5166</v>
      </c>
      <c r="O9" s="22">
        <v>191710558</v>
      </c>
      <c r="P9" s="22">
        <v>37110.06</v>
      </c>
      <c r="Q9" s="21">
        <v>2806</v>
      </c>
      <c r="R9" s="22">
        <v>829406488</v>
      </c>
      <c r="S9" s="22">
        <v>295583.21000000002</v>
      </c>
    </row>
    <row r="10" spans="1:19" ht="15" customHeight="1" x14ac:dyDescent="0.2">
      <c r="A10" s="19" t="s">
        <v>442</v>
      </c>
      <c r="B10" s="21">
        <v>5169</v>
      </c>
      <c r="C10" s="22">
        <v>13061653</v>
      </c>
      <c r="D10" s="22">
        <v>2526.92</v>
      </c>
      <c r="E10" s="21">
        <v>2889</v>
      </c>
      <c r="F10" s="22">
        <v>-66722856</v>
      </c>
      <c r="G10" s="22">
        <v>-23095.48</v>
      </c>
      <c r="H10" s="21">
        <v>3361</v>
      </c>
      <c r="I10" s="22">
        <v>-43707178</v>
      </c>
      <c r="J10" s="22">
        <v>-13004.22</v>
      </c>
      <c r="K10" s="21">
        <v>4204</v>
      </c>
      <c r="L10" s="22">
        <v>-110430034</v>
      </c>
      <c r="M10" s="22">
        <v>-26267.85</v>
      </c>
      <c r="N10" s="21">
        <v>5169</v>
      </c>
      <c r="O10" s="22">
        <v>3552992</v>
      </c>
      <c r="P10" s="22">
        <v>687.37</v>
      </c>
      <c r="Q10" s="21">
        <v>2243</v>
      </c>
      <c r="R10" s="22">
        <v>113983026</v>
      </c>
      <c r="S10" s="22">
        <v>50817.22</v>
      </c>
    </row>
    <row r="11" spans="1:19" ht="15" customHeight="1" x14ac:dyDescent="0.2">
      <c r="A11" s="19" t="s">
        <v>443</v>
      </c>
      <c r="B11" s="21">
        <v>5434</v>
      </c>
      <c r="C11" s="22">
        <v>40812677</v>
      </c>
      <c r="D11" s="22">
        <v>7510.61</v>
      </c>
      <c r="E11" s="21">
        <v>3121</v>
      </c>
      <c r="F11" s="22">
        <v>-48034523</v>
      </c>
      <c r="G11" s="22">
        <v>-15390.75</v>
      </c>
      <c r="H11" s="21">
        <v>3571</v>
      </c>
      <c r="I11" s="22">
        <v>-43675543</v>
      </c>
      <c r="J11" s="22">
        <v>-12230.62</v>
      </c>
      <c r="K11" s="21">
        <v>4552</v>
      </c>
      <c r="L11" s="22">
        <v>-91710066</v>
      </c>
      <c r="M11" s="22">
        <v>-20147.2</v>
      </c>
      <c r="N11" s="21">
        <v>5432</v>
      </c>
      <c r="O11" s="22">
        <v>3740120</v>
      </c>
      <c r="P11" s="22">
        <v>688.53</v>
      </c>
      <c r="Q11" s="21">
        <v>2306</v>
      </c>
      <c r="R11" s="22">
        <v>95450186</v>
      </c>
      <c r="S11" s="22">
        <v>41392.1</v>
      </c>
    </row>
    <row r="12" spans="1:19" ht="15" customHeight="1" x14ac:dyDescent="0.2">
      <c r="A12" s="19" t="s">
        <v>444</v>
      </c>
      <c r="B12" s="21">
        <v>5794</v>
      </c>
      <c r="C12" s="22">
        <v>72745076</v>
      </c>
      <c r="D12" s="22">
        <v>12555.24</v>
      </c>
      <c r="E12" s="21">
        <v>3342</v>
      </c>
      <c r="F12" s="22">
        <v>-55783974</v>
      </c>
      <c r="G12" s="22">
        <v>-16691.79</v>
      </c>
      <c r="H12" s="21">
        <v>3858</v>
      </c>
      <c r="I12" s="22">
        <v>-48648210</v>
      </c>
      <c r="J12" s="22">
        <v>-12609.7</v>
      </c>
      <c r="K12" s="21">
        <v>4942</v>
      </c>
      <c r="L12" s="22">
        <v>-104432184</v>
      </c>
      <c r="M12" s="22">
        <v>-21131.56</v>
      </c>
      <c r="N12" s="21">
        <v>5790</v>
      </c>
      <c r="O12" s="22">
        <v>6556962</v>
      </c>
      <c r="P12" s="22">
        <v>1132.46</v>
      </c>
      <c r="Q12" s="21">
        <v>2320</v>
      </c>
      <c r="R12" s="22">
        <v>110989146</v>
      </c>
      <c r="S12" s="22">
        <v>47840.15</v>
      </c>
    </row>
    <row r="13" spans="1:19" ht="15" customHeight="1" x14ac:dyDescent="0.2">
      <c r="A13" s="19" t="s">
        <v>445</v>
      </c>
      <c r="B13" s="21">
        <v>5756</v>
      </c>
      <c r="C13" s="22">
        <v>100659840</v>
      </c>
      <c r="D13" s="22">
        <v>17487.810000000001</v>
      </c>
      <c r="E13" s="21">
        <v>3376</v>
      </c>
      <c r="F13" s="22">
        <v>-72079975</v>
      </c>
      <c r="G13" s="22">
        <v>-21350.7</v>
      </c>
      <c r="H13" s="21">
        <v>3775</v>
      </c>
      <c r="I13" s="22">
        <v>-38839043</v>
      </c>
      <c r="J13" s="22">
        <v>-10288.49</v>
      </c>
      <c r="K13" s="21">
        <v>4911</v>
      </c>
      <c r="L13" s="22">
        <v>-110919018</v>
      </c>
      <c r="M13" s="22">
        <v>-22585.83</v>
      </c>
      <c r="N13" s="21">
        <v>5756</v>
      </c>
      <c r="O13" s="22">
        <v>6677806</v>
      </c>
      <c r="P13" s="22">
        <v>1160.1500000000001</v>
      </c>
      <c r="Q13" s="21">
        <v>2219</v>
      </c>
      <c r="R13" s="22">
        <v>117596824</v>
      </c>
      <c r="S13" s="22">
        <v>52995.41</v>
      </c>
    </row>
    <row r="14" spans="1:19" ht="15" customHeight="1" x14ac:dyDescent="0.2">
      <c r="A14" s="19" t="s">
        <v>446</v>
      </c>
      <c r="B14" s="21">
        <v>5633</v>
      </c>
      <c r="C14" s="22">
        <v>126974456</v>
      </c>
      <c r="D14" s="22">
        <v>22541.18</v>
      </c>
      <c r="E14" s="21">
        <v>3326</v>
      </c>
      <c r="F14" s="22">
        <v>-38920612</v>
      </c>
      <c r="G14" s="22">
        <v>-11701.93</v>
      </c>
      <c r="H14" s="21">
        <v>3765</v>
      </c>
      <c r="I14" s="22">
        <v>-34175246</v>
      </c>
      <c r="J14" s="22">
        <v>-9077.09</v>
      </c>
      <c r="K14" s="21">
        <v>4865</v>
      </c>
      <c r="L14" s="22">
        <v>-73095858</v>
      </c>
      <c r="M14" s="22">
        <v>-15024.84</v>
      </c>
      <c r="N14" s="21">
        <v>5628</v>
      </c>
      <c r="O14" s="22">
        <v>8717000</v>
      </c>
      <c r="P14" s="22">
        <v>1548.86</v>
      </c>
      <c r="Q14" s="21">
        <v>2109</v>
      </c>
      <c r="R14" s="22">
        <v>81812858</v>
      </c>
      <c r="S14" s="22">
        <v>38792.25</v>
      </c>
    </row>
    <row r="15" spans="1:19" ht="15" customHeight="1" x14ac:dyDescent="0.2">
      <c r="A15" s="19" t="s">
        <v>447</v>
      </c>
      <c r="B15" s="21">
        <v>5637</v>
      </c>
      <c r="C15" s="22">
        <v>154804863</v>
      </c>
      <c r="D15" s="22">
        <v>27462.28</v>
      </c>
      <c r="E15" s="21">
        <v>3350</v>
      </c>
      <c r="F15" s="22">
        <v>-51842154</v>
      </c>
      <c r="G15" s="22">
        <v>-15475.27</v>
      </c>
      <c r="H15" s="21">
        <v>3725</v>
      </c>
      <c r="I15" s="22">
        <v>-28676142</v>
      </c>
      <c r="J15" s="22">
        <v>-7698.29</v>
      </c>
      <c r="K15" s="21">
        <v>4851</v>
      </c>
      <c r="L15" s="22">
        <v>-80518296</v>
      </c>
      <c r="M15" s="22">
        <v>-16598.29</v>
      </c>
      <c r="N15" s="21">
        <v>5635</v>
      </c>
      <c r="O15" s="22">
        <v>21200630</v>
      </c>
      <c r="P15" s="22">
        <v>3762.31</v>
      </c>
      <c r="Q15" s="21">
        <v>2119</v>
      </c>
      <c r="R15" s="22">
        <v>101718926</v>
      </c>
      <c r="S15" s="22">
        <v>48003.27</v>
      </c>
    </row>
    <row r="16" spans="1:19" ht="15" customHeight="1" x14ac:dyDescent="0.2">
      <c r="A16" s="19" t="s">
        <v>448</v>
      </c>
      <c r="B16" s="21">
        <v>5612</v>
      </c>
      <c r="C16" s="22">
        <v>182367359</v>
      </c>
      <c r="D16" s="22">
        <v>32495.97</v>
      </c>
      <c r="E16" s="21">
        <v>3316</v>
      </c>
      <c r="F16" s="22">
        <v>-34736727</v>
      </c>
      <c r="G16" s="22">
        <v>-10475.49</v>
      </c>
      <c r="H16" s="21">
        <v>3675</v>
      </c>
      <c r="I16" s="22">
        <v>-27438092</v>
      </c>
      <c r="J16" s="22">
        <v>-7466.15</v>
      </c>
      <c r="K16" s="21">
        <v>4809</v>
      </c>
      <c r="L16" s="22">
        <v>-62174819</v>
      </c>
      <c r="M16" s="22">
        <v>-12928.85</v>
      </c>
      <c r="N16" s="21">
        <v>5610</v>
      </c>
      <c r="O16" s="22">
        <v>15672375</v>
      </c>
      <c r="P16" s="22">
        <v>2793.65</v>
      </c>
      <c r="Q16" s="21">
        <v>2075</v>
      </c>
      <c r="R16" s="22">
        <v>77847194</v>
      </c>
      <c r="S16" s="22">
        <v>37516.720000000001</v>
      </c>
    </row>
    <row r="17" spans="1:19" ht="15" customHeight="1" x14ac:dyDescent="0.2">
      <c r="A17" s="19" t="s">
        <v>449</v>
      </c>
      <c r="B17" s="21">
        <v>5850</v>
      </c>
      <c r="C17" s="22">
        <v>219423746</v>
      </c>
      <c r="D17" s="22">
        <v>37508.33</v>
      </c>
      <c r="E17" s="21">
        <v>3464</v>
      </c>
      <c r="F17" s="22">
        <v>-28735235</v>
      </c>
      <c r="G17" s="22">
        <v>-8295.39</v>
      </c>
      <c r="H17" s="21">
        <v>3850</v>
      </c>
      <c r="I17" s="22">
        <v>-30217506</v>
      </c>
      <c r="J17" s="22">
        <v>-7848.7</v>
      </c>
      <c r="K17" s="21">
        <v>5017</v>
      </c>
      <c r="L17" s="22">
        <v>-58952741</v>
      </c>
      <c r="M17" s="22">
        <v>-11750.6</v>
      </c>
      <c r="N17" s="21">
        <v>5849</v>
      </c>
      <c r="O17" s="22">
        <v>12324977</v>
      </c>
      <c r="P17" s="22">
        <v>2107.19</v>
      </c>
      <c r="Q17" s="21">
        <v>2130</v>
      </c>
      <c r="R17" s="22">
        <v>71277718</v>
      </c>
      <c r="S17" s="22">
        <v>33463.72</v>
      </c>
    </row>
    <row r="18" spans="1:19" ht="15" customHeight="1" x14ac:dyDescent="0.2">
      <c r="A18" s="19" t="s">
        <v>450</v>
      </c>
      <c r="B18" s="21">
        <v>5945</v>
      </c>
      <c r="C18" s="22">
        <v>252648242</v>
      </c>
      <c r="D18" s="22">
        <v>42497.599999999999</v>
      </c>
      <c r="E18" s="21">
        <v>3607</v>
      </c>
      <c r="F18" s="22">
        <v>-33188061</v>
      </c>
      <c r="G18" s="22">
        <v>-9201.01</v>
      </c>
      <c r="H18" s="21">
        <v>3824</v>
      </c>
      <c r="I18" s="22">
        <v>-24851948</v>
      </c>
      <c r="J18" s="22">
        <v>-6498.94</v>
      </c>
      <c r="K18" s="21">
        <v>5118</v>
      </c>
      <c r="L18" s="22">
        <v>-58040009</v>
      </c>
      <c r="M18" s="22">
        <v>-11340.37</v>
      </c>
      <c r="N18" s="21">
        <v>5943</v>
      </c>
      <c r="O18" s="22">
        <v>14010375</v>
      </c>
      <c r="P18" s="22">
        <v>2357.46</v>
      </c>
      <c r="Q18" s="21">
        <v>2143</v>
      </c>
      <c r="R18" s="22">
        <v>72050384</v>
      </c>
      <c r="S18" s="22">
        <v>33621.269999999997</v>
      </c>
    </row>
    <row r="19" spans="1:19" ht="15" customHeight="1" x14ac:dyDescent="0.2">
      <c r="A19" s="19" t="s">
        <v>451</v>
      </c>
      <c r="B19" s="21">
        <v>6190</v>
      </c>
      <c r="C19" s="22">
        <v>293928302</v>
      </c>
      <c r="D19" s="22">
        <v>47484.38</v>
      </c>
      <c r="E19" s="21">
        <v>3730</v>
      </c>
      <c r="F19" s="22">
        <v>-37118209</v>
      </c>
      <c r="G19" s="22">
        <v>-9951.26</v>
      </c>
      <c r="H19" s="21">
        <v>4095</v>
      </c>
      <c r="I19" s="22">
        <v>-22704555</v>
      </c>
      <c r="J19" s="22">
        <v>-5544.46</v>
      </c>
      <c r="K19" s="21">
        <v>5349</v>
      </c>
      <c r="L19" s="22">
        <v>-59822764</v>
      </c>
      <c r="M19" s="22">
        <v>-11183.92</v>
      </c>
      <c r="N19" s="21">
        <v>6184</v>
      </c>
      <c r="O19" s="22">
        <v>14719043</v>
      </c>
      <c r="P19" s="22">
        <v>2380.1799999999998</v>
      </c>
      <c r="Q19" s="21">
        <v>2231</v>
      </c>
      <c r="R19" s="22">
        <v>74541807</v>
      </c>
      <c r="S19" s="22">
        <v>33411.839999999997</v>
      </c>
    </row>
    <row r="20" spans="1:19" ht="15" customHeight="1" x14ac:dyDescent="0.2">
      <c r="A20" s="19" t="s">
        <v>113</v>
      </c>
      <c r="B20" s="21">
        <v>32107</v>
      </c>
      <c r="C20" s="22">
        <v>2008642150</v>
      </c>
      <c r="D20" s="22">
        <v>62560.88</v>
      </c>
      <c r="E20" s="21">
        <v>19258</v>
      </c>
      <c r="F20" s="22">
        <v>-190376192</v>
      </c>
      <c r="G20" s="22">
        <v>-9885.56</v>
      </c>
      <c r="H20" s="21">
        <v>21478</v>
      </c>
      <c r="I20" s="22">
        <v>-98780106</v>
      </c>
      <c r="J20" s="22">
        <v>-4599.13</v>
      </c>
      <c r="K20" s="21">
        <v>27693</v>
      </c>
      <c r="L20" s="22">
        <v>-289156298</v>
      </c>
      <c r="M20" s="22">
        <v>-10441.49</v>
      </c>
      <c r="N20" s="21">
        <v>32096</v>
      </c>
      <c r="O20" s="22">
        <v>100333684</v>
      </c>
      <c r="P20" s="22">
        <v>3126.05</v>
      </c>
      <c r="Q20" s="21">
        <v>11613</v>
      </c>
      <c r="R20" s="22">
        <v>389489982</v>
      </c>
      <c r="S20" s="22">
        <v>33539.14</v>
      </c>
    </row>
    <row r="21" spans="1:19" ht="15" customHeight="1" x14ac:dyDescent="0.2">
      <c r="A21" s="19" t="s">
        <v>114</v>
      </c>
      <c r="B21" s="21">
        <v>30598</v>
      </c>
      <c r="C21" s="22">
        <v>2668869336</v>
      </c>
      <c r="D21" s="22">
        <v>87223.65</v>
      </c>
      <c r="E21" s="21">
        <v>18459</v>
      </c>
      <c r="F21" s="22">
        <v>-258347671</v>
      </c>
      <c r="G21" s="22">
        <v>-13995.76</v>
      </c>
      <c r="H21" s="21">
        <v>21082</v>
      </c>
      <c r="I21" s="22">
        <v>-42725382</v>
      </c>
      <c r="J21" s="22">
        <v>-2026.63</v>
      </c>
      <c r="K21" s="21">
        <v>26495</v>
      </c>
      <c r="L21" s="22">
        <v>-301073053</v>
      </c>
      <c r="M21" s="22">
        <v>-11363.39</v>
      </c>
      <c r="N21" s="21">
        <v>30582</v>
      </c>
      <c r="O21" s="22">
        <v>133482596</v>
      </c>
      <c r="P21" s="22">
        <v>4364.74</v>
      </c>
      <c r="Q21" s="21">
        <v>11191</v>
      </c>
      <c r="R21" s="22">
        <v>434555649</v>
      </c>
      <c r="S21" s="22">
        <v>38830.81</v>
      </c>
    </row>
    <row r="22" spans="1:19" ht="15" customHeight="1" x14ac:dyDescent="0.2">
      <c r="A22" s="19" t="s">
        <v>115</v>
      </c>
      <c r="B22" s="21">
        <v>97789</v>
      </c>
      <c r="C22" s="22">
        <v>15305480492</v>
      </c>
      <c r="D22" s="22">
        <v>156515.35999999999</v>
      </c>
      <c r="E22" s="21">
        <v>60668</v>
      </c>
      <c r="F22" s="22">
        <v>-1126246229</v>
      </c>
      <c r="G22" s="22">
        <v>-18564.09</v>
      </c>
      <c r="H22" s="21">
        <v>70961</v>
      </c>
      <c r="I22" s="22">
        <v>432198210</v>
      </c>
      <c r="J22" s="22">
        <v>6090.64</v>
      </c>
      <c r="K22" s="21">
        <v>86627</v>
      </c>
      <c r="L22" s="22">
        <v>-694048019</v>
      </c>
      <c r="M22" s="22">
        <v>-8011.91</v>
      </c>
      <c r="N22" s="21">
        <v>97769</v>
      </c>
      <c r="O22" s="22">
        <v>1096619450</v>
      </c>
      <c r="P22" s="22">
        <v>11216.43</v>
      </c>
      <c r="Q22" s="21">
        <v>33704</v>
      </c>
      <c r="R22" s="22">
        <v>1790667469</v>
      </c>
      <c r="S22" s="22">
        <v>53129.23</v>
      </c>
    </row>
    <row r="23" spans="1:19" ht="15" customHeight="1" x14ac:dyDescent="0.2">
      <c r="A23" s="19" t="s">
        <v>452</v>
      </c>
      <c r="B23" s="21">
        <v>29886</v>
      </c>
      <c r="C23" s="22">
        <v>10178705379</v>
      </c>
      <c r="D23" s="22">
        <v>340584.4</v>
      </c>
      <c r="E23" s="21">
        <v>19803</v>
      </c>
      <c r="F23" s="22">
        <v>-382768612</v>
      </c>
      <c r="G23" s="22">
        <v>-19328.82</v>
      </c>
      <c r="H23" s="21">
        <v>24436</v>
      </c>
      <c r="I23" s="22">
        <v>1098250874</v>
      </c>
      <c r="J23" s="22">
        <v>44943.97</v>
      </c>
      <c r="K23" s="21">
        <v>27910</v>
      </c>
      <c r="L23" s="22">
        <v>715482262</v>
      </c>
      <c r="M23" s="22">
        <v>25635.34</v>
      </c>
      <c r="N23" s="21">
        <v>29880</v>
      </c>
      <c r="O23" s="22">
        <v>1460302085</v>
      </c>
      <c r="P23" s="22">
        <v>48872.23</v>
      </c>
      <c r="Q23" s="21">
        <v>9563</v>
      </c>
      <c r="R23" s="22">
        <v>744819823</v>
      </c>
      <c r="S23" s="22">
        <v>77885.58</v>
      </c>
    </row>
    <row r="24" spans="1:19" ht="15" customHeight="1" x14ac:dyDescent="0.2">
      <c r="A24" s="19" t="s">
        <v>453</v>
      </c>
      <c r="B24" s="21">
        <v>10571</v>
      </c>
      <c r="C24" s="22">
        <v>7193660422</v>
      </c>
      <c r="D24" s="22">
        <v>680508.98</v>
      </c>
      <c r="E24" s="21">
        <v>7326</v>
      </c>
      <c r="F24" s="22">
        <v>-167407710</v>
      </c>
      <c r="G24" s="22">
        <v>-22851.18</v>
      </c>
      <c r="H24" s="21">
        <v>9429</v>
      </c>
      <c r="I24" s="22">
        <v>1439200675</v>
      </c>
      <c r="J24" s="22">
        <v>152635.56</v>
      </c>
      <c r="K24" s="21">
        <v>10177</v>
      </c>
      <c r="L24" s="22">
        <v>1271792965</v>
      </c>
      <c r="M24" s="22">
        <v>124967.37</v>
      </c>
      <c r="N24" s="21">
        <v>10571</v>
      </c>
      <c r="O24" s="22">
        <v>1615906673</v>
      </c>
      <c r="P24" s="22">
        <v>152862.23000000001</v>
      </c>
      <c r="Q24" s="21">
        <v>3007</v>
      </c>
      <c r="R24" s="22">
        <v>344113708</v>
      </c>
      <c r="S24" s="22">
        <v>114437.55</v>
      </c>
    </row>
    <row r="25" spans="1:19" ht="15" customHeight="1" x14ac:dyDescent="0.2">
      <c r="A25" s="19" t="s">
        <v>454</v>
      </c>
      <c r="B25" s="21">
        <v>6923</v>
      </c>
      <c r="C25" s="22">
        <v>29146800680</v>
      </c>
      <c r="D25" s="22">
        <v>4210140.21</v>
      </c>
      <c r="E25" s="21">
        <v>5269</v>
      </c>
      <c r="F25" s="22">
        <v>30413901</v>
      </c>
      <c r="G25" s="22">
        <v>5772.23</v>
      </c>
      <c r="H25" s="21">
        <v>6608</v>
      </c>
      <c r="I25" s="22">
        <v>14162914055</v>
      </c>
      <c r="J25" s="22">
        <v>2143298.13</v>
      </c>
      <c r="K25" s="21">
        <v>6823</v>
      </c>
      <c r="L25" s="22">
        <v>14193327956</v>
      </c>
      <c r="M25" s="22">
        <v>2080218.08</v>
      </c>
      <c r="N25" s="21">
        <v>6923</v>
      </c>
      <c r="O25" s="22">
        <v>14549073023</v>
      </c>
      <c r="P25" s="22">
        <v>2101556.12</v>
      </c>
      <c r="Q25" s="21">
        <v>1340</v>
      </c>
      <c r="R25" s="22">
        <v>355745067</v>
      </c>
      <c r="S25" s="22">
        <v>265481.39</v>
      </c>
    </row>
    <row r="26" spans="1:19" ht="15" customHeight="1" x14ac:dyDescent="0.2">
      <c r="A26" s="20" t="s">
        <v>117</v>
      </c>
      <c r="B26" s="21">
        <v>270061</v>
      </c>
      <c r="C26" s="22">
        <v>66961804056</v>
      </c>
      <c r="D26" s="22">
        <v>247951.58</v>
      </c>
      <c r="E26" s="21">
        <v>167598</v>
      </c>
      <c r="F26" s="22">
        <v>-3069834891</v>
      </c>
      <c r="G26" s="22">
        <v>-18316.66</v>
      </c>
      <c r="H26" s="21">
        <v>195680</v>
      </c>
      <c r="I26" s="22">
        <v>16518368985</v>
      </c>
      <c r="J26" s="22">
        <v>84415.21</v>
      </c>
      <c r="K26" s="21">
        <v>239376</v>
      </c>
      <c r="L26" s="22">
        <v>13448534094</v>
      </c>
      <c r="M26" s="22">
        <v>56181.63</v>
      </c>
      <c r="N26" s="21">
        <v>269983</v>
      </c>
      <c r="O26" s="22">
        <v>19254600349</v>
      </c>
      <c r="P26" s="22">
        <v>71317.83</v>
      </c>
      <c r="Q26" s="21">
        <v>95119</v>
      </c>
      <c r="R26" s="22">
        <v>5806066255</v>
      </c>
      <c r="S26" s="22">
        <v>61040.03</v>
      </c>
    </row>
    <row r="28" spans="1:19" ht="15" customHeight="1" x14ac:dyDescent="0.2">
      <c r="A28" s="57" t="s">
        <v>66</v>
      </c>
      <c r="B28" s="58"/>
      <c r="C28" s="58"/>
      <c r="D28" s="58"/>
      <c r="E28" s="58"/>
      <c r="F28" s="58"/>
      <c r="G28" s="58"/>
      <c r="H28" s="58"/>
      <c r="I28" s="58"/>
      <c r="J28" s="58"/>
      <c r="K28" s="58"/>
      <c r="L28" s="58"/>
      <c r="M28" s="58"/>
      <c r="N28" s="58"/>
      <c r="O28" s="58"/>
      <c r="P28" s="58"/>
      <c r="Q28" s="58"/>
      <c r="R28" s="58"/>
      <c r="S28" s="58"/>
    </row>
    <row r="29" spans="1:19" ht="15" customHeight="1" x14ac:dyDescent="0.3">
      <c r="A29" s="60" t="s">
        <v>1</v>
      </c>
      <c r="B29" s="58"/>
      <c r="C29" s="58"/>
      <c r="D29" s="58"/>
      <c r="E29" s="58"/>
      <c r="F29" s="58"/>
      <c r="G29" s="58"/>
      <c r="H29" s="58"/>
      <c r="I29" s="58"/>
      <c r="J29" s="58"/>
      <c r="K29" s="58"/>
      <c r="L29" s="58"/>
      <c r="M29" s="58"/>
      <c r="N29" s="58"/>
      <c r="O29" s="58"/>
      <c r="P29" s="58"/>
      <c r="Q29" s="58"/>
      <c r="R29" s="58"/>
      <c r="S29" s="58"/>
    </row>
    <row r="30" spans="1:19" ht="15" customHeight="1" x14ac:dyDescent="0.2">
      <c r="A30" s="57" t="s">
        <v>97</v>
      </c>
      <c r="B30" s="58"/>
      <c r="C30" s="58"/>
      <c r="D30" s="58"/>
      <c r="E30" s="58"/>
      <c r="F30" s="58"/>
      <c r="G30" s="58"/>
      <c r="H30" s="58"/>
      <c r="I30" s="58"/>
      <c r="J30" s="58"/>
      <c r="K30" s="58"/>
      <c r="L30" s="58"/>
      <c r="M30" s="58"/>
      <c r="N30" s="58"/>
      <c r="O30" s="58"/>
      <c r="P30" s="58"/>
      <c r="Q30" s="58"/>
      <c r="R30" s="58"/>
      <c r="S30" s="58"/>
    </row>
  </sheetData>
  <mergeCells count="15">
    <mergeCell ref="A1:S1"/>
    <mergeCell ref="A2:S2"/>
    <mergeCell ref="A3:S3"/>
    <mergeCell ref="A4:S4"/>
    <mergeCell ref="A5:S5"/>
    <mergeCell ref="A28:S28"/>
    <mergeCell ref="A29:S29"/>
    <mergeCell ref="A30:S30"/>
    <mergeCell ref="N7:P7"/>
    <mergeCell ref="Q7:S7"/>
    <mergeCell ref="A7:A8"/>
    <mergeCell ref="C7:D7"/>
    <mergeCell ref="E7:G7"/>
    <mergeCell ref="H7:J7"/>
    <mergeCell ref="K7:M7"/>
  </mergeCells>
  <hyperlinks>
    <hyperlink ref="A1" location="'CONTENTS'!A1" display="#'CONTENTS'!A1"/>
  </hyperlinks>
  <printOptions horizontalCentered="1"/>
  <pageMargins left="0.5" right="0.5" top="0.5" bottom="0.5" header="0" footer="0"/>
  <pageSetup fitToHeight="10" orientation="landscape" horizontalDpi="300" verticalDpi="30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30"/>
  <sheetViews>
    <sheetView zoomScaleNormal="100" workbookViewId="0">
      <pane ySplit="8" topLeftCell="A9" activePane="bottomLeft" state="frozen"/>
      <selection pane="bottomLeft" sqref="A1:AQ1"/>
    </sheetView>
  </sheetViews>
  <sheetFormatPr defaultColWidth="12" defaultRowHeight="12.95" customHeight="1" x14ac:dyDescent="0.2"/>
  <cols>
    <col min="1" max="1" width="25.6640625" bestFit="1" customWidth="1"/>
    <col min="2" max="41" width="17.6640625" bestFit="1" customWidth="1"/>
    <col min="42" max="42" width="25.6640625" bestFit="1" customWidth="1"/>
    <col min="43" max="43" width="17.6640625" bestFit="1" customWidth="1"/>
  </cols>
  <sheetData>
    <row r="1" spans="1:43" ht="17.100000000000001" customHeight="1" x14ac:dyDescent="0.25">
      <c r="A1" s="65" t="s">
        <v>67</v>
      </c>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row>
    <row r="2" spans="1:43" ht="17.100000000000001" customHeight="1" x14ac:dyDescent="0.3">
      <c r="A2" s="60" t="s">
        <v>1</v>
      </c>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row>
    <row r="3" spans="1:43" ht="17.100000000000001" customHeight="1" x14ac:dyDescent="0.3">
      <c r="A3" s="59" t="s">
        <v>70</v>
      </c>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row>
    <row r="4" spans="1:43" ht="17.100000000000001" customHeight="1" x14ac:dyDescent="0.3">
      <c r="A4" s="60" t="s">
        <v>1</v>
      </c>
      <c r="B4" s="58"/>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row>
    <row r="5" spans="1:43" ht="17.100000000000001" customHeight="1" x14ac:dyDescent="0.3">
      <c r="A5" s="66" t="s">
        <v>57</v>
      </c>
      <c r="B5" s="58"/>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row>
    <row r="7" spans="1:43" ht="30" customHeight="1" x14ac:dyDescent="0.2">
      <c r="A7" s="70" t="s">
        <v>71</v>
      </c>
      <c r="B7" s="29" t="s">
        <v>1</v>
      </c>
      <c r="C7" s="70" t="s">
        <v>493</v>
      </c>
      <c r="D7" s="70"/>
      <c r="E7" s="70" t="s">
        <v>536</v>
      </c>
      <c r="F7" s="70"/>
      <c r="G7" s="70"/>
      <c r="H7" s="70" t="s">
        <v>537</v>
      </c>
      <c r="I7" s="70"/>
      <c r="J7" s="70"/>
      <c r="K7" s="70" t="s">
        <v>538</v>
      </c>
      <c r="L7" s="70"/>
      <c r="M7" s="70"/>
      <c r="N7" s="70" t="s">
        <v>539</v>
      </c>
      <c r="O7" s="70"/>
      <c r="P7" s="70"/>
      <c r="Q7" s="70" t="s">
        <v>540</v>
      </c>
      <c r="R7" s="70"/>
      <c r="S7" s="70"/>
      <c r="T7" s="70" t="s">
        <v>541</v>
      </c>
      <c r="U7" s="70"/>
      <c r="V7" s="70"/>
      <c r="W7" s="70" t="s">
        <v>542</v>
      </c>
      <c r="X7" s="70"/>
      <c r="Y7" s="70"/>
      <c r="Z7" s="70" t="s">
        <v>543</v>
      </c>
      <c r="AA7" s="70"/>
      <c r="AB7" s="70"/>
      <c r="AC7" s="70" t="s">
        <v>544</v>
      </c>
      <c r="AD7" s="70"/>
      <c r="AE7" s="70"/>
      <c r="AF7" s="70" t="s">
        <v>545</v>
      </c>
      <c r="AG7" s="70"/>
      <c r="AH7" s="70"/>
      <c r="AI7" s="70" t="s">
        <v>546</v>
      </c>
      <c r="AJ7" s="70"/>
      <c r="AK7" s="70"/>
      <c r="AL7" s="70" t="s">
        <v>547</v>
      </c>
      <c r="AM7" s="70"/>
      <c r="AN7" s="70"/>
      <c r="AO7" s="70" t="s">
        <v>548</v>
      </c>
      <c r="AP7" s="70"/>
      <c r="AQ7" s="70"/>
    </row>
    <row r="8" spans="1:43" ht="30" customHeight="1" x14ac:dyDescent="0.2">
      <c r="A8" s="72"/>
      <c r="B8" s="29" t="s">
        <v>72</v>
      </c>
      <c r="C8" s="29" t="s">
        <v>96</v>
      </c>
      <c r="D8" s="29" t="s">
        <v>471</v>
      </c>
      <c r="E8" s="29" t="s">
        <v>470</v>
      </c>
      <c r="F8" s="29" t="s">
        <v>96</v>
      </c>
      <c r="G8" s="29" t="s">
        <v>471</v>
      </c>
      <c r="H8" s="29" t="s">
        <v>470</v>
      </c>
      <c r="I8" s="29" t="s">
        <v>96</v>
      </c>
      <c r="J8" s="29" t="s">
        <v>471</v>
      </c>
      <c r="K8" s="29" t="s">
        <v>470</v>
      </c>
      <c r="L8" s="29" t="s">
        <v>96</v>
      </c>
      <c r="M8" s="29" t="s">
        <v>471</v>
      </c>
      <c r="N8" s="29" t="s">
        <v>470</v>
      </c>
      <c r="O8" s="29" t="s">
        <v>96</v>
      </c>
      <c r="P8" s="29" t="s">
        <v>471</v>
      </c>
      <c r="Q8" s="29" t="s">
        <v>470</v>
      </c>
      <c r="R8" s="29" t="s">
        <v>96</v>
      </c>
      <c r="S8" s="29" t="s">
        <v>471</v>
      </c>
      <c r="T8" s="29" t="s">
        <v>470</v>
      </c>
      <c r="U8" s="29" t="s">
        <v>96</v>
      </c>
      <c r="V8" s="29" t="s">
        <v>471</v>
      </c>
      <c r="W8" s="29" t="s">
        <v>470</v>
      </c>
      <c r="X8" s="29" t="s">
        <v>96</v>
      </c>
      <c r="Y8" s="29" t="s">
        <v>471</v>
      </c>
      <c r="Z8" s="29" t="s">
        <v>470</v>
      </c>
      <c r="AA8" s="29" t="s">
        <v>96</v>
      </c>
      <c r="AB8" s="29" t="s">
        <v>471</v>
      </c>
      <c r="AC8" s="29" t="s">
        <v>470</v>
      </c>
      <c r="AD8" s="29" t="s">
        <v>96</v>
      </c>
      <c r="AE8" s="29" t="s">
        <v>471</v>
      </c>
      <c r="AF8" s="29" t="s">
        <v>470</v>
      </c>
      <c r="AG8" s="29" t="s">
        <v>96</v>
      </c>
      <c r="AH8" s="29" t="s">
        <v>471</v>
      </c>
      <c r="AI8" s="29" t="s">
        <v>470</v>
      </c>
      <c r="AJ8" s="29" t="s">
        <v>96</v>
      </c>
      <c r="AK8" s="29" t="s">
        <v>471</v>
      </c>
      <c r="AL8" s="9" t="s">
        <v>470</v>
      </c>
      <c r="AM8" s="9" t="s">
        <v>96</v>
      </c>
      <c r="AN8" s="9" t="s">
        <v>471</v>
      </c>
      <c r="AO8" s="29" t="s">
        <v>470</v>
      </c>
      <c r="AP8" s="29" t="s">
        <v>96</v>
      </c>
      <c r="AQ8" s="29" t="s">
        <v>471</v>
      </c>
    </row>
    <row r="9" spans="1:43" ht="15" customHeight="1" x14ac:dyDescent="0.2">
      <c r="A9" s="19" t="s">
        <v>438</v>
      </c>
      <c r="B9" s="21">
        <v>6100</v>
      </c>
      <c r="C9" s="22">
        <v>-1206740262</v>
      </c>
      <c r="D9" s="22">
        <v>-199230.69</v>
      </c>
      <c r="E9" s="21">
        <v>2381</v>
      </c>
      <c r="F9" s="22">
        <v>157662160</v>
      </c>
      <c r="G9" s="22">
        <v>66216.78</v>
      </c>
      <c r="H9" s="21">
        <v>2381</v>
      </c>
      <c r="I9" s="22">
        <v>82267116</v>
      </c>
      <c r="J9" s="22">
        <v>34551.5</v>
      </c>
      <c r="K9" s="21">
        <v>2381</v>
      </c>
      <c r="L9" s="22">
        <v>30663007</v>
      </c>
      <c r="M9" s="22">
        <v>12878.21</v>
      </c>
      <c r="N9" s="21">
        <v>2381</v>
      </c>
      <c r="O9" s="22">
        <v>-51604109</v>
      </c>
      <c r="P9" s="22">
        <v>-21673.29</v>
      </c>
      <c r="Q9" s="21">
        <v>4800</v>
      </c>
      <c r="R9" s="22">
        <v>1136642011</v>
      </c>
      <c r="S9" s="22">
        <v>236800.42</v>
      </c>
      <c r="T9" s="21">
        <v>4800</v>
      </c>
      <c r="U9" s="22">
        <v>279304301</v>
      </c>
      <c r="V9" s="22">
        <v>58188.4</v>
      </c>
      <c r="W9" s="21">
        <v>4800</v>
      </c>
      <c r="X9" s="22">
        <v>-857337710</v>
      </c>
      <c r="Y9" s="22">
        <v>-178612.02</v>
      </c>
      <c r="Z9" s="21">
        <v>134</v>
      </c>
      <c r="AA9" s="22">
        <v>26904387</v>
      </c>
      <c r="AB9" s="22">
        <v>200779.01</v>
      </c>
      <c r="AC9" s="21">
        <v>134</v>
      </c>
      <c r="AD9" s="22">
        <v>7428147</v>
      </c>
      <c r="AE9" s="22">
        <v>55433.93</v>
      </c>
      <c r="AF9" s="21">
        <v>134</v>
      </c>
      <c r="AG9" s="22">
        <v>-19476240</v>
      </c>
      <c r="AH9" s="22">
        <v>-145345.07</v>
      </c>
      <c r="AI9" s="21">
        <v>294</v>
      </c>
      <c r="AJ9" s="22">
        <v>175613637</v>
      </c>
      <c r="AK9" s="22">
        <v>597325.30000000005</v>
      </c>
      <c r="AL9" s="21" t="s">
        <v>626</v>
      </c>
      <c r="AM9" s="22" t="s">
        <v>626</v>
      </c>
      <c r="AN9" s="22" t="s">
        <v>626</v>
      </c>
      <c r="AO9" s="21">
        <v>5974</v>
      </c>
      <c r="AP9" s="22">
        <v>-927412226</v>
      </c>
      <c r="AQ9" s="22">
        <v>-155241.42000000001</v>
      </c>
    </row>
    <row r="10" spans="1:43" ht="15" customHeight="1" x14ac:dyDescent="0.2">
      <c r="A10" s="19" t="s">
        <v>442</v>
      </c>
      <c r="B10" s="21">
        <v>2698</v>
      </c>
      <c r="C10" s="22">
        <v>6786777</v>
      </c>
      <c r="D10" s="22">
        <v>2515.48</v>
      </c>
      <c r="E10" s="21">
        <v>1141</v>
      </c>
      <c r="F10" s="22">
        <v>19226129</v>
      </c>
      <c r="G10" s="22">
        <v>16850.240000000002</v>
      </c>
      <c r="H10" s="21">
        <v>1141</v>
      </c>
      <c r="I10" s="22">
        <v>4184949</v>
      </c>
      <c r="J10" s="22">
        <v>3667.79</v>
      </c>
      <c r="K10" s="21">
        <v>1141</v>
      </c>
      <c r="L10" s="22">
        <v>3760206</v>
      </c>
      <c r="M10" s="22">
        <v>3295.54</v>
      </c>
      <c r="N10" s="21">
        <v>1141</v>
      </c>
      <c r="O10" s="22">
        <v>-424743</v>
      </c>
      <c r="P10" s="22">
        <v>-372.26</v>
      </c>
      <c r="Q10" s="21">
        <v>1634</v>
      </c>
      <c r="R10" s="22">
        <v>21273068</v>
      </c>
      <c r="S10" s="22">
        <v>13019.01</v>
      </c>
      <c r="T10" s="21">
        <v>1634</v>
      </c>
      <c r="U10" s="22">
        <v>9257066</v>
      </c>
      <c r="V10" s="22">
        <v>5665.28</v>
      </c>
      <c r="W10" s="21">
        <v>1634</v>
      </c>
      <c r="X10" s="22">
        <v>-12016002</v>
      </c>
      <c r="Y10" s="22">
        <v>-7353.73</v>
      </c>
      <c r="Z10" s="21">
        <v>103</v>
      </c>
      <c r="AA10" s="22">
        <v>40655</v>
      </c>
      <c r="AB10" s="22">
        <v>394.71</v>
      </c>
      <c r="AC10" s="21">
        <v>103</v>
      </c>
      <c r="AD10" s="22">
        <v>238853</v>
      </c>
      <c r="AE10" s="22">
        <v>2318.96</v>
      </c>
      <c r="AF10" s="21">
        <v>103</v>
      </c>
      <c r="AG10" s="22">
        <v>198198</v>
      </c>
      <c r="AH10" s="22">
        <v>1924.25</v>
      </c>
      <c r="AI10" s="21">
        <v>56</v>
      </c>
      <c r="AJ10" s="22">
        <v>6930323</v>
      </c>
      <c r="AK10" s="22">
        <v>123755.77</v>
      </c>
      <c r="AL10" s="21" t="s">
        <v>626</v>
      </c>
      <c r="AM10" s="22" t="s">
        <v>626</v>
      </c>
      <c r="AN10" s="22" t="s">
        <v>626</v>
      </c>
      <c r="AO10" s="21">
        <v>2606</v>
      </c>
      <c r="AP10" s="22">
        <v>-12041339</v>
      </c>
      <c r="AQ10" s="22">
        <v>-4620.62</v>
      </c>
    </row>
    <row r="11" spans="1:43" ht="15" customHeight="1" x14ac:dyDescent="0.2">
      <c r="A11" s="19" t="s">
        <v>443</v>
      </c>
      <c r="B11" s="21">
        <v>3013</v>
      </c>
      <c r="C11" s="22">
        <v>22850730</v>
      </c>
      <c r="D11" s="22">
        <v>7584.05</v>
      </c>
      <c r="E11" s="21">
        <v>1446</v>
      </c>
      <c r="F11" s="22">
        <v>24572995</v>
      </c>
      <c r="G11" s="22">
        <v>16993.77</v>
      </c>
      <c r="H11" s="21">
        <v>1446</v>
      </c>
      <c r="I11" s="22">
        <v>5611527</v>
      </c>
      <c r="J11" s="22">
        <v>3880.72</v>
      </c>
      <c r="K11" s="21">
        <v>1446</v>
      </c>
      <c r="L11" s="22">
        <v>6271473</v>
      </c>
      <c r="M11" s="22">
        <v>4337.12</v>
      </c>
      <c r="N11" s="21">
        <v>1446</v>
      </c>
      <c r="O11" s="22">
        <v>659946</v>
      </c>
      <c r="P11" s="22">
        <v>456.39</v>
      </c>
      <c r="Q11" s="21">
        <v>1687</v>
      </c>
      <c r="R11" s="22">
        <v>20589221</v>
      </c>
      <c r="S11" s="22">
        <v>12204.64</v>
      </c>
      <c r="T11" s="21">
        <v>1687</v>
      </c>
      <c r="U11" s="22">
        <v>13149472</v>
      </c>
      <c r="V11" s="22">
        <v>7794.59</v>
      </c>
      <c r="W11" s="21">
        <v>1687</v>
      </c>
      <c r="X11" s="22">
        <v>-7439749</v>
      </c>
      <c r="Y11" s="22">
        <v>-4410.05</v>
      </c>
      <c r="Z11" s="21">
        <v>94</v>
      </c>
      <c r="AA11" s="22">
        <v>634320</v>
      </c>
      <c r="AB11" s="22">
        <v>6748.09</v>
      </c>
      <c r="AC11" s="21">
        <v>94</v>
      </c>
      <c r="AD11" s="22">
        <v>638487</v>
      </c>
      <c r="AE11" s="22">
        <v>6792.41</v>
      </c>
      <c r="AF11" s="21">
        <v>94</v>
      </c>
      <c r="AG11" s="22">
        <v>4167</v>
      </c>
      <c r="AH11" s="22">
        <v>44.33</v>
      </c>
      <c r="AI11" s="21">
        <v>85</v>
      </c>
      <c r="AJ11" s="22">
        <v>5578067</v>
      </c>
      <c r="AK11" s="22">
        <v>65624.320000000007</v>
      </c>
      <c r="AL11" s="21" t="s">
        <v>626</v>
      </c>
      <c r="AM11" s="22" t="s">
        <v>626</v>
      </c>
      <c r="AN11" s="22" t="s">
        <v>626</v>
      </c>
      <c r="AO11" s="21">
        <v>2924</v>
      </c>
      <c r="AP11" s="22">
        <v>-6634103</v>
      </c>
      <c r="AQ11" s="22">
        <v>-2268.85</v>
      </c>
    </row>
    <row r="12" spans="1:43" ht="15" customHeight="1" x14ac:dyDescent="0.2">
      <c r="A12" s="19" t="s">
        <v>444</v>
      </c>
      <c r="B12" s="21">
        <v>3658</v>
      </c>
      <c r="C12" s="22">
        <v>45967323</v>
      </c>
      <c r="D12" s="22">
        <v>12566.24</v>
      </c>
      <c r="E12" s="21">
        <v>1766</v>
      </c>
      <c r="F12" s="22">
        <v>34348307</v>
      </c>
      <c r="G12" s="22">
        <v>19449.78</v>
      </c>
      <c r="H12" s="21">
        <v>1766</v>
      </c>
      <c r="I12" s="22">
        <v>7439182</v>
      </c>
      <c r="J12" s="22">
        <v>4212.45</v>
      </c>
      <c r="K12" s="21">
        <v>1766</v>
      </c>
      <c r="L12" s="22">
        <v>10447352</v>
      </c>
      <c r="M12" s="22">
        <v>5915.83</v>
      </c>
      <c r="N12" s="21">
        <v>1766</v>
      </c>
      <c r="O12" s="22">
        <v>3008170</v>
      </c>
      <c r="P12" s="22">
        <v>1703.38</v>
      </c>
      <c r="Q12" s="21">
        <v>2099</v>
      </c>
      <c r="R12" s="22">
        <v>24835266</v>
      </c>
      <c r="S12" s="22">
        <v>11831.95</v>
      </c>
      <c r="T12" s="21">
        <v>2099</v>
      </c>
      <c r="U12" s="22">
        <v>18097199</v>
      </c>
      <c r="V12" s="22">
        <v>8621.82</v>
      </c>
      <c r="W12" s="21">
        <v>2099</v>
      </c>
      <c r="X12" s="22">
        <v>-6738067</v>
      </c>
      <c r="Y12" s="22">
        <v>-3210.13</v>
      </c>
      <c r="Z12" s="21">
        <v>98</v>
      </c>
      <c r="AA12" s="22">
        <v>33127</v>
      </c>
      <c r="AB12" s="22">
        <v>338.03</v>
      </c>
      <c r="AC12" s="21">
        <v>98</v>
      </c>
      <c r="AD12" s="22">
        <v>455310</v>
      </c>
      <c r="AE12" s="22">
        <v>4646.0200000000004</v>
      </c>
      <c r="AF12" s="21">
        <v>98</v>
      </c>
      <c r="AG12" s="22">
        <v>422183</v>
      </c>
      <c r="AH12" s="22">
        <v>4307.99</v>
      </c>
      <c r="AI12" s="21">
        <v>67</v>
      </c>
      <c r="AJ12" s="22">
        <v>7438370</v>
      </c>
      <c r="AK12" s="22">
        <v>111020.45</v>
      </c>
      <c r="AL12" s="21" t="s">
        <v>626</v>
      </c>
      <c r="AM12" s="22" t="s">
        <v>626</v>
      </c>
      <c r="AN12" s="22" t="s">
        <v>626</v>
      </c>
      <c r="AO12" s="21">
        <v>3570</v>
      </c>
      <c r="AP12" s="22">
        <v>-2993135</v>
      </c>
      <c r="AQ12" s="22">
        <v>-838.41</v>
      </c>
    </row>
    <row r="13" spans="1:43" ht="15" customHeight="1" x14ac:dyDescent="0.2">
      <c r="A13" s="19" t="s">
        <v>445</v>
      </c>
      <c r="B13" s="21">
        <v>3723</v>
      </c>
      <c r="C13" s="22">
        <v>65239138</v>
      </c>
      <c r="D13" s="22">
        <v>17523.27</v>
      </c>
      <c r="E13" s="21">
        <v>1729</v>
      </c>
      <c r="F13" s="22">
        <v>35368565</v>
      </c>
      <c r="G13" s="22">
        <v>20456.080000000002</v>
      </c>
      <c r="H13" s="21">
        <v>1729</v>
      </c>
      <c r="I13" s="22">
        <v>6282987</v>
      </c>
      <c r="J13" s="22">
        <v>3633.88</v>
      </c>
      <c r="K13" s="21">
        <v>1729</v>
      </c>
      <c r="L13" s="22">
        <v>9926691</v>
      </c>
      <c r="M13" s="22">
        <v>5741.29</v>
      </c>
      <c r="N13" s="21">
        <v>1729</v>
      </c>
      <c r="O13" s="22">
        <v>3643704</v>
      </c>
      <c r="P13" s="22">
        <v>2107.41</v>
      </c>
      <c r="Q13" s="21">
        <v>2195</v>
      </c>
      <c r="R13" s="22">
        <v>26278387</v>
      </c>
      <c r="S13" s="22">
        <v>11971.93</v>
      </c>
      <c r="T13" s="21">
        <v>2195</v>
      </c>
      <c r="U13" s="22">
        <v>26316673</v>
      </c>
      <c r="V13" s="22">
        <v>11989.37</v>
      </c>
      <c r="W13" s="21">
        <v>2195</v>
      </c>
      <c r="X13" s="22">
        <v>38286</v>
      </c>
      <c r="Y13" s="22">
        <v>17.440000000000001</v>
      </c>
      <c r="Z13" s="21">
        <v>115</v>
      </c>
      <c r="AA13" s="22">
        <v>224688</v>
      </c>
      <c r="AB13" s="22">
        <v>1953.81</v>
      </c>
      <c r="AC13" s="21">
        <v>115</v>
      </c>
      <c r="AD13" s="22">
        <v>619862</v>
      </c>
      <c r="AE13" s="22">
        <v>5390.1</v>
      </c>
      <c r="AF13" s="21">
        <v>115</v>
      </c>
      <c r="AG13" s="22">
        <v>395174</v>
      </c>
      <c r="AH13" s="22">
        <v>3436.3</v>
      </c>
      <c r="AI13" s="21">
        <v>87</v>
      </c>
      <c r="AJ13" s="22">
        <v>5097202</v>
      </c>
      <c r="AK13" s="22">
        <v>58588.53</v>
      </c>
      <c r="AL13" s="21" t="s">
        <v>626</v>
      </c>
      <c r="AM13" s="22" t="s">
        <v>626</v>
      </c>
      <c r="AN13" s="22" t="s">
        <v>626</v>
      </c>
      <c r="AO13" s="21">
        <v>3653</v>
      </c>
      <c r="AP13" s="22">
        <v>4289552</v>
      </c>
      <c r="AQ13" s="22">
        <v>1174.25</v>
      </c>
    </row>
    <row r="14" spans="1:43" ht="15" customHeight="1" x14ac:dyDescent="0.2">
      <c r="A14" s="19" t="s">
        <v>446</v>
      </c>
      <c r="B14" s="21">
        <v>3967</v>
      </c>
      <c r="C14" s="22">
        <v>89471276</v>
      </c>
      <c r="D14" s="22">
        <v>22553.89</v>
      </c>
      <c r="E14" s="21">
        <v>1787</v>
      </c>
      <c r="F14" s="22">
        <v>39917784</v>
      </c>
      <c r="G14" s="22">
        <v>22337.88</v>
      </c>
      <c r="H14" s="21">
        <v>1787</v>
      </c>
      <c r="I14" s="22">
        <v>7799118</v>
      </c>
      <c r="J14" s="22">
        <v>4364.3599999999997</v>
      </c>
      <c r="K14" s="21">
        <v>1787</v>
      </c>
      <c r="L14" s="22">
        <v>10596381</v>
      </c>
      <c r="M14" s="22">
        <v>5929.7</v>
      </c>
      <c r="N14" s="21">
        <v>1787</v>
      </c>
      <c r="O14" s="22">
        <v>2797263</v>
      </c>
      <c r="P14" s="22">
        <v>1565.34</v>
      </c>
      <c r="Q14" s="21">
        <v>2416</v>
      </c>
      <c r="R14" s="22">
        <v>29035297</v>
      </c>
      <c r="S14" s="22">
        <v>12017.92</v>
      </c>
      <c r="T14" s="21">
        <v>2416</v>
      </c>
      <c r="U14" s="22">
        <v>32730746</v>
      </c>
      <c r="V14" s="22">
        <v>13547.49</v>
      </c>
      <c r="W14" s="21">
        <v>2416</v>
      </c>
      <c r="X14" s="22">
        <v>3695449</v>
      </c>
      <c r="Y14" s="22">
        <v>1529.57</v>
      </c>
      <c r="Z14" s="21">
        <v>114</v>
      </c>
      <c r="AA14" s="22">
        <v>26670</v>
      </c>
      <c r="AB14" s="22">
        <v>233.95</v>
      </c>
      <c r="AC14" s="21">
        <v>114</v>
      </c>
      <c r="AD14" s="22">
        <v>758329</v>
      </c>
      <c r="AE14" s="22">
        <v>6652.01</v>
      </c>
      <c r="AF14" s="21">
        <v>114</v>
      </c>
      <c r="AG14" s="22">
        <v>731659</v>
      </c>
      <c r="AH14" s="22">
        <v>6418.06</v>
      </c>
      <c r="AI14" s="21">
        <v>86</v>
      </c>
      <c r="AJ14" s="22">
        <v>7245490</v>
      </c>
      <c r="AK14" s="22">
        <v>84249.88</v>
      </c>
      <c r="AL14" s="21" t="s">
        <v>626</v>
      </c>
      <c r="AM14" s="22" t="s">
        <v>626</v>
      </c>
      <c r="AN14" s="22" t="s">
        <v>626</v>
      </c>
      <c r="AO14" s="21">
        <v>3889</v>
      </c>
      <c r="AP14" s="22">
        <v>7374550</v>
      </c>
      <c r="AQ14" s="22">
        <v>1896.26</v>
      </c>
    </row>
    <row r="15" spans="1:43" ht="15" customHeight="1" x14ac:dyDescent="0.2">
      <c r="A15" s="19" t="s">
        <v>447</v>
      </c>
      <c r="B15" s="21">
        <v>4129</v>
      </c>
      <c r="C15" s="22">
        <v>113400241</v>
      </c>
      <c r="D15" s="22">
        <v>27464.34</v>
      </c>
      <c r="E15" s="21">
        <v>1800</v>
      </c>
      <c r="F15" s="22">
        <v>35703933</v>
      </c>
      <c r="G15" s="22">
        <v>19835.52</v>
      </c>
      <c r="H15" s="21">
        <v>1800</v>
      </c>
      <c r="I15" s="22">
        <v>7298431</v>
      </c>
      <c r="J15" s="22">
        <v>4054.68</v>
      </c>
      <c r="K15" s="21">
        <v>1800</v>
      </c>
      <c r="L15" s="22">
        <v>10587994</v>
      </c>
      <c r="M15" s="22">
        <v>5882.22</v>
      </c>
      <c r="N15" s="21">
        <v>1800</v>
      </c>
      <c r="O15" s="22">
        <v>3289563</v>
      </c>
      <c r="P15" s="22">
        <v>1827.54</v>
      </c>
      <c r="Q15" s="21">
        <v>2560</v>
      </c>
      <c r="R15" s="22">
        <v>44238436</v>
      </c>
      <c r="S15" s="22">
        <v>17280.64</v>
      </c>
      <c r="T15" s="21">
        <v>2560</v>
      </c>
      <c r="U15" s="22">
        <v>39723877</v>
      </c>
      <c r="V15" s="22">
        <v>15517.14</v>
      </c>
      <c r="W15" s="21">
        <v>2560</v>
      </c>
      <c r="X15" s="22">
        <v>-4514559</v>
      </c>
      <c r="Y15" s="22">
        <v>-1763.5</v>
      </c>
      <c r="Z15" s="21">
        <v>138</v>
      </c>
      <c r="AA15" s="22">
        <v>97386</v>
      </c>
      <c r="AB15" s="22">
        <v>705.7</v>
      </c>
      <c r="AC15" s="21">
        <v>138</v>
      </c>
      <c r="AD15" s="22">
        <v>1145038</v>
      </c>
      <c r="AE15" s="22">
        <v>8297.3799999999992</v>
      </c>
      <c r="AF15" s="21">
        <v>138</v>
      </c>
      <c r="AG15" s="22">
        <v>1047652</v>
      </c>
      <c r="AH15" s="22">
        <v>7591.68</v>
      </c>
      <c r="AI15" s="21">
        <v>91</v>
      </c>
      <c r="AJ15" s="22">
        <v>18654455</v>
      </c>
      <c r="AK15" s="22">
        <v>204994.01</v>
      </c>
      <c r="AL15" s="21" t="s">
        <v>626</v>
      </c>
      <c r="AM15" s="22" t="s">
        <v>626</v>
      </c>
      <c r="AN15" s="22" t="s">
        <v>626</v>
      </c>
      <c r="AO15" s="21">
        <v>4060</v>
      </c>
      <c r="AP15" s="22">
        <v>-68133</v>
      </c>
      <c r="AQ15" s="22">
        <v>-16.78</v>
      </c>
    </row>
    <row r="16" spans="1:43" ht="15" customHeight="1" x14ac:dyDescent="0.2">
      <c r="A16" s="19" t="s">
        <v>448</v>
      </c>
      <c r="B16" s="21">
        <v>4068</v>
      </c>
      <c r="C16" s="22">
        <v>132311521</v>
      </c>
      <c r="D16" s="22">
        <v>32524.959999999999</v>
      </c>
      <c r="E16" s="21">
        <v>1821</v>
      </c>
      <c r="F16" s="22">
        <v>40350780</v>
      </c>
      <c r="G16" s="22">
        <v>22158.58</v>
      </c>
      <c r="H16" s="21">
        <v>1821</v>
      </c>
      <c r="I16" s="22">
        <v>9234137</v>
      </c>
      <c r="J16" s="22">
        <v>5070.92</v>
      </c>
      <c r="K16" s="21">
        <v>1821</v>
      </c>
      <c r="L16" s="22">
        <v>10949720</v>
      </c>
      <c r="M16" s="22">
        <v>6013.03</v>
      </c>
      <c r="N16" s="21">
        <v>1821</v>
      </c>
      <c r="O16" s="22">
        <v>1715583</v>
      </c>
      <c r="P16" s="22">
        <v>942.11</v>
      </c>
      <c r="Q16" s="21">
        <v>2545</v>
      </c>
      <c r="R16" s="22">
        <v>34038848</v>
      </c>
      <c r="S16" s="22">
        <v>13374.79</v>
      </c>
      <c r="T16" s="21">
        <v>2545</v>
      </c>
      <c r="U16" s="22">
        <v>40884954</v>
      </c>
      <c r="V16" s="22">
        <v>16064.81</v>
      </c>
      <c r="W16" s="21">
        <v>2545</v>
      </c>
      <c r="X16" s="22">
        <v>6846106</v>
      </c>
      <c r="Y16" s="22">
        <v>2690.02</v>
      </c>
      <c r="Z16" s="21">
        <v>134</v>
      </c>
      <c r="AA16" s="22">
        <v>126253</v>
      </c>
      <c r="AB16" s="22">
        <v>942.19</v>
      </c>
      <c r="AC16" s="21">
        <v>134</v>
      </c>
      <c r="AD16" s="22">
        <v>1169232</v>
      </c>
      <c r="AE16" s="22">
        <v>8725.61</v>
      </c>
      <c r="AF16" s="21">
        <v>134</v>
      </c>
      <c r="AG16" s="22">
        <v>1042979</v>
      </c>
      <c r="AH16" s="22">
        <v>7783.43</v>
      </c>
      <c r="AI16" s="21">
        <v>93</v>
      </c>
      <c r="AJ16" s="22">
        <v>11994117</v>
      </c>
      <c r="AK16" s="22">
        <v>128969</v>
      </c>
      <c r="AL16" s="21" t="s">
        <v>626</v>
      </c>
      <c r="AM16" s="22" t="s">
        <v>626</v>
      </c>
      <c r="AN16" s="22" t="s">
        <v>626</v>
      </c>
      <c r="AO16" s="21">
        <v>3994</v>
      </c>
      <c r="AP16" s="22">
        <v>9916771</v>
      </c>
      <c r="AQ16" s="22">
        <v>2482.92</v>
      </c>
    </row>
    <row r="17" spans="1:43" ht="15" customHeight="1" x14ac:dyDescent="0.2">
      <c r="A17" s="19" t="s">
        <v>449</v>
      </c>
      <c r="B17" s="21">
        <v>4131</v>
      </c>
      <c r="C17" s="22">
        <v>154855741</v>
      </c>
      <c r="D17" s="22">
        <v>37486.26</v>
      </c>
      <c r="E17" s="21">
        <v>1823</v>
      </c>
      <c r="F17" s="22">
        <v>40965537</v>
      </c>
      <c r="G17" s="22">
        <v>22471.5</v>
      </c>
      <c r="H17" s="21">
        <v>1823</v>
      </c>
      <c r="I17" s="22">
        <v>9274585</v>
      </c>
      <c r="J17" s="22">
        <v>5087.54</v>
      </c>
      <c r="K17" s="21">
        <v>1823</v>
      </c>
      <c r="L17" s="22">
        <v>10411155</v>
      </c>
      <c r="M17" s="22">
        <v>5711</v>
      </c>
      <c r="N17" s="21">
        <v>1823</v>
      </c>
      <c r="O17" s="22">
        <v>1136570</v>
      </c>
      <c r="P17" s="22">
        <v>623.46</v>
      </c>
      <c r="Q17" s="21">
        <v>2602</v>
      </c>
      <c r="R17" s="22">
        <v>33908729</v>
      </c>
      <c r="S17" s="22">
        <v>13031.79</v>
      </c>
      <c r="T17" s="21">
        <v>2602</v>
      </c>
      <c r="U17" s="22">
        <v>45731400</v>
      </c>
      <c r="V17" s="22">
        <v>17575.48</v>
      </c>
      <c r="W17" s="21">
        <v>2602</v>
      </c>
      <c r="X17" s="22">
        <v>11822671</v>
      </c>
      <c r="Y17" s="22">
        <v>4543.6899999999996</v>
      </c>
      <c r="Z17" s="21">
        <v>88</v>
      </c>
      <c r="AA17" s="22">
        <v>70162</v>
      </c>
      <c r="AB17" s="22">
        <v>797.3</v>
      </c>
      <c r="AC17" s="21">
        <v>88</v>
      </c>
      <c r="AD17" s="22">
        <v>955444</v>
      </c>
      <c r="AE17" s="22">
        <v>10857.32</v>
      </c>
      <c r="AF17" s="21">
        <v>88</v>
      </c>
      <c r="AG17" s="22">
        <v>885282</v>
      </c>
      <c r="AH17" s="22">
        <v>10060.02</v>
      </c>
      <c r="AI17" s="21">
        <v>90</v>
      </c>
      <c r="AJ17" s="22">
        <v>8031975</v>
      </c>
      <c r="AK17" s="22">
        <v>89244.17</v>
      </c>
      <c r="AL17" s="21" t="s">
        <v>626</v>
      </c>
      <c r="AM17" s="22" t="s">
        <v>626</v>
      </c>
      <c r="AN17" s="22" t="s">
        <v>626</v>
      </c>
      <c r="AO17" s="21">
        <v>4054</v>
      </c>
      <c r="AP17" s="22">
        <v>13964780</v>
      </c>
      <c r="AQ17" s="22">
        <v>3444.69</v>
      </c>
    </row>
    <row r="18" spans="1:43" ht="15" customHeight="1" x14ac:dyDescent="0.2">
      <c r="A18" s="19" t="s">
        <v>450</v>
      </c>
      <c r="B18" s="21">
        <v>4234</v>
      </c>
      <c r="C18" s="22">
        <v>180043159</v>
      </c>
      <c r="D18" s="22">
        <v>42523.18</v>
      </c>
      <c r="E18" s="21">
        <v>1917</v>
      </c>
      <c r="F18" s="22">
        <v>39298603</v>
      </c>
      <c r="G18" s="22">
        <v>20500.05</v>
      </c>
      <c r="H18" s="21">
        <v>1917</v>
      </c>
      <c r="I18" s="22">
        <v>10849488</v>
      </c>
      <c r="J18" s="22">
        <v>5659.62</v>
      </c>
      <c r="K18" s="21">
        <v>1917</v>
      </c>
      <c r="L18" s="22">
        <v>10361740</v>
      </c>
      <c r="M18" s="22">
        <v>5405.19</v>
      </c>
      <c r="N18" s="21">
        <v>1917</v>
      </c>
      <c r="O18" s="22">
        <v>-487748</v>
      </c>
      <c r="P18" s="22">
        <v>-254.43</v>
      </c>
      <c r="Q18" s="21">
        <v>2608</v>
      </c>
      <c r="R18" s="22">
        <v>28901788</v>
      </c>
      <c r="S18" s="22">
        <v>11081.97</v>
      </c>
      <c r="T18" s="21">
        <v>2608</v>
      </c>
      <c r="U18" s="22">
        <v>48667602</v>
      </c>
      <c r="V18" s="22">
        <v>18660.89</v>
      </c>
      <c r="W18" s="21">
        <v>2608</v>
      </c>
      <c r="X18" s="22">
        <v>19765814</v>
      </c>
      <c r="Y18" s="22">
        <v>7578.92</v>
      </c>
      <c r="Z18" s="21">
        <v>137</v>
      </c>
      <c r="AA18" s="22">
        <v>39521</v>
      </c>
      <c r="AB18" s="22">
        <v>288.47000000000003</v>
      </c>
      <c r="AC18" s="21">
        <v>137</v>
      </c>
      <c r="AD18" s="22">
        <v>1017694</v>
      </c>
      <c r="AE18" s="22">
        <v>7428.42</v>
      </c>
      <c r="AF18" s="21">
        <v>137</v>
      </c>
      <c r="AG18" s="22">
        <v>978173</v>
      </c>
      <c r="AH18" s="22">
        <v>7139.95</v>
      </c>
      <c r="AI18" s="21">
        <v>79</v>
      </c>
      <c r="AJ18" s="22">
        <v>8799237</v>
      </c>
      <c r="AK18" s="22">
        <v>111382.75</v>
      </c>
      <c r="AL18" s="21" t="s">
        <v>626</v>
      </c>
      <c r="AM18" s="22" t="s">
        <v>626</v>
      </c>
      <c r="AN18" s="22" t="s">
        <v>626</v>
      </c>
      <c r="AO18" s="21">
        <v>4154</v>
      </c>
      <c r="AP18" s="22">
        <v>20054329</v>
      </c>
      <c r="AQ18" s="22">
        <v>4827.72</v>
      </c>
    </row>
    <row r="19" spans="1:43" ht="15" customHeight="1" x14ac:dyDescent="0.2">
      <c r="A19" s="19" t="s">
        <v>451</v>
      </c>
      <c r="B19" s="21">
        <v>4438</v>
      </c>
      <c r="C19" s="22">
        <v>211024360</v>
      </c>
      <c r="D19" s="22">
        <v>47549.43</v>
      </c>
      <c r="E19" s="21">
        <v>2051</v>
      </c>
      <c r="F19" s="22">
        <v>44540939</v>
      </c>
      <c r="G19" s="22">
        <v>21716.69</v>
      </c>
      <c r="H19" s="21">
        <v>2051</v>
      </c>
      <c r="I19" s="22">
        <v>11616368</v>
      </c>
      <c r="J19" s="22">
        <v>5663.76</v>
      </c>
      <c r="K19" s="21">
        <v>2051</v>
      </c>
      <c r="L19" s="22">
        <v>11480618</v>
      </c>
      <c r="M19" s="22">
        <v>5597.57</v>
      </c>
      <c r="N19" s="21">
        <v>2051</v>
      </c>
      <c r="O19" s="22">
        <v>-135750</v>
      </c>
      <c r="P19" s="22">
        <v>-66.19</v>
      </c>
      <c r="Q19" s="21">
        <v>2708</v>
      </c>
      <c r="R19" s="22">
        <v>31076600</v>
      </c>
      <c r="S19" s="22">
        <v>11475.85</v>
      </c>
      <c r="T19" s="21">
        <v>2708</v>
      </c>
      <c r="U19" s="22">
        <v>57113300</v>
      </c>
      <c r="V19" s="22">
        <v>21090.58</v>
      </c>
      <c r="W19" s="21">
        <v>2708</v>
      </c>
      <c r="X19" s="22">
        <v>26036700</v>
      </c>
      <c r="Y19" s="22">
        <v>9614.73</v>
      </c>
      <c r="Z19" s="21">
        <v>128</v>
      </c>
      <c r="AA19" s="22">
        <v>5387</v>
      </c>
      <c r="AB19" s="22">
        <v>42.09</v>
      </c>
      <c r="AC19" s="21">
        <v>128</v>
      </c>
      <c r="AD19" s="22">
        <v>1170602</v>
      </c>
      <c r="AE19" s="22">
        <v>9145.33</v>
      </c>
      <c r="AF19" s="21">
        <v>128</v>
      </c>
      <c r="AG19" s="22">
        <v>1165215</v>
      </c>
      <c r="AH19" s="22">
        <v>9103.24</v>
      </c>
      <c r="AI19" s="21">
        <v>98</v>
      </c>
      <c r="AJ19" s="22">
        <v>10797266</v>
      </c>
      <c r="AK19" s="22">
        <v>110176.18</v>
      </c>
      <c r="AL19" s="21" t="s">
        <v>626</v>
      </c>
      <c r="AM19" s="22" t="s">
        <v>626</v>
      </c>
      <c r="AN19" s="22" t="s">
        <v>626</v>
      </c>
      <c r="AO19" s="21">
        <v>4362</v>
      </c>
      <c r="AP19" s="22">
        <v>27658702</v>
      </c>
      <c r="AQ19" s="22">
        <v>6340.83</v>
      </c>
    </row>
    <row r="20" spans="1:43" ht="15" customHeight="1" x14ac:dyDescent="0.2">
      <c r="A20" s="19" t="s">
        <v>113</v>
      </c>
      <c r="B20" s="21">
        <v>23658</v>
      </c>
      <c r="C20" s="22">
        <v>1482927632</v>
      </c>
      <c r="D20" s="22">
        <v>62681.87</v>
      </c>
      <c r="E20" s="21">
        <v>11299</v>
      </c>
      <c r="F20" s="22">
        <v>254887499</v>
      </c>
      <c r="G20" s="22">
        <v>22558.41</v>
      </c>
      <c r="H20" s="21">
        <v>11299</v>
      </c>
      <c r="I20" s="22">
        <v>59433410</v>
      </c>
      <c r="J20" s="22">
        <v>5260.06</v>
      </c>
      <c r="K20" s="21">
        <v>11299</v>
      </c>
      <c r="L20" s="22">
        <v>66296836</v>
      </c>
      <c r="M20" s="22">
        <v>5867.5</v>
      </c>
      <c r="N20" s="21">
        <v>11299</v>
      </c>
      <c r="O20" s="22">
        <v>6863426</v>
      </c>
      <c r="P20" s="22">
        <v>607.44000000000005</v>
      </c>
      <c r="Q20" s="21">
        <v>14152</v>
      </c>
      <c r="R20" s="22">
        <v>171827305</v>
      </c>
      <c r="S20" s="22">
        <v>12141.56</v>
      </c>
      <c r="T20" s="21">
        <v>14152</v>
      </c>
      <c r="U20" s="22">
        <v>320938348</v>
      </c>
      <c r="V20" s="22">
        <v>22677.95</v>
      </c>
      <c r="W20" s="21">
        <v>14152</v>
      </c>
      <c r="X20" s="22">
        <v>149111043</v>
      </c>
      <c r="Y20" s="22">
        <v>10536.39</v>
      </c>
      <c r="Z20" s="21">
        <v>694</v>
      </c>
      <c r="AA20" s="22">
        <v>466668</v>
      </c>
      <c r="AB20" s="22">
        <v>672.43</v>
      </c>
      <c r="AC20" s="21">
        <v>694</v>
      </c>
      <c r="AD20" s="22">
        <v>8404150</v>
      </c>
      <c r="AE20" s="22">
        <v>12109.73</v>
      </c>
      <c r="AF20" s="21">
        <v>694</v>
      </c>
      <c r="AG20" s="22">
        <v>7937482</v>
      </c>
      <c r="AH20" s="22">
        <v>11437.29</v>
      </c>
      <c r="AI20" s="21">
        <v>490</v>
      </c>
      <c r="AJ20" s="22">
        <v>62686106</v>
      </c>
      <c r="AK20" s="22">
        <v>127930.83</v>
      </c>
      <c r="AL20" s="21" t="s">
        <v>626</v>
      </c>
      <c r="AM20" s="22" t="s">
        <v>626</v>
      </c>
      <c r="AN20" s="22" t="s">
        <v>626</v>
      </c>
      <c r="AO20" s="21">
        <v>23185</v>
      </c>
      <c r="AP20" s="22">
        <v>164753949</v>
      </c>
      <c r="AQ20" s="22">
        <v>7106.06</v>
      </c>
    </row>
    <row r="21" spans="1:43" ht="15" customHeight="1" x14ac:dyDescent="0.2">
      <c r="A21" s="19" t="s">
        <v>114</v>
      </c>
      <c r="B21" s="21">
        <v>23971</v>
      </c>
      <c r="C21" s="22">
        <v>2092850370</v>
      </c>
      <c r="D21" s="22">
        <v>87307.6</v>
      </c>
      <c r="E21" s="21">
        <v>11617</v>
      </c>
      <c r="F21" s="22">
        <v>283052921</v>
      </c>
      <c r="G21" s="22">
        <v>24365.41</v>
      </c>
      <c r="H21" s="21">
        <v>11617</v>
      </c>
      <c r="I21" s="22">
        <v>55461986</v>
      </c>
      <c r="J21" s="22">
        <v>4774.21</v>
      </c>
      <c r="K21" s="21">
        <v>11617</v>
      </c>
      <c r="L21" s="22">
        <v>76545666</v>
      </c>
      <c r="M21" s="22">
        <v>6589.11</v>
      </c>
      <c r="N21" s="21">
        <v>11617</v>
      </c>
      <c r="O21" s="22">
        <v>21083680</v>
      </c>
      <c r="P21" s="22">
        <v>1814.9</v>
      </c>
      <c r="Q21" s="21">
        <v>14509</v>
      </c>
      <c r="R21" s="22">
        <v>143255638</v>
      </c>
      <c r="S21" s="22">
        <v>9873.57</v>
      </c>
      <c r="T21" s="21">
        <v>14509</v>
      </c>
      <c r="U21" s="22">
        <v>392968084</v>
      </c>
      <c r="V21" s="22">
        <v>27084.44</v>
      </c>
      <c r="W21" s="21">
        <v>14509</v>
      </c>
      <c r="X21" s="22">
        <v>249712446</v>
      </c>
      <c r="Y21" s="22">
        <v>17210.87</v>
      </c>
      <c r="Z21" s="21">
        <v>755</v>
      </c>
      <c r="AA21" s="22">
        <v>622797</v>
      </c>
      <c r="AB21" s="22">
        <v>824.9</v>
      </c>
      <c r="AC21" s="21">
        <v>755</v>
      </c>
      <c r="AD21" s="22">
        <v>9430590</v>
      </c>
      <c r="AE21" s="22">
        <v>12490.85</v>
      </c>
      <c r="AF21" s="21">
        <v>755</v>
      </c>
      <c r="AG21" s="22">
        <v>8807793</v>
      </c>
      <c r="AH21" s="22">
        <v>11665.95</v>
      </c>
      <c r="AI21" s="21">
        <v>485</v>
      </c>
      <c r="AJ21" s="22">
        <v>53209954</v>
      </c>
      <c r="AK21" s="22">
        <v>109711.25</v>
      </c>
      <c r="AL21" s="21" t="s">
        <v>626</v>
      </c>
      <c r="AM21" s="22" t="s">
        <v>626</v>
      </c>
      <c r="AN21" s="22" t="s">
        <v>626</v>
      </c>
      <c r="AO21" s="21">
        <v>23501</v>
      </c>
      <c r="AP21" s="22">
        <v>280444853</v>
      </c>
      <c r="AQ21" s="22">
        <v>11933.32</v>
      </c>
    </row>
    <row r="22" spans="1:43" ht="15" customHeight="1" x14ac:dyDescent="0.2">
      <c r="A22" s="19" t="s">
        <v>115</v>
      </c>
      <c r="B22" s="21">
        <v>76758</v>
      </c>
      <c r="C22" s="22">
        <v>12033742951</v>
      </c>
      <c r="D22" s="22">
        <v>156775.1</v>
      </c>
      <c r="E22" s="21">
        <v>35383</v>
      </c>
      <c r="F22" s="22">
        <v>1099827145</v>
      </c>
      <c r="G22" s="22">
        <v>31083.49</v>
      </c>
      <c r="H22" s="21">
        <v>35383</v>
      </c>
      <c r="I22" s="22">
        <v>153539418</v>
      </c>
      <c r="J22" s="22">
        <v>4339.3599999999997</v>
      </c>
      <c r="K22" s="21">
        <v>35383</v>
      </c>
      <c r="L22" s="22">
        <v>315409865</v>
      </c>
      <c r="M22" s="22">
        <v>8914.16</v>
      </c>
      <c r="N22" s="21">
        <v>35383</v>
      </c>
      <c r="O22" s="22">
        <v>161870447</v>
      </c>
      <c r="P22" s="22">
        <v>4574.8100000000004</v>
      </c>
      <c r="Q22" s="21">
        <v>51083</v>
      </c>
      <c r="R22" s="22">
        <v>645066355</v>
      </c>
      <c r="S22" s="22">
        <v>12627.81</v>
      </c>
      <c r="T22" s="21">
        <v>51083</v>
      </c>
      <c r="U22" s="22">
        <v>2494216959</v>
      </c>
      <c r="V22" s="22">
        <v>48826.75</v>
      </c>
      <c r="W22" s="21">
        <v>51083</v>
      </c>
      <c r="X22" s="22">
        <v>1849150604</v>
      </c>
      <c r="Y22" s="22">
        <v>36198.94</v>
      </c>
      <c r="Z22" s="21">
        <v>2663</v>
      </c>
      <c r="AA22" s="22">
        <v>3313850</v>
      </c>
      <c r="AB22" s="22">
        <v>1244.4000000000001</v>
      </c>
      <c r="AC22" s="21">
        <v>2663</v>
      </c>
      <c r="AD22" s="22">
        <v>58308619</v>
      </c>
      <c r="AE22" s="22">
        <v>21895.84</v>
      </c>
      <c r="AF22" s="21">
        <v>2663</v>
      </c>
      <c r="AG22" s="22">
        <v>54994769</v>
      </c>
      <c r="AH22" s="22">
        <v>20651.43</v>
      </c>
      <c r="AI22" s="21">
        <v>1358</v>
      </c>
      <c r="AJ22" s="22">
        <v>226677904</v>
      </c>
      <c r="AK22" s="22">
        <v>166920.4</v>
      </c>
      <c r="AL22" s="21" t="s">
        <v>626</v>
      </c>
      <c r="AM22" s="22" t="s">
        <v>626</v>
      </c>
      <c r="AN22" s="22" t="s">
        <v>626</v>
      </c>
      <c r="AO22" s="21">
        <v>71274</v>
      </c>
      <c r="AP22" s="22">
        <v>2077078877</v>
      </c>
      <c r="AQ22" s="22">
        <v>29142.17</v>
      </c>
    </row>
    <row r="23" spans="1:43" ht="15" customHeight="1" x14ac:dyDescent="0.2">
      <c r="A23" s="19" t="s">
        <v>452</v>
      </c>
      <c r="B23" s="21">
        <v>25439</v>
      </c>
      <c r="C23" s="22">
        <v>8718998475</v>
      </c>
      <c r="D23" s="22">
        <v>342741.4</v>
      </c>
      <c r="E23" s="21">
        <v>11259</v>
      </c>
      <c r="F23" s="22">
        <v>548226795</v>
      </c>
      <c r="G23" s="22">
        <v>48692.32</v>
      </c>
      <c r="H23" s="21">
        <v>11259</v>
      </c>
      <c r="I23" s="22">
        <v>94365645</v>
      </c>
      <c r="J23" s="22">
        <v>8381.35</v>
      </c>
      <c r="K23" s="21">
        <v>11259</v>
      </c>
      <c r="L23" s="22">
        <v>172728314</v>
      </c>
      <c r="M23" s="22">
        <v>15341.35</v>
      </c>
      <c r="N23" s="21">
        <v>11259</v>
      </c>
      <c r="O23" s="22">
        <v>78362669</v>
      </c>
      <c r="P23" s="22">
        <v>6960</v>
      </c>
      <c r="Q23" s="21">
        <v>19671</v>
      </c>
      <c r="R23" s="22">
        <v>550823270</v>
      </c>
      <c r="S23" s="22">
        <v>28001.79</v>
      </c>
      <c r="T23" s="21">
        <v>19671</v>
      </c>
      <c r="U23" s="22">
        <v>2790633803</v>
      </c>
      <c r="V23" s="22">
        <v>141865.38</v>
      </c>
      <c r="W23" s="21">
        <v>19671</v>
      </c>
      <c r="X23" s="22">
        <v>2239810533</v>
      </c>
      <c r="Y23" s="22">
        <v>113863.58</v>
      </c>
      <c r="Z23" s="21">
        <v>907</v>
      </c>
      <c r="AA23" s="22">
        <v>2207507</v>
      </c>
      <c r="AB23" s="22">
        <v>2433.86</v>
      </c>
      <c r="AC23" s="21">
        <v>907</v>
      </c>
      <c r="AD23" s="22">
        <v>49485740</v>
      </c>
      <c r="AE23" s="22">
        <v>54559.8</v>
      </c>
      <c r="AF23" s="21">
        <v>907</v>
      </c>
      <c r="AG23" s="22">
        <v>47278233</v>
      </c>
      <c r="AH23" s="22">
        <v>52125.95</v>
      </c>
      <c r="AI23" s="21">
        <v>455</v>
      </c>
      <c r="AJ23" s="22">
        <v>114954051</v>
      </c>
      <c r="AK23" s="22">
        <v>252646.27</v>
      </c>
      <c r="AL23" s="21" t="s">
        <v>626</v>
      </c>
      <c r="AM23" s="22" t="s">
        <v>626</v>
      </c>
      <c r="AN23" s="22" t="s">
        <v>626</v>
      </c>
      <c r="AO23" s="21">
        <v>22854</v>
      </c>
      <c r="AP23" s="22">
        <v>2370054613</v>
      </c>
      <c r="AQ23" s="22">
        <v>103704.15</v>
      </c>
    </row>
    <row r="24" spans="1:43" ht="15" customHeight="1" x14ac:dyDescent="0.2">
      <c r="A24" s="19" t="s">
        <v>453</v>
      </c>
      <c r="B24" s="21">
        <v>9850</v>
      </c>
      <c r="C24" s="22">
        <v>6701983320</v>
      </c>
      <c r="D24" s="22">
        <v>680404.4</v>
      </c>
      <c r="E24" s="21">
        <v>4117</v>
      </c>
      <c r="F24" s="22">
        <v>296554314</v>
      </c>
      <c r="G24" s="22">
        <v>72031.649999999994</v>
      </c>
      <c r="H24" s="21">
        <v>4117</v>
      </c>
      <c r="I24" s="22">
        <v>49981046</v>
      </c>
      <c r="J24" s="22">
        <v>12140.16</v>
      </c>
      <c r="K24" s="21">
        <v>4117</v>
      </c>
      <c r="L24" s="22">
        <v>113516393</v>
      </c>
      <c r="M24" s="22">
        <v>27572.6</v>
      </c>
      <c r="N24" s="21">
        <v>4117</v>
      </c>
      <c r="O24" s="22">
        <v>63535347</v>
      </c>
      <c r="P24" s="22">
        <v>15432.44</v>
      </c>
      <c r="Q24" s="21">
        <v>8472</v>
      </c>
      <c r="R24" s="22">
        <v>462420624</v>
      </c>
      <c r="S24" s="22">
        <v>54582.23</v>
      </c>
      <c r="T24" s="21">
        <v>8472</v>
      </c>
      <c r="U24" s="22">
        <v>2592849361</v>
      </c>
      <c r="V24" s="22">
        <v>306049.26</v>
      </c>
      <c r="W24" s="21">
        <v>8472</v>
      </c>
      <c r="X24" s="22">
        <v>2130428737</v>
      </c>
      <c r="Y24" s="22">
        <v>251467.04</v>
      </c>
      <c r="Z24" s="21">
        <v>406</v>
      </c>
      <c r="AA24" s="22">
        <v>4540136</v>
      </c>
      <c r="AB24" s="22">
        <v>11182.6</v>
      </c>
      <c r="AC24" s="21">
        <v>406</v>
      </c>
      <c r="AD24" s="22">
        <v>42101362</v>
      </c>
      <c r="AE24" s="22">
        <v>103697.94</v>
      </c>
      <c r="AF24" s="21">
        <v>406</v>
      </c>
      <c r="AG24" s="22">
        <v>37561226</v>
      </c>
      <c r="AH24" s="22">
        <v>92515.33</v>
      </c>
      <c r="AI24" s="21">
        <v>211</v>
      </c>
      <c r="AJ24" s="22">
        <v>47243189</v>
      </c>
      <c r="AK24" s="22">
        <v>223901.37</v>
      </c>
      <c r="AL24" s="21" t="s">
        <v>626</v>
      </c>
      <c r="AM24" s="22" t="s">
        <v>626</v>
      </c>
      <c r="AN24" s="22" t="s">
        <v>626</v>
      </c>
      <c r="AO24" s="21">
        <v>9187</v>
      </c>
      <c r="AP24" s="22">
        <v>2251361638</v>
      </c>
      <c r="AQ24" s="22">
        <v>245059.5</v>
      </c>
    </row>
    <row r="25" spans="1:43" ht="15" customHeight="1" x14ac:dyDescent="0.2">
      <c r="A25" s="19" t="s">
        <v>454</v>
      </c>
      <c r="B25" s="21">
        <v>6744</v>
      </c>
      <c r="C25" s="22">
        <v>28555696637</v>
      </c>
      <c r="D25" s="22">
        <v>4234237.34</v>
      </c>
      <c r="E25" s="21">
        <v>2933</v>
      </c>
      <c r="F25" s="22">
        <v>448439428</v>
      </c>
      <c r="G25" s="22">
        <v>152894.45000000001</v>
      </c>
      <c r="H25" s="21">
        <v>2933</v>
      </c>
      <c r="I25" s="22">
        <v>93893730</v>
      </c>
      <c r="J25" s="22">
        <v>32012.86</v>
      </c>
      <c r="K25" s="21">
        <v>2933</v>
      </c>
      <c r="L25" s="22">
        <v>206940434</v>
      </c>
      <c r="M25" s="22">
        <v>70555.89</v>
      </c>
      <c r="N25" s="21">
        <v>2933</v>
      </c>
      <c r="O25" s="22">
        <v>113046704</v>
      </c>
      <c r="P25" s="22">
        <v>38543.03</v>
      </c>
      <c r="Q25" s="21">
        <v>6286</v>
      </c>
      <c r="R25" s="22">
        <v>1758998283</v>
      </c>
      <c r="S25" s="22">
        <v>279827.92</v>
      </c>
      <c r="T25" s="21">
        <v>6286</v>
      </c>
      <c r="U25" s="22">
        <v>9315839521</v>
      </c>
      <c r="V25" s="22">
        <v>1481998.01</v>
      </c>
      <c r="W25" s="21">
        <v>6286</v>
      </c>
      <c r="X25" s="22">
        <v>7556841238</v>
      </c>
      <c r="Y25" s="22">
        <v>1202170.1000000001</v>
      </c>
      <c r="Z25" s="21">
        <v>495</v>
      </c>
      <c r="AA25" s="22">
        <v>44735447</v>
      </c>
      <c r="AB25" s="22">
        <v>90374.64</v>
      </c>
      <c r="AC25" s="21">
        <v>495</v>
      </c>
      <c r="AD25" s="22">
        <v>377015044</v>
      </c>
      <c r="AE25" s="22">
        <v>761646.55</v>
      </c>
      <c r="AF25" s="21">
        <v>495</v>
      </c>
      <c r="AG25" s="22">
        <v>332279597</v>
      </c>
      <c r="AH25" s="22">
        <v>671271.91</v>
      </c>
      <c r="AI25" s="21">
        <v>190</v>
      </c>
      <c r="AJ25" s="22">
        <v>62245045</v>
      </c>
      <c r="AK25" s="22">
        <v>327605.5</v>
      </c>
      <c r="AL25" s="21" t="s">
        <v>626</v>
      </c>
      <c r="AM25" s="22" t="s">
        <v>626</v>
      </c>
      <c r="AN25" s="22" t="s">
        <v>626</v>
      </c>
      <c r="AO25" s="21">
        <v>6495</v>
      </c>
      <c r="AP25" s="22">
        <v>7993136011</v>
      </c>
      <c r="AQ25" s="22">
        <v>1230659.8899999999</v>
      </c>
    </row>
    <row r="26" spans="1:43" ht="15" customHeight="1" x14ac:dyDescent="0.2">
      <c r="A26" s="20" t="s">
        <v>117</v>
      </c>
      <c r="B26" s="21">
        <v>210579</v>
      </c>
      <c r="C26" s="22">
        <v>59401409389</v>
      </c>
      <c r="D26" s="22">
        <v>282143.71999999997</v>
      </c>
      <c r="E26" s="21">
        <v>96270</v>
      </c>
      <c r="F26" s="22">
        <v>3442943834</v>
      </c>
      <c r="G26" s="22">
        <v>35763.410000000003</v>
      </c>
      <c r="H26" s="21">
        <v>96270</v>
      </c>
      <c r="I26" s="22">
        <v>668533123</v>
      </c>
      <c r="J26" s="22">
        <v>6944.36</v>
      </c>
      <c r="K26" s="21">
        <v>96270</v>
      </c>
      <c r="L26" s="22">
        <v>1076893845</v>
      </c>
      <c r="M26" s="22">
        <v>11186.18</v>
      </c>
      <c r="N26" s="21">
        <v>96270</v>
      </c>
      <c r="O26" s="22">
        <v>408360722</v>
      </c>
      <c r="P26" s="22">
        <v>4241.83</v>
      </c>
      <c r="Q26" s="21">
        <v>142027</v>
      </c>
      <c r="R26" s="22">
        <v>5163209126</v>
      </c>
      <c r="S26" s="22">
        <v>36353.72</v>
      </c>
      <c r="T26" s="21">
        <v>142027</v>
      </c>
      <c r="U26" s="22">
        <v>18518422666</v>
      </c>
      <c r="V26" s="22">
        <v>130386.64</v>
      </c>
      <c r="W26" s="21">
        <v>142027</v>
      </c>
      <c r="X26" s="22">
        <v>13355213540</v>
      </c>
      <c r="Y26" s="22">
        <v>94032.92</v>
      </c>
      <c r="Z26" s="21">
        <v>7203</v>
      </c>
      <c r="AA26" s="22">
        <v>84088961</v>
      </c>
      <c r="AB26" s="22">
        <v>11674.16</v>
      </c>
      <c r="AC26" s="21">
        <v>7203</v>
      </c>
      <c r="AD26" s="22">
        <v>560342503</v>
      </c>
      <c r="AE26" s="22">
        <v>77792.929999999993</v>
      </c>
      <c r="AF26" s="21">
        <v>7203</v>
      </c>
      <c r="AG26" s="22">
        <v>476253542</v>
      </c>
      <c r="AH26" s="22">
        <v>66118.78</v>
      </c>
      <c r="AI26" s="21">
        <v>4315</v>
      </c>
      <c r="AJ26" s="22">
        <v>833196388</v>
      </c>
      <c r="AK26" s="22">
        <v>193093.02</v>
      </c>
      <c r="AL26" s="21">
        <v>74</v>
      </c>
      <c r="AM26" s="22">
        <v>-48943</v>
      </c>
      <c r="AN26" s="22">
        <v>-661.39</v>
      </c>
      <c r="AO26" s="21">
        <v>199736</v>
      </c>
      <c r="AP26" s="22">
        <v>14270939689</v>
      </c>
      <c r="AQ26" s="22">
        <v>71449.009999999995</v>
      </c>
    </row>
    <row r="28" spans="1:43" ht="15" customHeight="1" x14ac:dyDescent="0.2">
      <c r="A28" s="57" t="s">
        <v>66</v>
      </c>
      <c r="B28" s="58"/>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row>
    <row r="29" spans="1:43" ht="15" customHeight="1" x14ac:dyDescent="0.3">
      <c r="A29" s="60" t="s">
        <v>1</v>
      </c>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8"/>
      <c r="AN29" s="58"/>
      <c r="AO29" s="58"/>
      <c r="AP29" s="58"/>
      <c r="AQ29" s="58"/>
    </row>
    <row r="30" spans="1:43" ht="15" customHeight="1" x14ac:dyDescent="0.2">
      <c r="A30" s="57" t="s">
        <v>97</v>
      </c>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8"/>
      <c r="AN30" s="58"/>
      <c r="AO30" s="58"/>
      <c r="AP30" s="58"/>
      <c r="AQ30" s="58"/>
    </row>
  </sheetData>
  <mergeCells count="23">
    <mergeCell ref="W7:Y7"/>
    <mergeCell ref="Z7:AB7"/>
    <mergeCell ref="A7:A8"/>
    <mergeCell ref="C7:D7"/>
    <mergeCell ref="E7:G7"/>
    <mergeCell ref="H7:J7"/>
    <mergeCell ref="K7:M7"/>
    <mergeCell ref="A28:AQ28"/>
    <mergeCell ref="A29:AQ29"/>
    <mergeCell ref="A30:AQ30"/>
    <mergeCell ref="A1:AQ1"/>
    <mergeCell ref="A2:AQ2"/>
    <mergeCell ref="A3:AQ3"/>
    <mergeCell ref="A4:AQ4"/>
    <mergeCell ref="A5:AQ5"/>
    <mergeCell ref="AC7:AE7"/>
    <mergeCell ref="AF7:AH7"/>
    <mergeCell ref="AI7:AK7"/>
    <mergeCell ref="AL7:AN7"/>
    <mergeCell ref="AO7:AQ7"/>
    <mergeCell ref="N7:P7"/>
    <mergeCell ref="Q7:S7"/>
    <mergeCell ref="T7:V7"/>
  </mergeCells>
  <hyperlinks>
    <hyperlink ref="A1" location="'CONTENTS'!A1" display="#'CONTENTS'!A1"/>
  </hyperlinks>
  <printOptions horizontalCentered="1"/>
  <pageMargins left="0.5" right="0.5" top="0.5" bottom="0.5" header="0" footer="0"/>
  <pageSetup fitToHeight="10" orientation="landscape"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65"/>
  <sheetViews>
    <sheetView workbookViewId="0">
      <pane xSplit="1" topLeftCell="B1" activePane="topRight" state="frozen"/>
      <selection pane="topRight" activeCell="B1" sqref="B1"/>
    </sheetView>
  </sheetViews>
  <sheetFormatPr defaultRowHeight="15" x14ac:dyDescent="0.25"/>
  <cols>
    <col min="1" max="1" width="36.1640625" style="30" customWidth="1"/>
    <col min="2" max="2" width="11.6640625" style="30" customWidth="1"/>
    <col min="3" max="20" width="13.6640625" style="30" customWidth="1"/>
    <col min="21" max="24" width="13.33203125" style="30" customWidth="1"/>
    <col min="25" max="25" width="13" style="30" customWidth="1"/>
    <col min="26" max="26" width="17.5" style="30" bestFit="1" customWidth="1"/>
    <col min="27" max="33" width="9.33203125" style="30"/>
    <col min="34" max="34" width="14.83203125" style="30" bestFit="1" customWidth="1"/>
    <col min="35" max="16384" width="9.33203125" style="30"/>
  </cols>
  <sheetData>
    <row r="2" spans="1:26" ht="19.5" thickBot="1" x14ac:dyDescent="0.35">
      <c r="A2" s="62" t="s">
        <v>624</v>
      </c>
      <c r="B2" s="63"/>
      <c r="C2" s="63"/>
      <c r="D2" s="63"/>
      <c r="E2" s="63"/>
      <c r="F2" s="63"/>
      <c r="G2" s="63"/>
      <c r="H2" s="63"/>
      <c r="I2" s="63"/>
      <c r="J2" s="63"/>
      <c r="K2" s="63"/>
      <c r="L2" s="63"/>
      <c r="M2" s="63"/>
      <c r="N2" s="63"/>
      <c r="O2" s="63"/>
      <c r="P2" s="63"/>
      <c r="Q2" s="63"/>
      <c r="R2" s="63"/>
      <c r="S2" s="63"/>
      <c r="T2" s="63"/>
      <c r="U2" s="63"/>
      <c r="V2" s="63"/>
      <c r="W2" s="63"/>
      <c r="X2" s="63"/>
      <c r="Y2" s="63"/>
      <c r="Z2" s="63"/>
    </row>
    <row r="3" spans="1:26" ht="16.5" thickTop="1" thickBot="1" x14ac:dyDescent="0.3">
      <c r="A3" s="31"/>
      <c r="B3" s="31"/>
      <c r="C3" s="31">
        <v>2000</v>
      </c>
      <c r="D3" s="31">
        <v>2001</v>
      </c>
      <c r="E3" s="31">
        <v>2002</v>
      </c>
      <c r="F3" s="31">
        <v>2003</v>
      </c>
      <c r="G3" s="31">
        <v>2004</v>
      </c>
      <c r="H3" s="31">
        <v>2005</v>
      </c>
      <c r="I3" s="31">
        <v>2006</v>
      </c>
      <c r="J3" s="31">
        <v>2007</v>
      </c>
      <c r="K3" s="31">
        <v>2008</v>
      </c>
      <c r="L3" s="31">
        <v>2009</v>
      </c>
      <c r="M3" s="31">
        <v>2010</v>
      </c>
      <c r="N3" s="32">
        <v>2011</v>
      </c>
      <c r="O3" s="32">
        <v>2012</v>
      </c>
      <c r="P3" s="32">
        <v>2013</v>
      </c>
      <c r="Q3" s="32">
        <v>2014</v>
      </c>
      <c r="R3" s="32">
        <v>2015</v>
      </c>
      <c r="S3" s="32">
        <v>2016</v>
      </c>
      <c r="T3" s="32">
        <v>2017</v>
      </c>
      <c r="U3" s="32">
        <v>2018</v>
      </c>
      <c r="V3" s="32">
        <v>2019</v>
      </c>
      <c r="W3" s="32">
        <v>2020</v>
      </c>
      <c r="X3" s="32">
        <v>2021</v>
      </c>
      <c r="Y3" s="32">
        <v>2022</v>
      </c>
      <c r="Z3" s="32" t="s">
        <v>625</v>
      </c>
    </row>
    <row r="4" spans="1:26" ht="15.75" thickTop="1" x14ac:dyDescent="0.25">
      <c r="A4" s="33" t="s">
        <v>593</v>
      </c>
      <c r="B4" s="33"/>
      <c r="C4" s="34">
        <v>929143</v>
      </c>
      <c r="D4" s="34">
        <v>936965</v>
      </c>
      <c r="E4" s="34">
        <v>949322</v>
      </c>
      <c r="F4" s="34">
        <v>964687</v>
      </c>
      <c r="G4" s="34">
        <v>987914</v>
      </c>
      <c r="H4" s="34">
        <v>1018174</v>
      </c>
      <c r="I4" s="34">
        <v>1067252</v>
      </c>
      <c r="J4" s="34">
        <v>1182161</v>
      </c>
      <c r="K4" s="34">
        <v>1143864</v>
      </c>
      <c r="L4" s="34">
        <v>1115156</v>
      </c>
      <c r="M4" s="34">
        <v>1118207</v>
      </c>
      <c r="N4" s="35">
        <v>1142459</v>
      </c>
      <c r="O4" s="36">
        <f>[1]Compare!G2</f>
        <v>1159589</v>
      </c>
      <c r="P4" s="35">
        <v>1184408</v>
      </c>
      <c r="Q4" s="35">
        <v>1209223</v>
      </c>
      <c r="R4" s="35">
        <v>1253304</v>
      </c>
      <c r="S4" s="35">
        <v>1272765</v>
      </c>
      <c r="T4" s="35">
        <v>1308980</v>
      </c>
      <c r="U4" s="35">
        <v>1344675</v>
      </c>
      <c r="V4" s="35">
        <v>1382681</v>
      </c>
      <c r="W4" s="35">
        <v>1494584</v>
      </c>
      <c r="X4" s="35">
        <v>1485756</v>
      </c>
      <c r="Y4" s="35">
        <v>1551761</v>
      </c>
      <c r="Z4" s="37">
        <f>Y4/X4-1</f>
        <v>4.4425194984909933E-2</v>
      </c>
    </row>
    <row r="5" spans="1:26" x14ac:dyDescent="0.25">
      <c r="A5" s="33" t="s">
        <v>594</v>
      </c>
      <c r="B5" s="33" t="s">
        <v>595</v>
      </c>
      <c r="C5" s="34">
        <v>39957.937461999994</v>
      </c>
      <c r="D5" s="34">
        <v>39738.939853000003</v>
      </c>
      <c r="E5" s="34">
        <v>39315.921239000003</v>
      </c>
      <c r="F5" s="34">
        <v>40940.257239999999</v>
      </c>
      <c r="G5" s="34">
        <v>44084.329252999996</v>
      </c>
      <c r="H5" s="34">
        <v>49482.530112</v>
      </c>
      <c r="I5" s="34">
        <v>56748.318681000004</v>
      </c>
      <c r="J5" s="34">
        <v>63292.189773999999</v>
      </c>
      <c r="K5" s="34">
        <v>62698.789935000001</v>
      </c>
      <c r="L5" s="34">
        <v>57598.034396000003</v>
      </c>
      <c r="M5" s="34">
        <f>58193646101/1000000</f>
        <v>58193.646100999998</v>
      </c>
      <c r="N5" s="35">
        <v>60760.537114999999</v>
      </c>
      <c r="O5" s="36">
        <f>[1]Compare!G3/1000000</f>
        <v>65094.374807</v>
      </c>
      <c r="P5" s="36">
        <v>69733</v>
      </c>
      <c r="Q5" s="36">
        <v>72789.026213000005</v>
      </c>
      <c r="R5" s="35">
        <v>78593.513881000006</v>
      </c>
      <c r="S5" s="35">
        <v>82266.844125999996</v>
      </c>
      <c r="T5" s="35">
        <v>88198.114155000003</v>
      </c>
      <c r="U5" s="35">
        <v>95388.689450000005</v>
      </c>
      <c r="V5" s="38">
        <v>99566.338552999994</v>
      </c>
      <c r="W5" s="38">
        <v>112438.81722</v>
      </c>
      <c r="X5" s="38">
        <v>126949.709126</v>
      </c>
      <c r="Y5" s="38">
        <v>151236.01225999999</v>
      </c>
      <c r="Z5" s="37">
        <f t="shared" ref="Z5:Z12" si="0">Y5/X5-1</f>
        <v>0.1913064890120808</v>
      </c>
    </row>
    <row r="6" spans="1:26" x14ac:dyDescent="0.25">
      <c r="A6" s="33" t="s">
        <v>596</v>
      </c>
      <c r="B6" s="33"/>
      <c r="C6" s="34">
        <v>2055743</v>
      </c>
      <c r="D6" s="34">
        <v>2106532</v>
      </c>
      <c r="E6" s="34">
        <v>2158213</v>
      </c>
      <c r="F6" s="34">
        <v>2226549</v>
      </c>
      <c r="G6" s="34">
        <v>2281001</v>
      </c>
      <c r="H6" s="34">
        <v>2347193</v>
      </c>
      <c r="I6" s="34">
        <v>2458081</v>
      </c>
      <c r="J6" s="34">
        <v>2686012</v>
      </c>
      <c r="K6" s="34">
        <v>2670348</v>
      </c>
      <c r="L6" s="34">
        <v>2683631</v>
      </c>
      <c r="M6" s="34">
        <v>2705157</v>
      </c>
      <c r="N6" s="35">
        <v>2725122</v>
      </c>
      <c r="O6" s="36">
        <f>[1]Compare!G4</f>
        <v>2724605</v>
      </c>
      <c r="P6" s="35">
        <v>2757859</v>
      </c>
      <c r="Q6" s="35">
        <v>2780303</v>
      </c>
      <c r="R6" s="35">
        <v>2840337</v>
      </c>
      <c r="S6" s="35">
        <v>2852954</v>
      </c>
      <c r="T6" s="35">
        <v>2892737</v>
      </c>
      <c r="U6" s="35">
        <v>2911340</v>
      </c>
      <c r="V6" s="35">
        <v>2905548</v>
      </c>
      <c r="W6" s="35">
        <v>3080521</v>
      </c>
      <c r="X6" s="35">
        <v>3067555</v>
      </c>
      <c r="Y6" s="35">
        <v>3171588</v>
      </c>
      <c r="Z6" s="37">
        <f t="shared" si="0"/>
        <v>3.3913980352430428E-2</v>
      </c>
    </row>
    <row r="7" spans="1:26" x14ac:dyDescent="0.25">
      <c r="A7" s="33" t="s">
        <v>597</v>
      </c>
      <c r="B7" s="33" t="s">
        <v>595</v>
      </c>
      <c r="C7" s="34">
        <v>5048.7678020000003</v>
      </c>
      <c r="D7" s="34">
        <v>4548.1472889999995</v>
      </c>
      <c r="E7" s="34">
        <v>4128.405143</v>
      </c>
      <c r="F7" s="34">
        <v>4018.9198590000001</v>
      </c>
      <c r="G7" s="34">
        <v>4243.6782139999996</v>
      </c>
      <c r="H7" s="34">
        <v>5064.320127</v>
      </c>
      <c r="I7" s="34">
        <v>6184.4621829999996</v>
      </c>
      <c r="J7" s="34">
        <v>6840.0706700000001</v>
      </c>
      <c r="K7" s="34">
        <v>6681.349228</v>
      </c>
      <c r="L7" s="34">
        <v>5692.3236900000002</v>
      </c>
      <c r="M7" s="34">
        <f>5786446290/1000000</f>
        <v>5786.4462899999999</v>
      </c>
      <c r="N7" s="35">
        <v>6187.3217500000001</v>
      </c>
      <c r="O7" s="36">
        <f>[1]Compare!G5/1000000</f>
        <v>6959.480724</v>
      </c>
      <c r="P7" s="36">
        <v>7754</v>
      </c>
      <c r="Q7" s="36">
        <v>8441.2603830000007</v>
      </c>
      <c r="R7" s="35">
        <v>9435.7255569999998</v>
      </c>
      <c r="S7" s="35">
        <v>9981.1136640000004</v>
      </c>
      <c r="T7" s="35">
        <v>10989.698772</v>
      </c>
      <c r="U7" s="38">
        <v>10875.295549</v>
      </c>
      <c r="V7" s="38">
        <v>11302.479931</v>
      </c>
      <c r="W7" s="39">
        <v>13674.538843</v>
      </c>
      <c r="X7" s="39">
        <v>17604.312017</v>
      </c>
      <c r="Y7" s="39">
        <v>20828.572751</v>
      </c>
      <c r="Z7" s="37">
        <f t="shared" si="0"/>
        <v>0.18315176025546576</v>
      </c>
    </row>
    <row r="8" spans="1:26" x14ac:dyDescent="0.25">
      <c r="A8" s="33" t="s">
        <v>598</v>
      </c>
      <c r="B8" s="33" t="s">
        <v>595</v>
      </c>
      <c r="C8" s="34">
        <v>7240.0022639999997</v>
      </c>
      <c r="D8" s="34">
        <v>7776.7976310000004</v>
      </c>
      <c r="E8" s="34">
        <v>7893.2793799999999</v>
      </c>
      <c r="F8" s="34">
        <v>7890.6975640000001</v>
      </c>
      <c r="G8" s="34">
        <v>8312.9479790000005</v>
      </c>
      <c r="H8" s="34">
        <v>9081.3616320000001</v>
      </c>
      <c r="I8" s="34">
        <v>10401.187045999999</v>
      </c>
      <c r="J8" s="34">
        <v>11989.643163999999</v>
      </c>
      <c r="K8" s="34">
        <v>12542.634144</v>
      </c>
      <c r="L8" s="34">
        <v>11970.975627</v>
      </c>
      <c r="M8" s="34">
        <f>10973633298/1000000</f>
        <v>10973.633298000001</v>
      </c>
      <c r="N8" s="35">
        <v>11478.434507</v>
      </c>
      <c r="O8" s="36">
        <f>[1]Compare!G8/1000000</f>
        <v>12865.405456</v>
      </c>
      <c r="P8" s="36">
        <v>12154</v>
      </c>
      <c r="Q8" s="36">
        <v>11611.943166999999</v>
      </c>
      <c r="R8" s="38">
        <v>11682.791972999999</v>
      </c>
      <c r="S8" s="38">
        <v>12246.467864</v>
      </c>
      <c r="T8" s="38">
        <v>13846.688679999999</v>
      </c>
      <c r="U8" s="35">
        <v>8258.4093049999992</v>
      </c>
      <c r="V8" s="38">
        <v>7988.0842409999996</v>
      </c>
      <c r="W8" s="38">
        <v>8704.5772940000006</v>
      </c>
      <c r="X8" s="38">
        <v>9058.3448840000001</v>
      </c>
      <c r="Y8" s="38">
        <v>10275.952178</v>
      </c>
      <c r="Z8" s="37">
        <f t="shared" si="0"/>
        <v>0.13441829711636299</v>
      </c>
    </row>
    <row r="9" spans="1:26" x14ac:dyDescent="0.25">
      <c r="A9" s="33" t="s">
        <v>599</v>
      </c>
      <c r="B9" s="33"/>
      <c r="C9" s="34">
        <v>375898</v>
      </c>
      <c r="D9" s="34">
        <v>389084</v>
      </c>
      <c r="E9" s="34">
        <v>399999</v>
      </c>
      <c r="F9" s="34">
        <v>388707</v>
      </c>
      <c r="G9" s="34">
        <v>401392</v>
      </c>
      <c r="H9" s="34">
        <v>415872</v>
      </c>
      <c r="I9" s="34">
        <v>443228</v>
      </c>
      <c r="J9" s="34">
        <v>474029</v>
      </c>
      <c r="K9" s="34">
        <v>458769</v>
      </c>
      <c r="L9" s="34">
        <v>440206</v>
      </c>
      <c r="M9" s="40">
        <v>446952</v>
      </c>
      <c r="N9" s="35">
        <v>444093</v>
      </c>
      <c r="O9" s="41">
        <f>[1]Compare!G12</f>
        <v>437115</v>
      </c>
      <c r="P9" s="35">
        <v>430181</v>
      </c>
      <c r="Q9" s="35">
        <v>434086</v>
      </c>
      <c r="R9" s="35">
        <v>447039</v>
      </c>
      <c r="S9" s="35">
        <v>461882</v>
      </c>
      <c r="T9" s="35">
        <v>477342</v>
      </c>
      <c r="U9" s="35">
        <v>215343</v>
      </c>
      <c r="V9" s="35">
        <v>203439</v>
      </c>
      <c r="W9" s="35">
        <v>204110</v>
      </c>
      <c r="X9" s="35">
        <v>200102</v>
      </c>
      <c r="Y9" s="35">
        <v>217105</v>
      </c>
      <c r="Z9" s="37">
        <f t="shared" si="0"/>
        <v>8.4971664451130025E-2</v>
      </c>
    </row>
    <row r="10" spans="1:26" x14ac:dyDescent="0.25">
      <c r="A10" s="33" t="s">
        <v>600</v>
      </c>
      <c r="B10" s="33"/>
      <c r="C10" s="42">
        <f>C9/C4</f>
        <v>0.40456420594031273</v>
      </c>
      <c r="D10" s="42">
        <f t="shared" ref="D10:Y10" si="1">D9/D4</f>
        <v>0.41525990832101517</v>
      </c>
      <c r="E10" s="42">
        <f t="shared" si="1"/>
        <v>0.42135229142482739</v>
      </c>
      <c r="F10" s="42">
        <f t="shared" si="1"/>
        <v>0.40293587453754431</v>
      </c>
      <c r="G10" s="42">
        <f t="shared" si="1"/>
        <v>0.40630257289602134</v>
      </c>
      <c r="H10" s="42">
        <f t="shared" si="1"/>
        <v>0.40844885058938846</v>
      </c>
      <c r="I10" s="42">
        <f t="shared" si="1"/>
        <v>0.41529835502767853</v>
      </c>
      <c r="J10" s="42">
        <f t="shared" si="1"/>
        <v>0.40098514500139998</v>
      </c>
      <c r="K10" s="42">
        <f t="shared" si="1"/>
        <v>0.40106953274165458</v>
      </c>
      <c r="L10" s="42">
        <f t="shared" si="1"/>
        <v>0.39474835807725556</v>
      </c>
      <c r="M10" s="42">
        <f t="shared" si="1"/>
        <v>0.3997041692638304</v>
      </c>
      <c r="N10" s="42">
        <f t="shared" si="1"/>
        <v>0.388716794213184</v>
      </c>
      <c r="O10" s="42">
        <f t="shared" si="1"/>
        <v>0.37695683556846432</v>
      </c>
      <c r="P10" s="42">
        <f t="shared" si="1"/>
        <v>0.36320338937258106</v>
      </c>
      <c r="Q10" s="42">
        <f t="shared" si="1"/>
        <v>0.35897927842920618</v>
      </c>
      <c r="R10" s="42">
        <f t="shared" si="1"/>
        <v>0.35668840121790085</v>
      </c>
      <c r="S10" s="42">
        <f t="shared" si="1"/>
        <v>0.36289652842433601</v>
      </c>
      <c r="T10" s="42">
        <f t="shared" si="1"/>
        <v>0.36466714541093065</v>
      </c>
      <c r="U10" s="42">
        <f t="shared" si="1"/>
        <v>0.16014501645378995</v>
      </c>
      <c r="V10" s="42">
        <f t="shared" si="1"/>
        <v>0.14713372064850821</v>
      </c>
      <c r="W10" s="37">
        <f t="shared" si="1"/>
        <v>0.13656642918698447</v>
      </c>
      <c r="X10" s="37">
        <f t="shared" si="1"/>
        <v>0.13468025705432116</v>
      </c>
      <c r="Y10" s="37">
        <f t="shared" si="1"/>
        <v>0.13990878750013694</v>
      </c>
      <c r="Z10" s="37">
        <f t="shared" si="0"/>
        <v>3.8821803285591816E-2</v>
      </c>
    </row>
    <row r="11" spans="1:26" x14ac:dyDescent="0.25">
      <c r="A11" s="33" t="s">
        <v>601</v>
      </c>
      <c r="B11" s="33"/>
      <c r="C11" s="42">
        <f>C8/C5</f>
        <v>0.18119059000193</v>
      </c>
      <c r="D11" s="42">
        <f>D8/D5</f>
        <v>0.19569715900241633</v>
      </c>
      <c r="E11" s="42">
        <f t="shared" ref="E11:Q11" si="2">E8/E5</f>
        <v>0.20076546933790645</v>
      </c>
      <c r="F11" s="42">
        <f t="shared" si="2"/>
        <v>0.19273688286185278</v>
      </c>
      <c r="G11" s="42">
        <f t="shared" si="2"/>
        <v>0.1885692290176853</v>
      </c>
      <c r="H11" s="42">
        <f t="shared" si="2"/>
        <v>0.18352662265743119</v>
      </c>
      <c r="I11" s="42">
        <f t="shared" si="2"/>
        <v>0.18328625918361238</v>
      </c>
      <c r="J11" s="42">
        <f t="shared" si="2"/>
        <v>0.18943321769734792</v>
      </c>
      <c r="K11" s="42">
        <f t="shared" si="2"/>
        <v>0.20004587260779644</v>
      </c>
      <c r="L11" s="42">
        <f t="shared" si="2"/>
        <v>0.20783653040478314</v>
      </c>
      <c r="M11" s="42">
        <f t="shared" si="2"/>
        <v>0.18857098726816895</v>
      </c>
      <c r="N11" s="42">
        <f t="shared" si="2"/>
        <v>0.18891265699766682</v>
      </c>
      <c r="O11" s="42">
        <f t="shared" si="2"/>
        <v>0.19764235380007833</v>
      </c>
      <c r="P11" s="42">
        <f t="shared" si="2"/>
        <v>0.17429337616336599</v>
      </c>
      <c r="Q11" s="42">
        <f t="shared" si="2"/>
        <v>0.15952876101158947</v>
      </c>
      <c r="R11" s="42">
        <f>R8/R5</f>
        <v>0.14864829673717281</v>
      </c>
      <c r="S11" s="42">
        <f>S8/S5</f>
        <v>0.14886274044064818</v>
      </c>
      <c r="T11" s="42">
        <f t="shared" ref="T11:Y11" si="3">T8/T5</f>
        <v>0.15699529193635284</v>
      </c>
      <c r="U11" s="42">
        <f t="shared" si="3"/>
        <v>8.6576399703329809E-2</v>
      </c>
      <c r="V11" s="42">
        <f t="shared" si="3"/>
        <v>8.0228763627256172E-2</v>
      </c>
      <c r="W11" s="37">
        <f t="shared" si="3"/>
        <v>7.7416122912147445E-2</v>
      </c>
      <c r="X11" s="37">
        <f t="shared" si="3"/>
        <v>7.1353805742157481E-2</v>
      </c>
      <c r="Y11" s="37">
        <f t="shared" si="3"/>
        <v>6.7946463441087832E-2</v>
      </c>
      <c r="Z11" s="37">
        <f t="shared" si="0"/>
        <v>-4.7752775982017659E-2</v>
      </c>
    </row>
    <row r="12" spans="1:26" ht="15.75" thickBot="1" x14ac:dyDescent="0.3">
      <c r="A12" s="43" t="s">
        <v>602</v>
      </c>
      <c r="B12" s="43"/>
      <c r="C12" s="44">
        <f>C5*1000000/C4</f>
        <v>43005.153632971451</v>
      </c>
      <c r="D12" s="44">
        <f t="shared" ref="D12:V12" si="4">D5*1000000/D4</f>
        <v>42412.405856141908</v>
      </c>
      <c r="E12" s="44">
        <f t="shared" si="4"/>
        <v>41414.737295669962</v>
      </c>
      <c r="F12" s="44">
        <f t="shared" si="4"/>
        <v>42438.902193146583</v>
      </c>
      <c r="G12" s="44">
        <f t="shared" si="4"/>
        <v>44623.65069530344</v>
      </c>
      <c r="H12" s="44">
        <f t="shared" si="4"/>
        <v>48599.286675951262</v>
      </c>
      <c r="I12" s="44">
        <f t="shared" si="4"/>
        <v>53172.3704251667</v>
      </c>
      <c r="J12" s="44">
        <f t="shared" si="4"/>
        <v>53539.399264567175</v>
      </c>
      <c r="K12" s="44">
        <f t="shared" si="4"/>
        <v>54813.150807263803</v>
      </c>
      <c r="L12" s="44">
        <f t="shared" si="4"/>
        <v>51650.203555377004</v>
      </c>
      <c r="M12" s="44">
        <f t="shared" si="4"/>
        <v>52041.926138004863</v>
      </c>
      <c r="N12" s="44">
        <f t="shared" si="4"/>
        <v>53183.997950911151</v>
      </c>
      <c r="O12" s="44">
        <f t="shared" si="4"/>
        <v>56135.72982065197</v>
      </c>
      <c r="P12" s="44">
        <f t="shared" si="4"/>
        <v>58875.826573275423</v>
      </c>
      <c r="Q12" s="44">
        <f t="shared" si="4"/>
        <v>60194.874074509004</v>
      </c>
      <c r="R12" s="44">
        <f t="shared" si="4"/>
        <v>62709.05852131646</v>
      </c>
      <c r="S12" s="44">
        <f t="shared" si="4"/>
        <v>64636.31866526814</v>
      </c>
      <c r="T12" s="44">
        <f t="shared" si="4"/>
        <v>67379.26794527036</v>
      </c>
      <c r="U12" s="44">
        <f t="shared" si="4"/>
        <v>70938.099875434578</v>
      </c>
      <c r="V12" s="44">
        <f t="shared" si="4"/>
        <v>72009.623733167668</v>
      </c>
      <c r="W12" s="45">
        <f>W5*1000000/W4</f>
        <v>75230.844984289943</v>
      </c>
      <c r="X12" s="45">
        <f>X5*1000000/X4</f>
        <v>85444.520584806654</v>
      </c>
      <c r="Y12" s="45">
        <f>Y5*1000000/Y4</f>
        <v>97460.89266323873</v>
      </c>
      <c r="Z12" s="46">
        <f t="shared" si="0"/>
        <v>0.14063361812072439</v>
      </c>
    </row>
    <row r="13" spans="1:26" ht="15.75" thickTop="1" x14ac:dyDescent="0.25">
      <c r="A13" s="33"/>
      <c r="B13" s="33"/>
      <c r="C13" s="33"/>
      <c r="D13" s="33"/>
      <c r="E13" s="33"/>
      <c r="F13" s="33"/>
      <c r="G13" s="33"/>
      <c r="H13" s="33"/>
      <c r="I13" s="33"/>
      <c r="J13" s="33"/>
      <c r="K13" s="33"/>
      <c r="L13" s="33"/>
      <c r="M13" s="33"/>
      <c r="N13" s="47"/>
      <c r="O13" s="47"/>
      <c r="P13" s="47"/>
      <c r="Q13" s="47"/>
      <c r="R13" s="47"/>
      <c r="S13" s="47"/>
      <c r="T13" s="47"/>
      <c r="U13" s="48"/>
      <c r="V13" s="48"/>
      <c r="W13" s="48"/>
      <c r="X13" s="48"/>
      <c r="Y13" s="48"/>
      <c r="Z13" s="33"/>
    </row>
    <row r="14" spans="1:26" x14ac:dyDescent="0.25">
      <c r="A14" s="33"/>
      <c r="B14" s="33"/>
      <c r="C14" s="33"/>
      <c r="D14" s="33"/>
      <c r="E14" s="33"/>
      <c r="F14" s="33"/>
      <c r="G14" s="33"/>
      <c r="H14" s="33"/>
      <c r="I14" s="33"/>
      <c r="J14" s="33"/>
      <c r="K14" s="33"/>
      <c r="L14" s="33"/>
      <c r="M14" s="33"/>
      <c r="N14" s="47"/>
      <c r="O14" s="47"/>
      <c r="P14" s="47"/>
      <c r="Q14" s="47"/>
      <c r="R14" s="47"/>
      <c r="S14" s="47"/>
      <c r="T14" s="47"/>
      <c r="U14" s="47"/>
      <c r="V14" s="47"/>
      <c r="W14" s="47"/>
      <c r="X14" s="47"/>
      <c r="Y14" s="47"/>
      <c r="Z14" s="33"/>
    </row>
    <row r="15" spans="1:26" x14ac:dyDescent="0.25">
      <c r="A15" s="33"/>
      <c r="B15" s="33"/>
      <c r="C15" s="33"/>
      <c r="D15" s="33"/>
      <c r="E15" s="33"/>
      <c r="F15" s="33"/>
      <c r="G15" s="33"/>
      <c r="H15" s="33"/>
      <c r="I15" s="33"/>
      <c r="J15" s="33"/>
      <c r="K15" s="33"/>
      <c r="L15" s="33"/>
      <c r="M15" s="33"/>
      <c r="N15" s="47"/>
      <c r="O15" s="47"/>
      <c r="P15" s="47"/>
      <c r="Q15" s="47"/>
      <c r="R15" s="47"/>
      <c r="S15" s="47"/>
      <c r="T15" s="47"/>
      <c r="U15" s="47"/>
      <c r="V15" s="47"/>
      <c r="W15" s="47"/>
      <c r="X15" s="47"/>
      <c r="Y15" s="47"/>
      <c r="Z15" s="33"/>
    </row>
    <row r="16" spans="1:26" ht="19.5" thickBot="1" x14ac:dyDescent="0.35">
      <c r="A16" s="62" t="s">
        <v>603</v>
      </c>
      <c r="B16" s="62"/>
      <c r="C16" s="62"/>
      <c r="D16" s="62"/>
      <c r="E16" s="62"/>
      <c r="F16" s="62"/>
      <c r="G16" s="62"/>
      <c r="H16" s="62"/>
      <c r="I16" s="62"/>
      <c r="J16" s="62"/>
      <c r="K16" s="62"/>
      <c r="L16" s="62"/>
      <c r="M16" s="62"/>
      <c r="N16" s="62"/>
      <c r="O16" s="62"/>
      <c r="P16" s="62"/>
      <c r="Q16" s="62"/>
      <c r="R16" s="62"/>
      <c r="S16" s="62"/>
      <c r="T16" s="62"/>
      <c r="U16" s="62"/>
      <c r="V16" s="62"/>
      <c r="W16" s="62"/>
      <c r="X16" s="62"/>
      <c r="Y16" s="62"/>
      <c r="Z16" s="62"/>
    </row>
    <row r="17" spans="1:26" ht="16.5" thickTop="1" thickBot="1" x14ac:dyDescent="0.3">
      <c r="A17" s="31"/>
      <c r="B17" s="31"/>
      <c r="C17" s="31">
        <v>2000</v>
      </c>
      <c r="D17" s="31">
        <v>2001</v>
      </c>
      <c r="E17" s="32">
        <v>2002</v>
      </c>
      <c r="F17" s="32">
        <v>2003</v>
      </c>
      <c r="G17" s="32">
        <v>2004</v>
      </c>
      <c r="H17" s="32">
        <v>2005</v>
      </c>
      <c r="I17" s="32">
        <v>2006</v>
      </c>
      <c r="J17" s="32">
        <v>2007</v>
      </c>
      <c r="K17" s="32">
        <v>2008</v>
      </c>
      <c r="L17" s="32">
        <v>2009</v>
      </c>
      <c r="M17" s="32">
        <v>2010</v>
      </c>
      <c r="N17" s="32">
        <v>2011</v>
      </c>
      <c r="O17" s="32">
        <v>2012</v>
      </c>
      <c r="P17" s="32">
        <v>2013</v>
      </c>
      <c r="Q17" s="32">
        <v>2014</v>
      </c>
      <c r="R17" s="32">
        <v>2015</v>
      </c>
      <c r="S17" s="32">
        <v>2016</v>
      </c>
      <c r="T17" s="32">
        <v>2017</v>
      </c>
      <c r="U17" s="32">
        <v>2018</v>
      </c>
      <c r="V17" s="32">
        <v>2019</v>
      </c>
      <c r="W17" s="32">
        <v>2020</v>
      </c>
      <c r="X17" s="32">
        <v>2021</v>
      </c>
      <c r="Y17" s="32">
        <v>2022</v>
      </c>
      <c r="Z17" s="32" t="s">
        <v>625</v>
      </c>
    </row>
    <row r="18" spans="1:26" ht="15.75" thickTop="1" x14ac:dyDescent="0.25">
      <c r="A18" s="33" t="s">
        <v>604</v>
      </c>
      <c r="B18" s="33"/>
      <c r="C18" s="34">
        <v>40266.024539999999</v>
      </c>
      <c r="D18" s="34">
        <v>40500.723987999998</v>
      </c>
      <c r="E18" s="36">
        <v>39527.002862000001</v>
      </c>
      <c r="F18" s="36">
        <v>41532.067456999997</v>
      </c>
      <c r="G18" s="36">
        <v>44627.444284999998</v>
      </c>
      <c r="H18" s="36">
        <v>50113.556835000003</v>
      </c>
      <c r="I18" s="36">
        <v>57002.885633999998</v>
      </c>
      <c r="J18" s="36">
        <v>64508.656319000002</v>
      </c>
      <c r="K18" s="36">
        <v>63568.205034999999</v>
      </c>
      <c r="L18" s="36">
        <v>58413.777133000003</v>
      </c>
      <c r="M18" s="36">
        <v>58783.957317</v>
      </c>
      <c r="N18" s="36">
        <v>61475.295957000002</v>
      </c>
      <c r="O18" s="36">
        <v>66037.452422000002</v>
      </c>
      <c r="P18" s="36">
        <v>70666.409392000001</v>
      </c>
      <c r="Q18" s="36">
        <v>73789.877496000001</v>
      </c>
      <c r="R18" s="36">
        <v>79688.024850000002</v>
      </c>
      <c r="S18" s="36">
        <v>83404.252871000004</v>
      </c>
      <c r="T18" s="36">
        <v>89423.843307999996</v>
      </c>
      <c r="U18" s="36">
        <v>96513.713315999994</v>
      </c>
      <c r="V18" s="38">
        <v>100611.89637</v>
      </c>
      <c r="W18" s="38">
        <v>113988.039903</v>
      </c>
      <c r="X18" s="38">
        <v>127958.82874300001</v>
      </c>
      <c r="Y18" s="38">
        <v>149001.454891</v>
      </c>
      <c r="Z18" s="37">
        <f>Y18/X18-1</f>
        <v>0.1644484116860998</v>
      </c>
    </row>
    <row r="19" spans="1:26" x14ac:dyDescent="0.25">
      <c r="A19" s="33" t="s">
        <v>605</v>
      </c>
      <c r="B19" s="33"/>
      <c r="C19" s="34">
        <v>29417.584704000001</v>
      </c>
      <c r="D19" s="34">
        <v>30303.956537999999</v>
      </c>
      <c r="E19" s="36">
        <v>30729.216454000001</v>
      </c>
      <c r="F19" s="36">
        <v>31679.725996000001</v>
      </c>
      <c r="G19" s="36">
        <v>33655.628358000002</v>
      </c>
      <c r="H19" s="36">
        <v>36051.601541999997</v>
      </c>
      <c r="I19" s="36">
        <v>39840.950985000003</v>
      </c>
      <c r="J19" s="36">
        <v>44207.401608</v>
      </c>
      <c r="K19" s="36">
        <v>45299.844705000003</v>
      </c>
      <c r="L19" s="36">
        <v>44115.804400000001</v>
      </c>
      <c r="M19" s="36">
        <v>44378.590038000002</v>
      </c>
      <c r="N19" s="36">
        <v>46321.696893</v>
      </c>
      <c r="O19" s="36">
        <v>48866.327724000002</v>
      </c>
      <c r="P19" s="36">
        <v>50987.737583000002</v>
      </c>
      <c r="Q19" s="36">
        <v>53597.072926000001</v>
      </c>
      <c r="R19" s="36">
        <v>57319.119265000001</v>
      </c>
      <c r="S19" s="36">
        <v>59831.600854999997</v>
      </c>
      <c r="T19" s="36">
        <v>63389.941341999998</v>
      </c>
      <c r="U19" s="36">
        <v>67894.347404999993</v>
      </c>
      <c r="V19" s="38">
        <v>70673.807312999998</v>
      </c>
      <c r="W19" s="38">
        <v>78663.190547000006</v>
      </c>
      <c r="X19" s="38">
        <v>85443.601926000003</v>
      </c>
      <c r="Y19" s="38">
        <v>96549.951902999994</v>
      </c>
      <c r="Z19" s="37">
        <f t="shared" ref="Z19:Z26" si="5">Y19/X19-1</f>
        <v>0.12998457142079345</v>
      </c>
    </row>
    <row r="20" spans="1:26" x14ac:dyDescent="0.25">
      <c r="A20" s="33" t="s">
        <v>606</v>
      </c>
      <c r="B20" s="33"/>
      <c r="C20" s="34">
        <v>1088.8855779999999</v>
      </c>
      <c r="D20" s="34">
        <v>1080.9236599999999</v>
      </c>
      <c r="E20" s="36">
        <v>866.83936800000004</v>
      </c>
      <c r="F20" s="36">
        <v>749.45778199999995</v>
      </c>
      <c r="G20" s="36">
        <v>706.24679800000001</v>
      </c>
      <c r="H20" s="36">
        <v>857.66323399999999</v>
      </c>
      <c r="I20" s="36">
        <v>1261.6668360000001</v>
      </c>
      <c r="J20" s="36">
        <v>1624.560254</v>
      </c>
      <c r="K20" s="36">
        <v>1618.2246299999999</v>
      </c>
      <c r="L20" s="36">
        <v>1146.726938</v>
      </c>
      <c r="M20" s="36">
        <v>856.12633700000004</v>
      </c>
      <c r="N20" s="36">
        <v>765.74768500000005</v>
      </c>
      <c r="O20" s="36">
        <v>696.32322599999998</v>
      </c>
      <c r="P20" s="36">
        <v>669.41477099999997</v>
      </c>
      <c r="Q20" s="36">
        <v>653.35778800000003</v>
      </c>
      <c r="R20" s="36">
        <v>670.358521</v>
      </c>
      <c r="S20" s="36">
        <v>706.61884599999996</v>
      </c>
      <c r="T20" s="36">
        <v>752.19766600000003</v>
      </c>
      <c r="U20" s="36">
        <v>849.13018499999998</v>
      </c>
      <c r="V20" s="38">
        <v>1060.2997419999999</v>
      </c>
      <c r="W20" s="38">
        <v>1086.1328530000001</v>
      </c>
      <c r="X20" s="38">
        <v>952.25289699999996</v>
      </c>
      <c r="Y20" s="38">
        <v>1108.5066019999999</v>
      </c>
      <c r="Z20" s="37">
        <f t="shared" si="5"/>
        <v>0.16408845327986432</v>
      </c>
    </row>
    <row r="21" spans="1:26" x14ac:dyDescent="0.25">
      <c r="A21" s="33" t="s">
        <v>607</v>
      </c>
      <c r="B21" s="33"/>
      <c r="C21" s="34">
        <v>649.30868999999996</v>
      </c>
      <c r="D21" s="34">
        <v>517.93636200000003</v>
      </c>
      <c r="E21" s="36">
        <v>461.50590299999999</v>
      </c>
      <c r="F21" s="36">
        <v>511.35779400000001</v>
      </c>
      <c r="G21" s="36">
        <v>566.61750600000005</v>
      </c>
      <c r="H21" s="36">
        <v>734.75681799999995</v>
      </c>
      <c r="I21" s="36">
        <v>856.09566600000005</v>
      </c>
      <c r="J21" s="36">
        <v>1074.3312269999999</v>
      </c>
      <c r="K21" s="36">
        <v>1063.3253219999999</v>
      </c>
      <c r="L21" s="36">
        <v>822.26252799999997</v>
      </c>
      <c r="M21" s="36">
        <v>749.59145100000001</v>
      </c>
      <c r="N21" s="36">
        <v>825.10389799999996</v>
      </c>
      <c r="O21" s="36">
        <v>998.68841499999996</v>
      </c>
      <c r="P21" s="36">
        <v>1034.5877680000001</v>
      </c>
      <c r="Q21" s="36">
        <v>1087.109011</v>
      </c>
      <c r="R21" s="36">
        <v>1211.945467</v>
      </c>
      <c r="S21" s="36">
        <v>1291.912826</v>
      </c>
      <c r="T21" s="36">
        <v>1408.9285259999999</v>
      </c>
      <c r="U21" s="36">
        <v>1501.87453</v>
      </c>
      <c r="V21" s="38">
        <v>1691.9554430000001</v>
      </c>
      <c r="W21" s="38">
        <v>1889.7081439999999</v>
      </c>
      <c r="X21" s="38">
        <v>1973.266977</v>
      </c>
      <c r="Y21" s="38">
        <v>2516.5392590000001</v>
      </c>
      <c r="Z21" s="37">
        <f t="shared" si="5"/>
        <v>0.27531615758651595</v>
      </c>
    </row>
    <row r="22" spans="1:26" x14ac:dyDescent="0.25">
      <c r="A22" s="33" t="s">
        <v>608</v>
      </c>
      <c r="B22" s="33"/>
      <c r="C22" s="34">
        <v>948.887202</v>
      </c>
      <c r="D22" s="34">
        <v>1032.0033040000001</v>
      </c>
      <c r="E22" s="36">
        <v>962.18957799999998</v>
      </c>
      <c r="F22" s="36">
        <v>983.38169600000003</v>
      </c>
      <c r="G22" s="36">
        <v>1053.5961629999999</v>
      </c>
      <c r="H22" s="36">
        <v>1220.1238470000001</v>
      </c>
      <c r="I22" s="36">
        <v>1410.346225</v>
      </c>
      <c r="J22" s="36">
        <v>1475.1632079999999</v>
      </c>
      <c r="K22" s="36">
        <v>1349.1338109999999</v>
      </c>
      <c r="L22" s="36">
        <v>1187.32331</v>
      </c>
      <c r="M22" s="36">
        <v>1237.9218289999999</v>
      </c>
      <c r="N22" s="36">
        <v>1317.085871</v>
      </c>
      <c r="O22" s="36">
        <v>1455.627295</v>
      </c>
      <c r="P22" s="36">
        <v>1493.71892</v>
      </c>
      <c r="Q22" s="36">
        <v>1570.6945519999999</v>
      </c>
      <c r="R22" s="36">
        <v>1667.0030770000001</v>
      </c>
      <c r="S22" s="36">
        <v>1696.2801710000001</v>
      </c>
      <c r="T22" s="36">
        <v>1782.4494790000001</v>
      </c>
      <c r="U22" s="36">
        <v>1830.063834</v>
      </c>
      <c r="V22" s="38">
        <v>1806.7513449999999</v>
      </c>
      <c r="W22" s="38">
        <v>2023.351148</v>
      </c>
      <c r="X22" s="38">
        <v>2431.9661809999998</v>
      </c>
      <c r="Y22" s="38">
        <v>2571.7752839999998</v>
      </c>
      <c r="Z22" s="37">
        <f t="shared" si="5"/>
        <v>5.7488095061631217E-2</v>
      </c>
    </row>
    <row r="23" spans="1:26" x14ac:dyDescent="0.25">
      <c r="A23" s="33" t="s">
        <v>609</v>
      </c>
      <c r="B23" s="33"/>
      <c r="C23" s="34">
        <v>2934.5970029999999</v>
      </c>
      <c r="D23" s="34">
        <v>1822.639396</v>
      </c>
      <c r="E23" s="36">
        <v>1332.084738</v>
      </c>
      <c r="F23" s="36">
        <v>1470.2130790000001</v>
      </c>
      <c r="G23" s="36">
        <v>2144.4240679999998</v>
      </c>
      <c r="H23" s="36">
        <v>3351.2211269999998</v>
      </c>
      <c r="I23" s="36">
        <v>4528.9569730000003</v>
      </c>
      <c r="J23" s="36">
        <v>5439.482747</v>
      </c>
      <c r="K23" s="36">
        <v>4192.1948609999999</v>
      </c>
      <c r="L23" s="36">
        <v>2425.5513729999998</v>
      </c>
      <c r="M23" s="36">
        <v>2113.6093259999998</v>
      </c>
      <c r="N23" s="36">
        <v>2387.2726480000001</v>
      </c>
      <c r="O23" s="36">
        <v>3043.489646</v>
      </c>
      <c r="P23" s="36">
        <v>4465.7698129999999</v>
      </c>
      <c r="Q23" s="36">
        <v>3911.054607</v>
      </c>
      <c r="R23" s="36">
        <v>4438.7836450000004</v>
      </c>
      <c r="S23" s="36">
        <v>4557.4873779999998</v>
      </c>
      <c r="T23" s="36">
        <v>5941.85095</v>
      </c>
      <c r="U23" s="36">
        <v>7252.7465140000004</v>
      </c>
      <c r="V23" s="38">
        <v>7363.8091459999996</v>
      </c>
      <c r="W23" s="38">
        <v>10405.703066</v>
      </c>
      <c r="X23" s="38">
        <v>14280.601822000001</v>
      </c>
      <c r="Y23" s="38">
        <v>19254.600349</v>
      </c>
      <c r="Z23" s="37">
        <f>Y23/X23-1</f>
        <v>0.34830454549452528</v>
      </c>
    </row>
    <row r="24" spans="1:26" x14ac:dyDescent="0.25">
      <c r="A24" s="33" t="s">
        <v>610</v>
      </c>
      <c r="B24" s="33"/>
      <c r="C24" s="34">
        <v>1853.8409549999999</v>
      </c>
      <c r="D24" s="34">
        <v>2186.0970889999999</v>
      </c>
      <c r="E24" s="36">
        <v>2084.1859890000001</v>
      </c>
      <c r="F24" s="36">
        <v>2174.6111759999999</v>
      </c>
      <c r="G24" s="36">
        <v>2630.9578459999998</v>
      </c>
      <c r="H24" s="36">
        <v>3579.231781</v>
      </c>
      <c r="I24" s="36">
        <v>4798.2729929999996</v>
      </c>
      <c r="J24" s="36">
        <v>5064.5611310000004</v>
      </c>
      <c r="K24" s="36">
        <v>4187.9402499999997</v>
      </c>
      <c r="L24" s="36">
        <v>3291.467983</v>
      </c>
      <c r="M24" s="36">
        <v>3511.6760380000001</v>
      </c>
      <c r="N24" s="36">
        <v>3927.2438940000002</v>
      </c>
      <c r="O24" s="36">
        <v>4877.2702300000001</v>
      </c>
      <c r="P24" s="36">
        <v>5794.2840219999998</v>
      </c>
      <c r="Q24" s="36">
        <v>6130.7316860000001</v>
      </c>
      <c r="R24" s="36">
        <v>7109.9520970000003</v>
      </c>
      <c r="S24" s="36">
        <v>7558.2339449999999</v>
      </c>
      <c r="T24" s="36">
        <v>8111.2430679999998</v>
      </c>
      <c r="U24" s="36">
        <v>8324.3519359999991</v>
      </c>
      <c r="V24" s="38">
        <v>9181.4270749999996</v>
      </c>
      <c r="W24" s="38">
        <v>9445.0650129999995</v>
      </c>
      <c r="X24" s="38">
        <v>12122.120109</v>
      </c>
      <c r="Y24" s="38">
        <v>14270.939689000001</v>
      </c>
      <c r="Z24" s="37">
        <f>Y24/X24-1</f>
        <v>0.17726433665713492</v>
      </c>
    </row>
    <row r="25" spans="1:26" x14ac:dyDescent="0.25">
      <c r="A25" s="33" t="s">
        <v>611</v>
      </c>
      <c r="B25" s="33"/>
      <c r="C25" s="34">
        <v>2795.393885</v>
      </c>
      <c r="D25" s="34">
        <v>2789.8147469999999</v>
      </c>
      <c r="E25" s="36">
        <v>2914.0451329999996</v>
      </c>
      <c r="F25" s="36">
        <v>3054.963792</v>
      </c>
      <c r="G25" s="36">
        <v>3284.5052610000002</v>
      </c>
      <c r="H25" s="36">
        <v>3539.5190079999998</v>
      </c>
      <c r="I25" s="36">
        <v>3865.4141589999999</v>
      </c>
      <c r="J25" s="36">
        <v>4296.1972839999999</v>
      </c>
      <c r="K25" s="36">
        <v>4507.5619839999999</v>
      </c>
      <c r="L25" s="36">
        <v>4543.8850069999999</v>
      </c>
      <c r="M25" s="41">
        <v>5013.7268409999997</v>
      </c>
      <c r="N25" s="41">
        <v>5353.1951150000004</v>
      </c>
      <c r="O25" s="41">
        <v>5642.6281259999996</v>
      </c>
      <c r="P25" s="41">
        <v>5873.1498009999996</v>
      </c>
      <c r="Q25" s="41">
        <v>6193.0803960000003</v>
      </c>
      <c r="R25" s="41">
        <v>6556.6744819999994</v>
      </c>
      <c r="S25" s="41">
        <v>6743.4134720000002</v>
      </c>
      <c r="T25" s="41">
        <v>7123.5543479999997</v>
      </c>
      <c r="U25" s="41">
        <v>7657.9153839999999</v>
      </c>
      <c r="V25" s="38">
        <v>7514.8838079999996</v>
      </c>
      <c r="W25" s="38">
        <v>8444.078927999999</v>
      </c>
      <c r="X25" s="38">
        <v>9234.4736560000001</v>
      </c>
      <c r="Y25" s="38">
        <v>10363.069389</v>
      </c>
      <c r="Z25" s="37">
        <f t="shared" si="5"/>
        <v>0.1222154911088742</v>
      </c>
    </row>
    <row r="26" spans="1:26" x14ac:dyDescent="0.25">
      <c r="A26" s="33" t="s">
        <v>612</v>
      </c>
      <c r="B26" s="33"/>
      <c r="C26" s="34">
        <v>503.07720799999998</v>
      </c>
      <c r="D26" s="34">
        <v>528.015625</v>
      </c>
      <c r="E26" s="36">
        <v>545.17890599999998</v>
      </c>
      <c r="F26" s="36">
        <v>582.05725199999995</v>
      </c>
      <c r="G26" s="36">
        <v>657.40127700000005</v>
      </c>
      <c r="H26" s="36">
        <v>773.21898799999997</v>
      </c>
      <c r="I26" s="36">
        <v>927.65003300000001</v>
      </c>
      <c r="J26" s="36">
        <v>1088.8067860000001</v>
      </c>
      <c r="K26" s="36">
        <v>1107.1128080000001</v>
      </c>
      <c r="L26" s="36">
        <v>1135.623061</v>
      </c>
      <c r="M26" s="41">
        <v>1243.9703529999999</v>
      </c>
      <c r="N26" s="41">
        <v>1333.1906039999999</v>
      </c>
      <c r="O26" s="41">
        <v>1482.210609</v>
      </c>
      <c r="P26" s="41">
        <v>1634.8584330000001</v>
      </c>
      <c r="Q26" s="41">
        <v>1794.487689</v>
      </c>
      <c r="R26" s="41">
        <v>1936.9652149999999</v>
      </c>
      <c r="S26" s="41">
        <v>2034.3408449999999</v>
      </c>
      <c r="T26" s="41">
        <v>2198.023463</v>
      </c>
      <c r="U26" s="41">
        <v>2432.892781</v>
      </c>
      <c r="V26" s="38">
        <v>2477.6336620000002</v>
      </c>
      <c r="W26" s="38">
        <v>2829.743864</v>
      </c>
      <c r="X26" s="38">
        <v>3114.4354640000001</v>
      </c>
      <c r="Y26" s="38">
        <v>3670.3576589999998</v>
      </c>
      <c r="Z26" s="37">
        <f t="shared" si="5"/>
        <v>0.17849854377332486</v>
      </c>
    </row>
    <row r="27" spans="1:26" ht="15.75" thickBot="1" x14ac:dyDescent="0.3">
      <c r="A27" s="43" t="s">
        <v>613</v>
      </c>
      <c r="B27" s="43"/>
      <c r="C27" s="49">
        <f>C18-SUM(C19:C26)</f>
        <v>74.449314999990747</v>
      </c>
      <c r="D27" s="49">
        <f t="shared" ref="D27:Y27" si="6">D18-SUM(D19:D26)</f>
        <v>239.33726700000261</v>
      </c>
      <c r="E27" s="49">
        <f t="shared" si="6"/>
        <v>-368.24320699999953</v>
      </c>
      <c r="F27" s="49">
        <f t="shared" si="6"/>
        <v>326.29888999999821</v>
      </c>
      <c r="G27" s="49">
        <f t="shared" si="6"/>
        <v>-71.932992000001832</v>
      </c>
      <c r="H27" s="49">
        <f t="shared" si="6"/>
        <v>6.2204899999996996</v>
      </c>
      <c r="I27" s="49">
        <f t="shared" si="6"/>
        <v>-486.46823600000062</v>
      </c>
      <c r="J27" s="49">
        <f t="shared" si="6"/>
        <v>238.15207399999781</v>
      </c>
      <c r="K27" s="49">
        <f t="shared" si="6"/>
        <v>242.86666400000104</v>
      </c>
      <c r="L27" s="49">
        <f t="shared" si="6"/>
        <v>-254.8674669999964</v>
      </c>
      <c r="M27" s="49">
        <f t="shared" si="6"/>
        <v>-321.25489599999128</v>
      </c>
      <c r="N27" s="49">
        <f t="shared" si="6"/>
        <v>-755.24065100000735</v>
      </c>
      <c r="O27" s="49">
        <f t="shared" si="6"/>
        <v>-1025.1128489999974</v>
      </c>
      <c r="P27" s="49">
        <f t="shared" si="6"/>
        <v>-1287.1117189999932</v>
      </c>
      <c r="Q27" s="49">
        <f t="shared" si="6"/>
        <v>-1147.7111590000131</v>
      </c>
      <c r="R27" s="49">
        <f t="shared" si="6"/>
        <v>-1222.7769190000108</v>
      </c>
      <c r="S27" s="49">
        <f t="shared" si="6"/>
        <v>-1015.6354669999855</v>
      </c>
      <c r="T27" s="49">
        <f t="shared" si="6"/>
        <v>-1284.3455340000073</v>
      </c>
      <c r="U27" s="49">
        <f t="shared" si="6"/>
        <v>-1229.6092529999878</v>
      </c>
      <c r="V27" s="49">
        <f t="shared" si="6"/>
        <v>-1158.6711639999994</v>
      </c>
      <c r="W27" s="49">
        <f t="shared" si="6"/>
        <v>-798.93366000002425</v>
      </c>
      <c r="X27" s="49">
        <f t="shared" si="6"/>
        <v>-1593.8902889999881</v>
      </c>
      <c r="Y27" s="49">
        <f t="shared" si="6"/>
        <v>-1304.2852429999912</v>
      </c>
      <c r="Z27" s="46">
        <f>(Y27-X27)/ABS(X27)</f>
        <v>0.18169697625907244</v>
      </c>
    </row>
    <row r="28" spans="1:26" ht="15.75" thickTop="1" x14ac:dyDescent="0.25">
      <c r="A28" s="33"/>
      <c r="B28" s="33"/>
      <c r="C28" s="33"/>
      <c r="D28" s="33"/>
      <c r="E28" s="33"/>
      <c r="F28" s="33"/>
      <c r="G28" s="33"/>
      <c r="H28" s="33"/>
      <c r="I28" s="33"/>
      <c r="J28" s="33"/>
      <c r="K28" s="33"/>
      <c r="L28" s="33"/>
      <c r="M28" s="50"/>
      <c r="N28" s="34"/>
      <c r="O28" s="34"/>
      <c r="P28" s="34"/>
      <c r="Q28" s="34"/>
      <c r="R28" s="34"/>
      <c r="S28" s="34"/>
      <c r="T28" s="34"/>
      <c r="U28" s="34"/>
      <c r="V28" s="34"/>
      <c r="W28" s="48"/>
      <c r="X28" s="48"/>
      <c r="Y28" s="48"/>
      <c r="Z28" s="33"/>
    </row>
    <row r="29" spans="1:26" x14ac:dyDescent="0.25">
      <c r="A29" s="33"/>
      <c r="B29" s="33"/>
      <c r="C29" s="34"/>
      <c r="D29" s="34"/>
      <c r="E29" s="34"/>
      <c r="F29" s="34"/>
      <c r="G29" s="34"/>
      <c r="H29" s="34"/>
      <c r="I29" s="34"/>
      <c r="J29" s="34"/>
      <c r="K29" s="34"/>
      <c r="L29" s="34"/>
      <c r="M29" s="34"/>
      <c r="N29" s="34"/>
      <c r="O29" s="34"/>
      <c r="P29" s="34"/>
      <c r="Q29" s="34"/>
      <c r="R29" s="34"/>
      <c r="S29" s="34"/>
      <c r="T29" s="34"/>
      <c r="U29" s="34"/>
      <c r="V29" s="34"/>
      <c r="W29" s="34"/>
      <c r="X29" s="34"/>
      <c r="Y29" s="34"/>
      <c r="Z29" s="33"/>
    </row>
    <row r="30" spans="1:26" x14ac:dyDescent="0.25">
      <c r="A30" s="33"/>
      <c r="B30" s="33"/>
      <c r="C30" s="33"/>
      <c r="D30" s="33"/>
      <c r="E30" s="33"/>
      <c r="F30" s="33"/>
      <c r="G30" s="33"/>
      <c r="H30" s="33"/>
      <c r="I30" s="33"/>
      <c r="J30" s="33"/>
      <c r="K30" s="33"/>
      <c r="L30" s="33"/>
      <c r="M30" s="33"/>
      <c r="N30" s="47"/>
      <c r="O30" s="47"/>
      <c r="P30" s="47"/>
      <c r="Q30" s="47"/>
      <c r="R30" s="47"/>
      <c r="S30" s="47"/>
      <c r="T30" s="47"/>
      <c r="U30" s="47"/>
      <c r="V30" s="47"/>
      <c r="W30" s="47"/>
      <c r="X30" s="47"/>
      <c r="Y30" s="47"/>
      <c r="Z30" s="33"/>
    </row>
    <row r="31" spans="1:26" ht="19.5" thickBot="1" x14ac:dyDescent="0.35">
      <c r="A31" s="62" t="s">
        <v>614</v>
      </c>
      <c r="B31" s="62"/>
      <c r="C31" s="62"/>
      <c r="D31" s="62"/>
      <c r="E31" s="62"/>
      <c r="F31" s="62"/>
      <c r="G31" s="62"/>
      <c r="H31" s="62"/>
      <c r="I31" s="62"/>
      <c r="J31" s="62"/>
      <c r="K31" s="62"/>
      <c r="L31" s="62"/>
      <c r="M31" s="62"/>
      <c r="N31" s="62"/>
      <c r="O31" s="62"/>
      <c r="P31" s="62"/>
      <c r="Q31" s="62"/>
      <c r="R31" s="62"/>
      <c r="S31" s="62"/>
      <c r="T31" s="62"/>
      <c r="U31" s="62"/>
      <c r="V31" s="62"/>
      <c r="W31" s="62"/>
      <c r="X31" s="62"/>
      <c r="Y31" s="62"/>
      <c r="Z31" s="62"/>
    </row>
    <row r="32" spans="1:26" ht="16.5" thickTop="1" thickBot="1" x14ac:dyDescent="0.3">
      <c r="A32" s="31"/>
      <c r="B32" s="31"/>
      <c r="C32" s="31">
        <v>2000</v>
      </c>
      <c r="D32" s="31">
        <v>2001</v>
      </c>
      <c r="E32" s="31">
        <v>2002</v>
      </c>
      <c r="F32" s="31">
        <v>2003</v>
      </c>
      <c r="G32" s="31">
        <v>2004</v>
      </c>
      <c r="H32" s="31">
        <v>2005</v>
      </c>
      <c r="I32" s="31">
        <v>2006</v>
      </c>
      <c r="J32" s="31">
        <v>2007</v>
      </c>
      <c r="K32" s="31">
        <v>2008</v>
      </c>
      <c r="L32" s="31">
        <v>2009</v>
      </c>
      <c r="M32" s="31">
        <v>2010</v>
      </c>
      <c r="N32" s="31">
        <v>2011</v>
      </c>
      <c r="O32" s="31">
        <v>2012</v>
      </c>
      <c r="P32" s="31">
        <v>2013</v>
      </c>
      <c r="Q32" s="31">
        <v>2014</v>
      </c>
      <c r="R32" s="31">
        <v>2015</v>
      </c>
      <c r="S32" s="31">
        <v>2016</v>
      </c>
      <c r="T32" s="31">
        <v>2017</v>
      </c>
      <c r="U32" s="31">
        <v>2018</v>
      </c>
      <c r="V32" s="31">
        <v>2019</v>
      </c>
      <c r="W32" s="31">
        <v>2020</v>
      </c>
      <c r="X32" s="31">
        <v>2021</v>
      </c>
      <c r="Y32" s="32">
        <v>2022</v>
      </c>
      <c r="Z32" s="32" t="s">
        <v>625</v>
      </c>
    </row>
    <row r="33" spans="1:26" ht="15.75" thickTop="1" x14ac:dyDescent="0.25">
      <c r="A33" s="33" t="s">
        <v>593</v>
      </c>
      <c r="B33" s="33"/>
      <c r="C33" s="34">
        <v>375898</v>
      </c>
      <c r="D33" s="34">
        <v>389084</v>
      </c>
      <c r="E33" s="36">
        <v>399999</v>
      </c>
      <c r="F33" s="36">
        <v>388707</v>
      </c>
      <c r="G33" s="36">
        <v>401392</v>
      </c>
      <c r="H33" s="36">
        <v>415872</v>
      </c>
      <c r="I33" s="36">
        <v>443228</v>
      </c>
      <c r="J33" s="36">
        <v>474057</v>
      </c>
      <c r="K33" s="36">
        <v>458787</v>
      </c>
      <c r="L33" s="36">
        <v>440222</v>
      </c>
      <c r="M33" s="36">
        <v>446970</v>
      </c>
      <c r="N33" s="36">
        <v>444107</v>
      </c>
      <c r="O33" s="36">
        <v>437117</v>
      </c>
      <c r="P33" s="35">
        <v>430119</v>
      </c>
      <c r="Q33" s="35">
        <v>434085</v>
      </c>
      <c r="R33" s="35">
        <v>447041</v>
      </c>
      <c r="S33" s="35">
        <v>461885</v>
      </c>
      <c r="T33" s="35">
        <v>477346</v>
      </c>
      <c r="U33" s="35">
        <v>215344</v>
      </c>
      <c r="V33" s="35">
        <v>203464</v>
      </c>
      <c r="W33" s="35">
        <v>204110</v>
      </c>
      <c r="X33" s="35">
        <v>200102</v>
      </c>
      <c r="Y33" s="35">
        <v>217105</v>
      </c>
      <c r="Z33" s="37">
        <f>Y33/X33-1</f>
        <v>8.4971664451130025E-2</v>
      </c>
    </row>
    <row r="34" spans="1:26" x14ac:dyDescent="0.25">
      <c r="A34" s="33" t="s">
        <v>615</v>
      </c>
      <c r="B34" s="33"/>
      <c r="C34" s="34">
        <v>29188.350659</v>
      </c>
      <c r="D34" s="34">
        <v>29258.541183000001</v>
      </c>
      <c r="E34" s="36">
        <v>28649.166819999999</v>
      </c>
      <c r="F34" s="36">
        <v>28863.944141</v>
      </c>
      <c r="G34" s="36">
        <v>31388.262798</v>
      </c>
      <c r="H34" s="36">
        <v>35706.043366999998</v>
      </c>
      <c r="I34" s="36">
        <v>41588.282276999998</v>
      </c>
      <c r="J34" s="36">
        <v>46760.961726000001</v>
      </c>
      <c r="K34" s="36">
        <v>45304.237838000001</v>
      </c>
      <c r="L34" s="36">
        <v>40546.506454000002</v>
      </c>
      <c r="M34" s="36">
        <v>41260.150591999998</v>
      </c>
      <c r="N34" s="36">
        <v>42715.556832000002</v>
      </c>
      <c r="O34" s="36">
        <v>45522.602794999999</v>
      </c>
      <c r="P34" s="36">
        <v>48173.365545000001</v>
      </c>
      <c r="Q34" s="36">
        <v>49498.757425999996</v>
      </c>
      <c r="R34" s="36">
        <v>53736.145282999998</v>
      </c>
      <c r="S34" s="36">
        <v>56610.836969999997</v>
      </c>
      <c r="T34" s="36">
        <v>61218.810571000002</v>
      </c>
      <c r="U34" s="36">
        <v>40332.794050999997</v>
      </c>
      <c r="V34" s="36">
        <v>41531.795425999997</v>
      </c>
      <c r="W34" s="36">
        <v>45849.139867999998</v>
      </c>
      <c r="X34" s="36">
        <v>51040.195834999999</v>
      </c>
      <c r="Y34" s="36">
        <v>63555.683198999999</v>
      </c>
      <c r="Z34" s="37">
        <f t="shared" ref="Z34:Z42" si="7">Y34/X34-1</f>
        <v>0.24520845108940015</v>
      </c>
    </row>
    <row r="35" spans="1:26" x14ac:dyDescent="0.25">
      <c r="A35" s="33" t="s">
        <v>616</v>
      </c>
      <c r="B35" s="33"/>
      <c r="C35" s="34">
        <v>269.76761900000002</v>
      </c>
      <c r="D35" s="34">
        <v>374.74237299999999</v>
      </c>
      <c r="E35" s="36">
        <v>414.39872600000001</v>
      </c>
      <c r="F35" s="36">
        <v>363.85611999999998</v>
      </c>
      <c r="G35" s="36">
        <v>415.485679</v>
      </c>
      <c r="H35" s="36">
        <v>454.249638</v>
      </c>
      <c r="I35" s="36">
        <v>485.12521700000002</v>
      </c>
      <c r="J35" s="36">
        <v>536.88232400000004</v>
      </c>
      <c r="K35" s="36">
        <v>562.41489300000001</v>
      </c>
      <c r="L35" s="36">
        <v>586.12035900000001</v>
      </c>
      <c r="M35" s="36">
        <v>603.82437900000002</v>
      </c>
      <c r="N35" s="36">
        <v>616.03858000000002</v>
      </c>
      <c r="O35" s="36">
        <v>624.33547499999997</v>
      </c>
      <c r="P35" s="36">
        <v>576.48795399999995</v>
      </c>
      <c r="Q35" s="36">
        <v>592.31623999999999</v>
      </c>
      <c r="R35" s="36">
        <v>612.096946</v>
      </c>
      <c r="S35" s="36">
        <v>656.661655</v>
      </c>
      <c r="T35" s="36">
        <v>734.46687199999997</v>
      </c>
      <c r="U35" s="36">
        <v>510.23881699999998</v>
      </c>
      <c r="V35" s="36">
        <v>467.49291699999998</v>
      </c>
      <c r="W35" s="36">
        <v>483.04416800000001</v>
      </c>
      <c r="X35" s="36">
        <v>459.81</v>
      </c>
      <c r="Y35" s="36">
        <v>508.54624899999999</v>
      </c>
      <c r="Z35" s="37">
        <f t="shared" si="7"/>
        <v>0.10599214675626878</v>
      </c>
    </row>
    <row r="36" spans="1:26" x14ac:dyDescent="0.25">
      <c r="A36" s="33" t="s">
        <v>617</v>
      </c>
      <c r="B36" s="33"/>
      <c r="C36" s="34">
        <v>1951.6665190000001</v>
      </c>
      <c r="D36" s="34">
        <v>2029.8441740000001</v>
      </c>
      <c r="E36" s="36">
        <v>2033.7954219999999</v>
      </c>
      <c r="F36" s="36">
        <v>2032.715322</v>
      </c>
      <c r="G36" s="36">
        <v>2281.2941209999999</v>
      </c>
      <c r="H36" s="36">
        <v>2476.269002</v>
      </c>
      <c r="I36" s="36">
        <v>2822.3094679999999</v>
      </c>
      <c r="J36" s="36">
        <v>3251.5763449999999</v>
      </c>
      <c r="K36" s="36">
        <v>3122.6790209999999</v>
      </c>
      <c r="L36" s="36">
        <v>2991.2737149999998</v>
      </c>
      <c r="M36" s="36">
        <v>2903.2032129999998</v>
      </c>
      <c r="N36" s="36">
        <v>2975.5342139999998</v>
      </c>
      <c r="O36" s="36">
        <v>3035.335051</v>
      </c>
      <c r="P36" s="36">
        <v>3210.4970499999999</v>
      </c>
      <c r="Q36" s="36">
        <v>3405.3215709999999</v>
      </c>
      <c r="R36" s="36">
        <v>3661.1316390000002</v>
      </c>
      <c r="S36" s="36">
        <v>3922.374855</v>
      </c>
      <c r="T36" s="36">
        <v>4268.5109910000001</v>
      </c>
      <c r="U36" s="36">
        <v>2233.8304210000001</v>
      </c>
      <c r="V36" s="36">
        <v>1578.9492560000001</v>
      </c>
      <c r="W36" s="36">
        <v>1600.805065</v>
      </c>
      <c r="X36" s="36">
        <v>1606.282845</v>
      </c>
      <c r="Y36" s="36">
        <v>1778.0536669999999</v>
      </c>
      <c r="Z36" s="37">
        <f t="shared" si="7"/>
        <v>0.10693684648048385</v>
      </c>
    </row>
    <row r="37" spans="1:26" x14ac:dyDescent="0.25">
      <c r="A37" s="33" t="s">
        <v>458</v>
      </c>
      <c r="B37" s="33"/>
      <c r="C37" s="34">
        <v>2879.5001259999999</v>
      </c>
      <c r="D37" s="34">
        <v>3049.7373720000001</v>
      </c>
      <c r="E37" s="36">
        <v>3195.4832620000002</v>
      </c>
      <c r="F37" s="36">
        <v>2980.850316</v>
      </c>
      <c r="G37" s="36">
        <v>2964.1755659999999</v>
      </c>
      <c r="H37" s="36">
        <v>3261.5559800000001</v>
      </c>
      <c r="I37" s="36">
        <v>3874.520606</v>
      </c>
      <c r="J37" s="36">
        <v>4677.8640240000004</v>
      </c>
      <c r="K37" s="36">
        <v>4789.4292210000003</v>
      </c>
      <c r="L37" s="36">
        <v>4409.9282359999997</v>
      </c>
      <c r="M37" s="36">
        <v>4108.4556339999999</v>
      </c>
      <c r="N37" s="36">
        <v>3819.139678</v>
      </c>
      <c r="O37" s="36">
        <v>3513.3158859999999</v>
      </c>
      <c r="P37" s="36">
        <v>3234.6811050000001</v>
      </c>
      <c r="Q37" s="36">
        <v>3171.1562909999998</v>
      </c>
      <c r="R37" s="36">
        <v>3258.4161020000001</v>
      </c>
      <c r="S37" s="36">
        <v>3333.9143100000001</v>
      </c>
      <c r="T37" s="36">
        <v>3410.4807719999999</v>
      </c>
      <c r="U37" s="36">
        <v>2086.6697610000001</v>
      </c>
      <c r="V37" s="36">
        <v>2349.4757760000002</v>
      </c>
      <c r="W37" s="36">
        <v>2290.9474009999999</v>
      </c>
      <c r="X37" s="36">
        <v>2050.2273</v>
      </c>
      <c r="Y37" s="36">
        <v>2193.0303600000002</v>
      </c>
      <c r="Z37" s="37">
        <f t="shared" si="7"/>
        <v>6.9652306356470906E-2</v>
      </c>
    </row>
    <row r="38" spans="1:26" x14ac:dyDescent="0.25">
      <c r="A38" s="33" t="s">
        <v>497</v>
      </c>
      <c r="B38" s="33"/>
      <c r="C38" s="34">
        <v>1998.5758450000001</v>
      </c>
      <c r="D38" s="34">
        <v>2001.488032</v>
      </c>
      <c r="E38" s="36">
        <v>2040.219805</v>
      </c>
      <c r="F38" s="36">
        <v>2086.2483729999999</v>
      </c>
      <c r="G38" s="36">
        <v>2292.6635510000001</v>
      </c>
      <c r="H38" s="36">
        <v>2535.4798940000001</v>
      </c>
      <c r="I38" s="36">
        <v>2804.8791299999998</v>
      </c>
      <c r="J38" s="36">
        <v>3094.9113609999999</v>
      </c>
      <c r="K38" s="36">
        <v>3065.1910480000001</v>
      </c>
      <c r="L38" s="36">
        <v>2736.587833</v>
      </c>
      <c r="M38" s="36">
        <v>2771.2448599999998</v>
      </c>
      <c r="N38" s="36">
        <v>2892.934984</v>
      </c>
      <c r="O38" s="36">
        <v>3100.9484520000001</v>
      </c>
      <c r="P38" s="36">
        <v>3320.9420169999999</v>
      </c>
      <c r="Q38" s="36">
        <v>3360.6542119999999</v>
      </c>
      <c r="R38" s="36">
        <v>3687.1057139999998</v>
      </c>
      <c r="S38" s="36">
        <v>3847.7581890000001</v>
      </c>
      <c r="T38" s="36">
        <v>4287.1570700000002</v>
      </c>
      <c r="U38" s="36">
        <v>3291.5799830000001</v>
      </c>
      <c r="V38" s="36">
        <v>3415.0867410000001</v>
      </c>
      <c r="W38" s="36">
        <v>4012.16176</v>
      </c>
      <c r="X38" s="36">
        <v>4588.5142340000002</v>
      </c>
      <c r="Y38" s="36">
        <v>4994.556732</v>
      </c>
      <c r="Z38" s="37">
        <f t="shared" si="7"/>
        <v>8.8491062093978945E-2</v>
      </c>
    </row>
    <row r="39" spans="1:26" x14ac:dyDescent="0.25">
      <c r="A39" s="33" t="s">
        <v>618</v>
      </c>
      <c r="B39" s="33"/>
      <c r="C39" s="34">
        <v>10.398697</v>
      </c>
      <c r="D39" s="34">
        <v>9.8155040000000007</v>
      </c>
      <c r="E39" s="36">
        <v>10.592205999999999</v>
      </c>
      <c r="F39" s="36">
        <v>11.508108999999999</v>
      </c>
      <c r="G39" s="36">
        <v>13.681539000000001</v>
      </c>
      <c r="H39" s="36">
        <v>15.591710000000001</v>
      </c>
      <c r="I39" s="36">
        <v>10.690367</v>
      </c>
      <c r="J39" s="36">
        <v>21.987794999999998</v>
      </c>
      <c r="K39" s="36">
        <v>21.268084000000002</v>
      </c>
      <c r="L39" s="36">
        <v>38.693916000000002</v>
      </c>
      <c r="M39" s="36">
        <v>25.030964000000001</v>
      </c>
      <c r="N39" s="36">
        <v>25.532734999999999</v>
      </c>
      <c r="O39" s="36">
        <v>21.190097000000002</v>
      </c>
      <c r="P39" s="36">
        <v>19.183073</v>
      </c>
      <c r="Q39" s="36">
        <v>11.627613999999999</v>
      </c>
      <c r="R39" s="36">
        <v>10.575124000000001</v>
      </c>
      <c r="S39" s="36">
        <v>15.467237000000001</v>
      </c>
      <c r="T39" s="36">
        <v>16.291245</v>
      </c>
      <c r="U39" s="36">
        <v>4.1002289999999997</v>
      </c>
      <c r="V39" s="36">
        <v>0.60718099999999997</v>
      </c>
      <c r="W39" s="36">
        <v>0.71143999999999996</v>
      </c>
      <c r="X39" s="36">
        <v>0.63805800000000001</v>
      </c>
      <c r="Y39" s="74" t="s">
        <v>626</v>
      </c>
      <c r="Z39" s="37"/>
    </row>
    <row r="40" spans="1:26" x14ac:dyDescent="0.25">
      <c r="A40" s="33" t="s">
        <v>619</v>
      </c>
      <c r="B40" s="33"/>
      <c r="C40" s="34">
        <v>317.08633700000001</v>
      </c>
      <c r="D40" s="34">
        <v>336.01601399999998</v>
      </c>
      <c r="E40" s="36">
        <v>373.667755</v>
      </c>
      <c r="F40" s="36">
        <v>401.28201000000001</v>
      </c>
      <c r="G40" s="36">
        <v>408.58979199999999</v>
      </c>
      <c r="H40" s="36">
        <v>459.12560999999999</v>
      </c>
      <c r="I40" s="36">
        <v>520.84817799999996</v>
      </c>
      <c r="J40" s="36">
        <v>616.38169300000004</v>
      </c>
      <c r="K40" s="36">
        <v>649.93285100000003</v>
      </c>
      <c r="L40" s="36">
        <v>653.20595200000002</v>
      </c>
      <c r="M40" s="36">
        <v>592.01557000000003</v>
      </c>
      <c r="N40" s="36">
        <v>619.22634600000004</v>
      </c>
      <c r="O40" s="36">
        <v>633.91545799999994</v>
      </c>
      <c r="P40" s="36">
        <v>640.37277200000005</v>
      </c>
      <c r="Q40" s="36">
        <v>699.24544100000003</v>
      </c>
      <c r="R40" s="36">
        <v>738.05836499999998</v>
      </c>
      <c r="S40" s="36">
        <v>768.64522299999999</v>
      </c>
      <c r="T40" s="36">
        <v>829.14212399999997</v>
      </c>
      <c r="U40" s="36">
        <v>304.917283</v>
      </c>
      <c r="V40" s="36">
        <v>151.16437500000001</v>
      </c>
      <c r="W40" s="36">
        <v>148.72037499999999</v>
      </c>
      <c r="X40" s="36">
        <v>166.228825</v>
      </c>
      <c r="Y40" s="36">
        <v>244.03601900000001</v>
      </c>
      <c r="Z40" s="37">
        <f t="shared" si="7"/>
        <v>0.46807281468782569</v>
      </c>
    </row>
    <row r="41" spans="1:26" x14ac:dyDescent="0.25">
      <c r="A41" s="33" t="s">
        <v>620</v>
      </c>
      <c r="B41" s="33"/>
      <c r="C41" s="34">
        <v>7726.5840269999999</v>
      </c>
      <c r="D41" s="34">
        <v>8116.5470960000002</v>
      </c>
      <c r="E41" s="36">
        <v>8414.3523609999993</v>
      </c>
      <c r="F41" s="36">
        <v>8230.7671260000006</v>
      </c>
      <c r="G41" s="36">
        <v>8777.6500340000002</v>
      </c>
      <c r="H41" s="36">
        <v>9658.4319049999995</v>
      </c>
      <c r="I41" s="36">
        <v>11015.802820000001</v>
      </c>
      <c r="J41" s="36">
        <v>12749.19427</v>
      </c>
      <c r="K41" s="36">
        <v>12740.920958000001</v>
      </c>
      <c r="L41" s="36">
        <v>11919.755005000001</v>
      </c>
      <c r="M41" s="36">
        <v>11534.960877</v>
      </c>
      <c r="N41" s="36">
        <v>11475.413764000001</v>
      </c>
      <c r="O41" s="36">
        <v>11483.818604</v>
      </c>
      <c r="P41" s="36">
        <v>11615.930700999999</v>
      </c>
      <c r="Q41" s="36">
        <v>11887.459306999999</v>
      </c>
      <c r="R41" s="36">
        <v>12647.06429</v>
      </c>
      <c r="S41" s="36">
        <v>13232.133333</v>
      </c>
      <c r="T41" s="36">
        <v>14234.650695</v>
      </c>
      <c r="U41" s="36">
        <v>9264.1800600000006</v>
      </c>
      <c r="V41" s="36">
        <v>9259.0366699999995</v>
      </c>
      <c r="W41" s="36">
        <v>10124.493525</v>
      </c>
      <c r="X41" s="36">
        <v>10858.171028999999</v>
      </c>
      <c r="Y41" s="36">
        <v>12068.218611</v>
      </c>
      <c r="Z41" s="37">
        <f t="shared" si="7"/>
        <v>0.11144119748788328</v>
      </c>
    </row>
    <row r="42" spans="1:26" ht="15.75" thickBot="1" x14ac:dyDescent="0.3">
      <c r="A42" s="43" t="s">
        <v>621</v>
      </c>
      <c r="B42" s="43"/>
      <c r="C42" s="44">
        <v>7239.979687</v>
      </c>
      <c r="D42" s="44">
        <v>7652.6726779999999</v>
      </c>
      <c r="E42" s="45">
        <v>7893.2293010000003</v>
      </c>
      <c r="F42" s="45">
        <v>7758.3854350000001</v>
      </c>
      <c r="G42" s="45">
        <v>8201.9015880000006</v>
      </c>
      <c r="H42" s="45">
        <v>8970.4746899999991</v>
      </c>
      <c r="I42" s="45">
        <v>10310.915865999999</v>
      </c>
      <c r="J42" s="45">
        <v>11955.782522</v>
      </c>
      <c r="K42" s="45">
        <v>12072.011603999999</v>
      </c>
      <c r="L42" s="45">
        <v>11333.742968</v>
      </c>
      <c r="M42" s="45">
        <v>10973.633298000001</v>
      </c>
      <c r="N42" s="45">
        <v>10950.373842000001</v>
      </c>
      <c r="O42" s="45">
        <v>10929.248272000001</v>
      </c>
      <c r="P42" s="45">
        <v>10898.777106</v>
      </c>
      <c r="Q42" s="45">
        <v>11001.249889000001</v>
      </c>
      <c r="R42" s="45">
        <v>11682.565537</v>
      </c>
      <c r="S42" s="45">
        <v>12246.322533</v>
      </c>
      <c r="T42" s="45">
        <v>13189.080304999999</v>
      </c>
      <c r="U42" s="45">
        <v>8217.4374520000001</v>
      </c>
      <c r="V42" s="45">
        <v>7961.6067670000002</v>
      </c>
      <c r="W42" s="45">
        <v>8536.9590349999999</v>
      </c>
      <c r="X42" s="45">
        <v>8892.6428520000009</v>
      </c>
      <c r="Y42" s="45">
        <v>9736.7319100000004</v>
      </c>
      <c r="Z42" s="46">
        <f t="shared" si="7"/>
        <v>9.4919932358484393E-2</v>
      </c>
    </row>
    <row r="43" spans="1:26" ht="15.75" thickTop="1" x14ac:dyDescent="0.25">
      <c r="A43" s="33"/>
      <c r="B43" s="33"/>
      <c r="C43" s="33"/>
      <c r="D43" s="33"/>
      <c r="E43" s="33"/>
      <c r="F43" s="33"/>
      <c r="G43" s="33"/>
      <c r="H43" s="33"/>
      <c r="I43" s="33"/>
      <c r="J43" s="33"/>
      <c r="K43" s="33"/>
      <c r="L43" s="33"/>
      <c r="M43" s="33"/>
      <c r="N43" s="33"/>
      <c r="O43" s="33"/>
      <c r="P43" s="33"/>
      <c r="Q43" s="33"/>
      <c r="R43" s="33"/>
      <c r="S43" s="33"/>
      <c r="T43" s="34"/>
      <c r="U43" s="34"/>
      <c r="V43" s="34"/>
      <c r="W43" s="34"/>
      <c r="X43" s="34"/>
      <c r="Y43" s="34"/>
      <c r="Z43" s="33"/>
    </row>
    <row r="44" spans="1:26" ht="19.5" thickBot="1" x14ac:dyDescent="0.35">
      <c r="A44" s="64" t="s">
        <v>622</v>
      </c>
      <c r="B44" s="64"/>
      <c r="C44" s="64"/>
      <c r="D44" s="64"/>
      <c r="E44" s="64"/>
      <c r="F44" s="64"/>
      <c r="G44" s="64"/>
      <c r="H44" s="64"/>
      <c r="I44" s="64"/>
      <c r="J44" s="64"/>
      <c r="K44" s="64"/>
      <c r="L44" s="64"/>
      <c r="M44" s="64"/>
      <c r="N44" s="64"/>
      <c r="O44" s="64"/>
      <c r="P44" s="64"/>
      <c r="Q44" s="64"/>
      <c r="R44" s="64"/>
      <c r="S44" s="64"/>
      <c r="T44" s="64"/>
      <c r="U44" s="64"/>
      <c r="V44" s="64"/>
      <c r="W44" s="64"/>
      <c r="X44" s="64"/>
      <c r="Y44" s="64"/>
      <c r="Z44" s="64"/>
    </row>
    <row r="45" spans="1:26" ht="16.5" thickTop="1" thickBot="1" x14ac:dyDescent="0.3">
      <c r="A45" s="31"/>
      <c r="B45" s="32"/>
      <c r="C45" s="32">
        <v>2000</v>
      </c>
      <c r="D45" s="32">
        <v>2001</v>
      </c>
      <c r="E45" s="32">
        <v>2002</v>
      </c>
      <c r="F45" s="32">
        <v>2003</v>
      </c>
      <c r="G45" s="32">
        <v>2004</v>
      </c>
      <c r="H45" s="32">
        <v>2005</v>
      </c>
      <c r="I45" s="32">
        <v>2006</v>
      </c>
      <c r="J45" s="32">
        <v>2007</v>
      </c>
      <c r="K45" s="32">
        <v>2008</v>
      </c>
      <c r="L45" s="32">
        <v>2009</v>
      </c>
      <c r="M45" s="32">
        <v>2010</v>
      </c>
      <c r="N45" s="32">
        <v>2011</v>
      </c>
      <c r="O45" s="32">
        <v>2012</v>
      </c>
      <c r="P45" s="32">
        <v>2013</v>
      </c>
      <c r="Q45" s="32">
        <v>2014</v>
      </c>
      <c r="R45" s="32">
        <v>2015</v>
      </c>
      <c r="S45" s="32">
        <v>2016</v>
      </c>
      <c r="T45" s="32">
        <v>2017</v>
      </c>
      <c r="U45" s="32">
        <v>2018</v>
      </c>
      <c r="V45" s="32">
        <v>2019</v>
      </c>
      <c r="W45" s="32">
        <v>2020</v>
      </c>
      <c r="X45" s="32">
        <v>2021</v>
      </c>
      <c r="Y45" s="32">
        <v>2022</v>
      </c>
      <c r="Z45" s="33"/>
    </row>
    <row r="46" spans="1:26" ht="15.75" thickTop="1" x14ac:dyDescent="0.25">
      <c r="A46" s="33" t="s">
        <v>616</v>
      </c>
      <c r="B46" s="37"/>
      <c r="C46" s="37">
        <f t="shared" ref="C46:X53" si="8">C35/C$41</f>
        <v>3.4914215396780288E-2</v>
      </c>
      <c r="D46" s="37">
        <f t="shared" si="8"/>
        <v>4.6170171695877997E-2</v>
      </c>
      <c r="E46" s="37">
        <f t="shared" si="8"/>
        <v>4.9249034057655156E-2</v>
      </c>
      <c r="F46" s="37">
        <f t="shared" si="8"/>
        <v>4.4206829622310949E-2</v>
      </c>
      <c r="G46" s="37">
        <f t="shared" si="8"/>
        <v>4.7334500394824008E-2</v>
      </c>
      <c r="H46" s="37">
        <f t="shared" si="8"/>
        <v>4.7031406595603058E-2</v>
      </c>
      <c r="I46" s="37">
        <f t="shared" si="8"/>
        <v>4.4039025110291508E-2</v>
      </c>
      <c r="J46" s="37">
        <f t="shared" si="8"/>
        <v>4.2111078757606855E-2</v>
      </c>
      <c r="K46" s="37">
        <f t="shared" si="8"/>
        <v>4.4142404999919629E-2</v>
      </c>
      <c r="L46" s="37">
        <f t="shared" si="8"/>
        <v>4.9172181706263175E-2</v>
      </c>
      <c r="M46" s="37">
        <f t="shared" si="8"/>
        <v>5.2347327870351824E-2</v>
      </c>
      <c r="N46" s="37">
        <f t="shared" si="8"/>
        <v>5.3683343596080201E-2</v>
      </c>
      <c r="O46" s="37">
        <f t="shared" si="8"/>
        <v>5.4366539260950517E-2</v>
      </c>
      <c r="P46" s="37">
        <f t="shared" si="8"/>
        <v>4.9629079997039832E-2</v>
      </c>
      <c r="Q46" s="37">
        <f t="shared" si="8"/>
        <v>4.9826983605421149E-2</v>
      </c>
      <c r="R46" s="37">
        <f t="shared" si="8"/>
        <v>4.8398342252753739E-2</v>
      </c>
      <c r="S46" s="37">
        <f t="shared" si="8"/>
        <v>4.9626287649500368E-2</v>
      </c>
      <c r="T46" s="37">
        <f t="shared" si="8"/>
        <v>5.1597112408103246E-2</v>
      </c>
      <c r="U46" s="37">
        <f t="shared" si="8"/>
        <v>5.5076522012245943E-2</v>
      </c>
      <c r="V46" s="37">
        <f t="shared" si="8"/>
        <v>5.0490448808212789E-2</v>
      </c>
      <c r="W46" s="37">
        <f t="shared" si="8"/>
        <v>4.7710452558168831E-2</v>
      </c>
      <c r="X46" s="37">
        <f t="shared" si="8"/>
        <v>4.2346910798507373E-2</v>
      </c>
      <c r="Y46" s="37">
        <f t="shared" ref="Y46" si="9">Y35/Y$41</f>
        <v>4.2139297057186859E-2</v>
      </c>
      <c r="Z46" s="33"/>
    </row>
    <row r="47" spans="1:26" x14ac:dyDescent="0.25">
      <c r="A47" s="33" t="s">
        <v>617</v>
      </c>
      <c r="B47" s="37"/>
      <c r="C47" s="37">
        <f t="shared" si="8"/>
        <v>0.25259112075660339</v>
      </c>
      <c r="D47" s="37">
        <f t="shared" si="8"/>
        <v>0.25008715528803482</v>
      </c>
      <c r="E47" s="37">
        <f t="shared" si="8"/>
        <v>0.241705521084013</v>
      </c>
      <c r="F47" s="37">
        <f t="shared" si="8"/>
        <v>0.24696547610719025</v>
      </c>
      <c r="G47" s="37">
        <f t="shared" si="8"/>
        <v>0.25989804926870702</v>
      </c>
      <c r="H47" s="37">
        <f t="shared" si="8"/>
        <v>0.25638416529271996</v>
      </c>
      <c r="I47" s="37">
        <f t="shared" si="8"/>
        <v>0.25620551802868957</v>
      </c>
      <c r="J47" s="37">
        <f t="shared" si="8"/>
        <v>0.25504171292230221</v>
      </c>
      <c r="K47" s="37">
        <f t="shared" si="8"/>
        <v>0.24509052613180804</v>
      </c>
      <c r="L47" s="37">
        <f t="shared" si="8"/>
        <v>0.25095093932259888</v>
      </c>
      <c r="M47" s="37">
        <f t="shared" si="8"/>
        <v>0.25168730470415446</v>
      </c>
      <c r="N47" s="37">
        <f t="shared" si="8"/>
        <v>0.25929646417932856</v>
      </c>
      <c r="O47" s="37">
        <f t="shared" si="8"/>
        <v>0.26431408886437335</v>
      </c>
      <c r="P47" s="37">
        <f t="shared" si="8"/>
        <v>0.27638741420208479</v>
      </c>
      <c r="Q47" s="37">
        <f t="shared" si="8"/>
        <v>0.28646336303290282</v>
      </c>
      <c r="R47" s="37">
        <f t="shared" si="8"/>
        <v>0.28948470214505412</v>
      </c>
      <c r="S47" s="37">
        <f t="shared" si="8"/>
        <v>0.29642800267269648</v>
      </c>
      <c r="T47" s="37">
        <f t="shared" si="8"/>
        <v>0.29986763163070368</v>
      </c>
      <c r="U47" s="37">
        <f t="shared" si="8"/>
        <v>0.24112554014845</v>
      </c>
      <c r="V47" s="37">
        <f t="shared" si="8"/>
        <v>0.17053061914269318</v>
      </c>
      <c r="W47" s="37">
        <f t="shared" si="8"/>
        <v>0.1581121130698733</v>
      </c>
      <c r="X47" s="37">
        <f t="shared" si="8"/>
        <v>0.14793309487481274</v>
      </c>
      <c r="Y47" s="37">
        <f t="shared" ref="Y47" si="10">Y36/Y$41</f>
        <v>0.14733356465546046</v>
      </c>
      <c r="Z47" s="42"/>
    </row>
    <row r="48" spans="1:26" x14ac:dyDescent="0.25">
      <c r="A48" s="33" t="s">
        <v>458</v>
      </c>
      <c r="B48" s="37"/>
      <c r="C48" s="37">
        <f t="shared" si="8"/>
        <v>0.37267440772504268</v>
      </c>
      <c r="D48" s="37">
        <f t="shared" si="8"/>
        <v>0.37574319916199006</v>
      </c>
      <c r="E48" s="37">
        <f t="shared" si="8"/>
        <v>0.37976580073005578</v>
      </c>
      <c r="F48" s="37">
        <f t="shared" si="8"/>
        <v>0.36215947679820187</v>
      </c>
      <c r="G48" s="37">
        <f t="shared" si="8"/>
        <v>0.33769580178274849</v>
      </c>
      <c r="H48" s="37">
        <f t="shared" si="8"/>
        <v>0.33769001138906929</v>
      </c>
      <c r="I48" s="37">
        <f t="shared" si="8"/>
        <v>0.35172385247905152</v>
      </c>
      <c r="J48" s="37">
        <f t="shared" si="8"/>
        <v>0.36691448298089197</v>
      </c>
      <c r="K48" s="37">
        <f t="shared" si="8"/>
        <v>0.37590918559091496</v>
      </c>
      <c r="L48" s="37">
        <f t="shared" si="8"/>
        <v>0.36996802653663263</v>
      </c>
      <c r="M48" s="37">
        <f t="shared" si="8"/>
        <v>0.35617421487679313</v>
      </c>
      <c r="N48" s="37">
        <f t="shared" si="8"/>
        <v>0.33281062945034562</v>
      </c>
      <c r="O48" s="37">
        <f t="shared" si="8"/>
        <v>0.30593620529466176</v>
      </c>
      <c r="P48" s="37">
        <f t="shared" si="8"/>
        <v>0.27846938728048121</v>
      </c>
      <c r="Q48" s="37">
        <f t="shared" si="8"/>
        <v>0.26676484933434397</v>
      </c>
      <c r="R48" s="37">
        <f t="shared" si="8"/>
        <v>0.25764209205265298</v>
      </c>
      <c r="S48" s="37">
        <f t="shared" si="8"/>
        <v>0.25195591867907308</v>
      </c>
      <c r="T48" s="37">
        <f t="shared" si="8"/>
        <v>0.23959005704284336</v>
      </c>
      <c r="U48" s="37">
        <f t="shared" si="8"/>
        <v>0.22524063084758306</v>
      </c>
      <c r="V48" s="37">
        <f t="shared" si="8"/>
        <v>0.25374948385424206</v>
      </c>
      <c r="W48" s="37">
        <f t="shared" si="8"/>
        <v>0.22627772889014711</v>
      </c>
      <c r="X48" s="37">
        <f t="shared" si="8"/>
        <v>0.18881884384803424</v>
      </c>
      <c r="Y48" s="37">
        <f t="shared" ref="Y48" si="11">Y37/Y$41</f>
        <v>0.18171947581402659</v>
      </c>
      <c r="Z48" s="33"/>
    </row>
    <row r="49" spans="1:26" x14ac:dyDescent="0.25">
      <c r="A49" s="33" t="s">
        <v>497</v>
      </c>
      <c r="B49" s="37"/>
      <c r="C49" s="37">
        <f t="shared" si="8"/>
        <v>0.25866228051311141</v>
      </c>
      <c r="D49" s="37">
        <f t="shared" si="8"/>
        <v>0.24659353396549305</v>
      </c>
      <c r="E49" s="37">
        <f t="shared" si="8"/>
        <v>0.24246902405184409</v>
      </c>
      <c r="F49" s="37">
        <f t="shared" si="8"/>
        <v>0.25346949331245117</v>
      </c>
      <c r="G49" s="37">
        <f t="shared" si="8"/>
        <v>0.26119331963787884</v>
      </c>
      <c r="H49" s="37">
        <f t="shared" si="8"/>
        <v>0.2625146523720302</v>
      </c>
      <c r="I49" s="37">
        <f t="shared" si="8"/>
        <v>0.25462321501502688</v>
      </c>
      <c r="J49" s="37">
        <f t="shared" si="8"/>
        <v>0.24275348664837626</v>
      </c>
      <c r="K49" s="37">
        <f t="shared" si="8"/>
        <v>0.24057845253920773</v>
      </c>
      <c r="L49" s="37">
        <f t="shared" si="8"/>
        <v>0.22958423489845878</v>
      </c>
      <c r="M49" s="37">
        <f t="shared" si="8"/>
        <v>0.24024744336373877</v>
      </c>
      <c r="N49" s="37">
        <f t="shared" si="8"/>
        <v>0.25209853374311841</v>
      </c>
      <c r="O49" s="37">
        <f t="shared" si="8"/>
        <v>0.27002764140839786</v>
      </c>
      <c r="P49" s="37">
        <f t="shared" si="8"/>
        <v>0.28589547428292633</v>
      </c>
      <c r="Q49" s="37">
        <f t="shared" si="8"/>
        <v>0.28270584362977036</v>
      </c>
      <c r="R49" s="37">
        <f t="shared" si="8"/>
        <v>0.29153846532711819</v>
      </c>
      <c r="S49" s="37">
        <f t="shared" si="8"/>
        <v>0.29078895233045793</v>
      </c>
      <c r="T49" s="37">
        <f t="shared" si="8"/>
        <v>0.30117753936216279</v>
      </c>
      <c r="U49" s="37">
        <f t="shared" si="8"/>
        <v>0.35530181426547097</v>
      </c>
      <c r="V49" s="37">
        <f t="shared" si="8"/>
        <v>0.36883823476638206</v>
      </c>
      <c r="W49" s="37">
        <f t="shared" si="8"/>
        <v>0.39628271281846666</v>
      </c>
      <c r="X49" s="37">
        <f t="shared" si="8"/>
        <v>0.4225862920877741</v>
      </c>
      <c r="Y49" s="37">
        <f t="shared" ref="Y49" si="12">Y38/Y$41</f>
        <v>0.41386031302478532</v>
      </c>
      <c r="Z49" s="33"/>
    </row>
    <row r="50" spans="1:26" x14ac:dyDescent="0.25">
      <c r="A50" s="33" t="s">
        <v>618</v>
      </c>
      <c r="B50" s="37"/>
      <c r="C50" s="37">
        <f t="shared" si="8"/>
        <v>1.3458336780733235E-3</v>
      </c>
      <c r="D50" s="37">
        <f t="shared" si="8"/>
        <v>1.209320155961059E-3</v>
      </c>
      <c r="E50" s="37">
        <f t="shared" si="8"/>
        <v>1.2588260564288009E-3</v>
      </c>
      <c r="F50" s="37">
        <f t="shared" si="8"/>
        <v>1.3981818248322529E-3</v>
      </c>
      <c r="G50" s="37">
        <f t="shared" si="8"/>
        <v>1.5586790253661188E-3</v>
      </c>
      <c r="H50" s="37">
        <f t="shared" si="8"/>
        <v>1.6143107031617056E-3</v>
      </c>
      <c r="I50" s="37">
        <f t="shared" si="8"/>
        <v>9.7045736699197737E-4</v>
      </c>
      <c r="J50" s="37">
        <f t="shared" si="8"/>
        <v>1.7246419290777657E-3</v>
      </c>
      <c r="K50" s="37">
        <f t="shared" si="8"/>
        <v>1.6692736788894221E-3</v>
      </c>
      <c r="L50" s="37">
        <f t="shared" si="8"/>
        <v>3.2462006126609982E-3</v>
      </c>
      <c r="M50" s="37">
        <f t="shared" si="8"/>
        <v>2.1700085736667037E-3</v>
      </c>
      <c r="N50" s="37">
        <f t="shared" si="8"/>
        <v>2.2249947169748082E-3</v>
      </c>
      <c r="O50" s="37">
        <f t="shared" si="8"/>
        <v>1.8452134895808217E-3</v>
      </c>
      <c r="P50" s="37">
        <f t="shared" si="8"/>
        <v>1.6514452000259054E-3</v>
      </c>
      <c r="Q50" s="37">
        <f t="shared" si="8"/>
        <v>9.7814122426926101E-4</v>
      </c>
      <c r="R50" s="37">
        <f t="shared" si="8"/>
        <v>8.361722339279735E-4</v>
      </c>
      <c r="S50" s="37">
        <f t="shared" si="8"/>
        <v>1.1689148386546115E-3</v>
      </c>
      <c r="T50" s="37">
        <f t="shared" si="8"/>
        <v>1.1444780310431073E-3</v>
      </c>
      <c r="U50" s="37">
        <f t="shared" si="8"/>
        <v>4.4258951935785231E-4</v>
      </c>
      <c r="V50" s="37">
        <f t="shared" si="8"/>
        <v>6.5577124450464026E-5</v>
      </c>
      <c r="W50" s="37">
        <f t="shared" si="8"/>
        <v>7.0269194033585004E-5</v>
      </c>
      <c r="X50" s="37">
        <f t="shared" si="8"/>
        <v>5.8762935147721924E-5</v>
      </c>
      <c r="Y50" s="37"/>
      <c r="Z50" s="33"/>
    </row>
    <row r="51" spans="1:26" x14ac:dyDescent="0.25">
      <c r="A51" s="33" t="s">
        <v>619</v>
      </c>
      <c r="B51" s="37"/>
      <c r="C51" s="37">
        <f t="shared" si="8"/>
        <v>4.1038360016789344E-2</v>
      </c>
      <c r="D51" s="37">
        <f t="shared" si="8"/>
        <v>4.1398886746507699E-2</v>
      </c>
      <c r="E51" s="37">
        <f t="shared" si="8"/>
        <v>4.4408379750285575E-2</v>
      </c>
      <c r="F51" s="37">
        <f t="shared" si="8"/>
        <v>4.8753901532750034E-2</v>
      </c>
      <c r="G51" s="37">
        <f t="shared" si="8"/>
        <v>4.6548881581896975E-2</v>
      </c>
      <c r="H51" s="37">
        <f t="shared" si="8"/>
        <v>4.7536247551977745E-2</v>
      </c>
      <c r="I51" s="37">
        <f t="shared" si="8"/>
        <v>4.7281908228636933E-2</v>
      </c>
      <c r="J51" s="37">
        <f t="shared" si="8"/>
        <v>4.8346717443187887E-2</v>
      </c>
      <c r="K51" s="37">
        <f t="shared" si="8"/>
        <v>5.1011449889884798E-2</v>
      </c>
      <c r="L51" s="37">
        <f t="shared" si="8"/>
        <v>5.4800283372099391E-2</v>
      </c>
      <c r="M51" s="37">
        <f t="shared" si="8"/>
        <v>5.132358716364982E-2</v>
      </c>
      <c r="N51" s="37">
        <f t="shared" si="8"/>
        <v>5.3961134538137598E-2</v>
      </c>
      <c r="O51" s="37">
        <f t="shared" si="8"/>
        <v>5.5200755067586746E-2</v>
      </c>
      <c r="P51" s="37">
        <f t="shared" si="8"/>
        <v>5.5128838875120982E-2</v>
      </c>
      <c r="Q51" s="37">
        <f t="shared" si="8"/>
        <v>5.882211017018963E-2</v>
      </c>
      <c r="R51" s="37">
        <f t="shared" si="8"/>
        <v>5.8358078054808402E-2</v>
      </c>
      <c r="S51" s="37">
        <f t="shared" si="8"/>
        <v>5.8089289433250604E-2</v>
      </c>
      <c r="T51" s="37">
        <f t="shared" si="8"/>
        <v>5.8248153872243642E-2</v>
      </c>
      <c r="U51" s="37">
        <f t="shared" si="8"/>
        <v>3.2913574760549284E-2</v>
      </c>
      <c r="V51" s="37">
        <f t="shared" si="8"/>
        <v>1.632614497464778E-2</v>
      </c>
      <c r="W51" s="37">
        <f t="shared" si="8"/>
        <v>1.4689166883535538E-2</v>
      </c>
      <c r="X51" s="37">
        <f t="shared" si="8"/>
        <v>1.5309099898687921E-2</v>
      </c>
      <c r="Y51" s="37">
        <f t="shared" ref="Y51" si="13">Y40/Y$41</f>
        <v>2.0221378719272192E-2</v>
      </c>
      <c r="Z51" s="33"/>
    </row>
    <row r="52" spans="1:26" x14ac:dyDescent="0.25">
      <c r="A52" s="33" t="s">
        <v>620</v>
      </c>
      <c r="B52" s="37"/>
      <c r="C52" s="37">
        <f t="shared" si="8"/>
        <v>1</v>
      </c>
      <c r="D52" s="37">
        <f t="shared" si="8"/>
        <v>1</v>
      </c>
      <c r="E52" s="37">
        <f t="shared" si="8"/>
        <v>1</v>
      </c>
      <c r="F52" s="37">
        <f t="shared" si="8"/>
        <v>1</v>
      </c>
      <c r="G52" s="37">
        <f t="shared" si="8"/>
        <v>1</v>
      </c>
      <c r="H52" s="37">
        <f t="shared" si="8"/>
        <v>1</v>
      </c>
      <c r="I52" s="37">
        <f t="shared" si="8"/>
        <v>1</v>
      </c>
      <c r="J52" s="37">
        <f t="shared" si="8"/>
        <v>1</v>
      </c>
      <c r="K52" s="37">
        <f t="shared" si="8"/>
        <v>1</v>
      </c>
      <c r="L52" s="37">
        <f t="shared" si="8"/>
        <v>1</v>
      </c>
      <c r="M52" s="37">
        <f t="shared" si="8"/>
        <v>1</v>
      </c>
      <c r="N52" s="37">
        <f t="shared" si="8"/>
        <v>1</v>
      </c>
      <c r="O52" s="37">
        <f t="shared" si="8"/>
        <v>1</v>
      </c>
      <c r="P52" s="37">
        <f t="shared" si="8"/>
        <v>1</v>
      </c>
      <c r="Q52" s="37">
        <f t="shared" si="8"/>
        <v>1</v>
      </c>
      <c r="R52" s="37">
        <f t="shared" si="8"/>
        <v>1</v>
      </c>
      <c r="S52" s="37">
        <f t="shared" si="8"/>
        <v>1</v>
      </c>
      <c r="T52" s="37">
        <f t="shared" si="8"/>
        <v>1</v>
      </c>
      <c r="U52" s="37">
        <f t="shared" si="8"/>
        <v>1</v>
      </c>
      <c r="V52" s="37">
        <f t="shared" si="8"/>
        <v>1</v>
      </c>
      <c r="W52" s="37">
        <f t="shared" si="8"/>
        <v>1</v>
      </c>
      <c r="X52" s="37">
        <f t="shared" si="8"/>
        <v>1</v>
      </c>
      <c r="Y52" s="37">
        <f t="shared" ref="Y52" si="14">Y41/Y$41</f>
        <v>1</v>
      </c>
      <c r="Z52" s="33"/>
    </row>
    <row r="53" spans="1:26" ht="15.75" thickBot="1" x14ac:dyDescent="0.3">
      <c r="A53" s="43" t="s">
        <v>621</v>
      </c>
      <c r="B53" s="51"/>
      <c r="C53" s="51">
        <f t="shared" si="8"/>
        <v>0.93702206068042548</v>
      </c>
      <c r="D53" s="51">
        <f t="shared" si="8"/>
        <v>0.94284830574954626</v>
      </c>
      <c r="E53" s="51">
        <f t="shared" si="8"/>
        <v>0.93806735947791153</v>
      </c>
      <c r="F53" s="51">
        <f t="shared" si="8"/>
        <v>0.94260781725827192</v>
      </c>
      <c r="G53" s="51">
        <f t="shared" si="8"/>
        <v>0.93440745031188843</v>
      </c>
      <c r="H53" s="51">
        <f t="shared" si="8"/>
        <v>0.92877133454304761</v>
      </c>
      <c r="I53" s="51">
        <f t="shared" si="8"/>
        <v>0.93601129527116922</v>
      </c>
      <c r="J53" s="51">
        <f t="shared" si="8"/>
        <v>0.9377676948678263</v>
      </c>
      <c r="K53" s="51">
        <f t="shared" si="8"/>
        <v>0.94749913634932381</v>
      </c>
      <c r="L53" s="51">
        <f t="shared" si="8"/>
        <v>0.95083690589662417</v>
      </c>
      <c r="M53" s="51">
        <f t="shared" si="8"/>
        <v>0.95133684587355194</v>
      </c>
      <c r="N53" s="51">
        <f t="shared" si="8"/>
        <v>0.9542465367438755</v>
      </c>
      <c r="O53" s="51">
        <f t="shared" si="8"/>
        <v>0.95170854302706998</v>
      </c>
      <c r="P53" s="51">
        <f t="shared" si="8"/>
        <v>0.93826120235563548</v>
      </c>
      <c r="Q53" s="51">
        <f t="shared" si="8"/>
        <v>0.92545005664262092</v>
      </c>
      <c r="R53" s="51">
        <f t="shared" si="8"/>
        <v>0.92373734086552983</v>
      </c>
      <c r="S53" s="51">
        <f t="shared" si="8"/>
        <v>0.92549872532334165</v>
      </c>
      <c r="T53" s="51">
        <f t="shared" si="8"/>
        <v>0.92654752038507959</v>
      </c>
      <c r="U53" s="51">
        <f t="shared" si="8"/>
        <v>0.88701184549299439</v>
      </c>
      <c r="V53" s="51">
        <f t="shared" si="8"/>
        <v>0.85987420190225905</v>
      </c>
      <c r="W53" s="51">
        <f t="shared" si="8"/>
        <v>0.84319862657031031</v>
      </c>
      <c r="X53" s="51">
        <f t="shared" si="8"/>
        <v>0.81898165245781573</v>
      </c>
      <c r="Y53" s="51">
        <f t="shared" ref="Y53" si="15">Y42/Y$41</f>
        <v>0.80680771734820211</v>
      </c>
      <c r="Z53" s="33"/>
    </row>
    <row r="54" spans="1:26" ht="15.75" thickTop="1" x14ac:dyDescent="0.25">
      <c r="A54" s="33"/>
      <c r="B54" s="42"/>
      <c r="C54" s="42"/>
      <c r="D54" s="42"/>
      <c r="E54" s="42"/>
      <c r="F54" s="42"/>
      <c r="G54" s="42"/>
      <c r="H54" s="42"/>
      <c r="I54" s="42"/>
      <c r="J54" s="42"/>
      <c r="K54" s="42"/>
      <c r="L54" s="42"/>
      <c r="M54" s="42"/>
      <c r="N54" s="42"/>
      <c r="O54" s="42"/>
      <c r="P54" s="42"/>
      <c r="Q54" s="42"/>
      <c r="R54" s="42"/>
      <c r="S54" s="42"/>
      <c r="T54" s="42"/>
      <c r="U54" s="42"/>
      <c r="V54" s="42"/>
      <c r="W54" s="42"/>
      <c r="X54" s="42"/>
      <c r="Y54" s="42"/>
      <c r="Z54" s="42"/>
    </row>
    <row r="55" spans="1:26" ht="19.5" thickBot="1" x14ac:dyDescent="0.35">
      <c r="A55" s="64" t="s">
        <v>623</v>
      </c>
      <c r="B55" s="64"/>
      <c r="C55" s="64"/>
      <c r="D55" s="64"/>
      <c r="E55" s="64"/>
      <c r="F55" s="64"/>
      <c r="G55" s="64"/>
      <c r="H55" s="64"/>
      <c r="I55" s="64"/>
      <c r="J55" s="64"/>
      <c r="K55" s="64"/>
      <c r="L55" s="64"/>
      <c r="M55" s="64"/>
      <c r="N55" s="64"/>
      <c r="O55" s="64"/>
      <c r="P55" s="64"/>
      <c r="Q55" s="64"/>
      <c r="R55" s="64"/>
      <c r="S55" s="64"/>
      <c r="T55" s="64"/>
      <c r="U55" s="64"/>
      <c r="V55" s="64"/>
      <c r="W55" s="64"/>
      <c r="X55" s="64"/>
      <c r="Y55" s="64"/>
      <c r="Z55" s="64"/>
    </row>
    <row r="56" spans="1:26" ht="16.5" thickTop="1" thickBot="1" x14ac:dyDescent="0.3">
      <c r="A56" s="31"/>
      <c r="B56" s="31"/>
      <c r="C56" s="31">
        <v>2000</v>
      </c>
      <c r="D56" s="31">
        <v>2001</v>
      </c>
      <c r="E56" s="31">
        <v>2002</v>
      </c>
      <c r="F56" s="31">
        <v>2003</v>
      </c>
      <c r="G56" s="31">
        <v>2004</v>
      </c>
      <c r="H56" s="31">
        <v>2005</v>
      </c>
      <c r="I56" s="31">
        <v>2006</v>
      </c>
      <c r="J56" s="31">
        <v>2007</v>
      </c>
      <c r="K56" s="31">
        <v>2008</v>
      </c>
      <c r="L56" s="31">
        <v>2009</v>
      </c>
      <c r="M56" s="31">
        <v>2010</v>
      </c>
      <c r="N56" s="31">
        <v>2011</v>
      </c>
      <c r="O56" s="31">
        <v>2012</v>
      </c>
      <c r="P56" s="31">
        <v>2013</v>
      </c>
      <c r="Q56" s="31">
        <v>2014</v>
      </c>
      <c r="R56" s="31">
        <v>2015</v>
      </c>
      <c r="S56" s="31">
        <v>2016</v>
      </c>
      <c r="T56" s="31">
        <v>2017</v>
      </c>
      <c r="U56" s="31">
        <v>2018</v>
      </c>
      <c r="V56" s="31">
        <v>2019</v>
      </c>
      <c r="W56" s="31">
        <v>2020</v>
      </c>
      <c r="X56" s="31">
        <v>2021</v>
      </c>
      <c r="Y56" s="31">
        <v>2022</v>
      </c>
      <c r="Z56" s="33"/>
    </row>
    <row r="57" spans="1:26" ht="15.75" thickTop="1" x14ac:dyDescent="0.25">
      <c r="A57" s="33" t="s">
        <v>616</v>
      </c>
      <c r="B57" s="42"/>
      <c r="C57" s="42">
        <f>C35/C$34</f>
        <v>9.2423043066607556E-3</v>
      </c>
      <c r="D57" s="42">
        <f t="shared" ref="D57:X64" si="16">D35/D$34</f>
        <v>1.2807965053901436E-2</v>
      </c>
      <c r="E57" s="42">
        <f t="shared" si="16"/>
        <v>1.4464599567716155E-2</v>
      </c>
      <c r="F57" s="42">
        <f t="shared" si="16"/>
        <v>1.2605904384465528E-2</v>
      </c>
      <c r="G57" s="42">
        <f t="shared" si="16"/>
        <v>1.3236975925487471E-2</v>
      </c>
      <c r="H57" s="42">
        <f t="shared" si="16"/>
        <v>1.2721925902880172E-2</v>
      </c>
      <c r="I57" s="42">
        <f t="shared" si="16"/>
        <v>1.1664949606930361E-2</v>
      </c>
      <c r="J57" s="42">
        <f t="shared" si="16"/>
        <v>1.1481421771132715E-2</v>
      </c>
      <c r="K57" s="42">
        <f t="shared" si="16"/>
        <v>1.241417844862763E-2</v>
      </c>
      <c r="L57" s="42">
        <f t="shared" si="16"/>
        <v>1.4455508260987992E-2</v>
      </c>
      <c r="M57" s="42">
        <f t="shared" si="16"/>
        <v>1.4634565563536178E-2</v>
      </c>
      <c r="N57" s="42">
        <f t="shared" si="16"/>
        <v>1.4421878717931165E-2</v>
      </c>
      <c r="O57" s="42">
        <f t="shared" si="16"/>
        <v>1.3714845739632758E-2</v>
      </c>
      <c r="P57" s="42">
        <f t="shared" si="16"/>
        <v>1.1966943714187614E-2</v>
      </c>
      <c r="Q57" s="42">
        <f t="shared" si="16"/>
        <v>1.1966285030195053E-2</v>
      </c>
      <c r="R57" s="42">
        <f t="shared" si="16"/>
        <v>1.1390786272003834E-2</v>
      </c>
      <c r="S57" s="42">
        <f t="shared" si="16"/>
        <v>1.1599575101636235E-2</v>
      </c>
      <c r="T57" s="42">
        <f t="shared" si="16"/>
        <v>1.1997405130048782E-2</v>
      </c>
      <c r="U57" s="42">
        <f t="shared" si="16"/>
        <v>1.2650718329972711E-2</v>
      </c>
      <c r="V57" s="42">
        <f t="shared" si="16"/>
        <v>1.1256265523915614E-2</v>
      </c>
      <c r="W57" s="42">
        <f t="shared" si="16"/>
        <v>1.0535512103186399E-2</v>
      </c>
      <c r="X57" s="42">
        <f t="shared" si="16"/>
        <v>9.0087820486905862E-3</v>
      </c>
      <c r="Y57" s="42">
        <f t="shared" ref="Y57" si="17">Y35/Y$34</f>
        <v>8.001585749738296E-3</v>
      </c>
      <c r="Z57" s="33"/>
    </row>
    <row r="58" spans="1:26" x14ac:dyDescent="0.25">
      <c r="A58" s="33" t="s">
        <v>617</v>
      </c>
      <c r="B58" s="42"/>
      <c r="C58" s="42">
        <f t="shared" ref="C58:R63" si="18">C36/C$34</f>
        <v>6.6864570108836174E-2</v>
      </c>
      <c r="D58" s="42">
        <f t="shared" si="18"/>
        <v>6.9376123754912089E-2</v>
      </c>
      <c r="E58" s="42">
        <f t="shared" si="18"/>
        <v>7.0989688278830024E-2</v>
      </c>
      <c r="F58" s="42">
        <f t="shared" si="18"/>
        <v>7.0424031867239334E-2</v>
      </c>
      <c r="G58" s="42">
        <f t="shared" si="18"/>
        <v>7.2679846466219833E-2</v>
      </c>
      <c r="H58" s="42">
        <f t="shared" si="18"/>
        <v>6.9351537400769547E-2</v>
      </c>
      <c r="I58" s="42">
        <f t="shared" si="18"/>
        <v>6.7863093003022415E-2</v>
      </c>
      <c r="J58" s="42">
        <f t="shared" si="18"/>
        <v>6.953613067354987E-2</v>
      </c>
      <c r="K58" s="42">
        <f t="shared" si="18"/>
        <v>6.8926863578770523E-2</v>
      </c>
      <c r="L58" s="42">
        <f t="shared" si="18"/>
        <v>7.3773895129376904E-2</v>
      </c>
      <c r="M58" s="42">
        <f t="shared" si="18"/>
        <v>7.0363369288402616E-2</v>
      </c>
      <c r="N58" s="42">
        <f t="shared" si="18"/>
        <v>6.9659263150958231E-2</v>
      </c>
      <c r="O58" s="42">
        <f t="shared" si="18"/>
        <v>6.6677537412983504E-2</v>
      </c>
      <c r="P58" s="42">
        <f t="shared" si="18"/>
        <v>6.664464925127539E-2</v>
      </c>
      <c r="Q58" s="42">
        <f t="shared" si="18"/>
        <v>6.8796102126218256E-2</v>
      </c>
      <c r="R58" s="42">
        <f t="shared" si="18"/>
        <v>6.8131638764164171E-2</v>
      </c>
      <c r="S58" s="42">
        <f t="shared" si="16"/>
        <v>6.9286643069393222E-2</v>
      </c>
      <c r="T58" s="42">
        <f t="shared" si="16"/>
        <v>6.972548063555549E-2</v>
      </c>
      <c r="U58" s="42">
        <f t="shared" si="16"/>
        <v>5.5384965846287937E-2</v>
      </c>
      <c r="V58" s="42">
        <f t="shared" si="16"/>
        <v>3.8017842469953426E-2</v>
      </c>
      <c r="W58" s="42">
        <f t="shared" si="16"/>
        <v>3.4914614965705554E-2</v>
      </c>
      <c r="X58" s="42">
        <f t="shared" si="16"/>
        <v>3.1470938124781196E-2</v>
      </c>
      <c r="Y58" s="42">
        <f t="shared" ref="Y58" si="19">Y36/Y$34</f>
        <v>2.7976312699412163E-2</v>
      </c>
      <c r="Z58" s="33"/>
    </row>
    <row r="59" spans="1:26" x14ac:dyDescent="0.25">
      <c r="A59" s="33" t="s">
        <v>458</v>
      </c>
      <c r="B59" s="42"/>
      <c r="C59" s="42">
        <f t="shared" si="18"/>
        <v>9.8652375382235882E-2</v>
      </c>
      <c r="D59" s="42">
        <f t="shared" si="16"/>
        <v>0.10423408853247883</v>
      </c>
      <c r="E59" s="42">
        <f t="shared" si="16"/>
        <v>0.11153843607658537</v>
      </c>
      <c r="F59" s="42">
        <f t="shared" si="16"/>
        <v>0.10327245304517581</v>
      </c>
      <c r="G59" s="42">
        <f t="shared" si="16"/>
        <v>9.4435795477947615E-2</v>
      </c>
      <c r="H59" s="42">
        <f t="shared" si="16"/>
        <v>9.1344648480833179E-2</v>
      </c>
      <c r="I59" s="42">
        <f t="shared" si="16"/>
        <v>9.3163756564737146E-2</v>
      </c>
      <c r="J59" s="42">
        <f t="shared" si="16"/>
        <v>0.10003780613859824</v>
      </c>
      <c r="K59" s="42">
        <f t="shared" si="16"/>
        <v>0.10571702448954462</v>
      </c>
      <c r="L59" s="42">
        <f t="shared" si="16"/>
        <v>0.10876222445953665</v>
      </c>
      <c r="M59" s="42">
        <f t="shared" si="16"/>
        <v>9.9574421689013315E-2</v>
      </c>
      <c r="N59" s="42">
        <f t="shared" si="16"/>
        <v>8.9408636132747854E-2</v>
      </c>
      <c r="O59" s="42">
        <f t="shared" si="16"/>
        <v>7.7177394750940889E-2</v>
      </c>
      <c r="P59" s="42">
        <f t="shared" si="16"/>
        <v>6.7146670538897682E-2</v>
      </c>
      <c r="Q59" s="42">
        <f t="shared" si="16"/>
        <v>6.4065371655861014E-2</v>
      </c>
      <c r="R59" s="42">
        <f t="shared" si="16"/>
        <v>6.0637324929796087E-2</v>
      </c>
      <c r="S59" s="42">
        <f t="shared" si="16"/>
        <v>5.8891803909678186E-2</v>
      </c>
      <c r="T59" s="42">
        <f t="shared" si="16"/>
        <v>5.5709686944090689E-2</v>
      </c>
      <c r="U59" s="42">
        <f t="shared" si="16"/>
        <v>5.1736305656420643E-2</v>
      </c>
      <c r="V59" s="42">
        <f t="shared" si="16"/>
        <v>5.657053233314268E-2</v>
      </c>
      <c r="W59" s="42">
        <f t="shared" si="16"/>
        <v>4.9967074793456405E-2</v>
      </c>
      <c r="X59" s="42">
        <f t="shared" si="16"/>
        <v>4.0168876048749198E-2</v>
      </c>
      <c r="Y59" s="42">
        <f t="shared" ref="Y59" si="20">Y37/Y$34</f>
        <v>3.4505653147231148E-2</v>
      </c>
      <c r="Z59" s="33"/>
    </row>
    <row r="60" spans="1:26" x14ac:dyDescent="0.25">
      <c r="A60" s="33" t="s">
        <v>497</v>
      </c>
      <c r="B60" s="42"/>
      <c r="C60" s="42">
        <f t="shared" si="18"/>
        <v>6.8471695038505198E-2</v>
      </c>
      <c r="D60" s="42">
        <f t="shared" si="16"/>
        <v>6.8406966002902372E-2</v>
      </c>
      <c r="E60" s="42">
        <f t="shared" si="16"/>
        <v>7.1213931554048593E-2</v>
      </c>
      <c r="F60" s="42">
        <f t="shared" si="16"/>
        <v>7.2278700471727048E-2</v>
      </c>
      <c r="G60" s="42">
        <f t="shared" si="16"/>
        <v>7.3042065620340227E-2</v>
      </c>
      <c r="H60" s="42">
        <f t="shared" si="16"/>
        <v>7.1009825085893569E-2</v>
      </c>
      <c r="I60" s="42">
        <f t="shared" si="16"/>
        <v>6.7443976438315442E-2</v>
      </c>
      <c r="J60" s="42">
        <f t="shared" si="16"/>
        <v>6.6185793592845835E-2</v>
      </c>
      <c r="K60" s="42">
        <f t="shared" si="16"/>
        <v>6.7657932111353139E-2</v>
      </c>
      <c r="L60" s="42">
        <f t="shared" si="16"/>
        <v>6.749256772848379E-2</v>
      </c>
      <c r="M60" s="42">
        <f t="shared" si="16"/>
        <v>6.7165165910405597E-2</v>
      </c>
      <c r="N60" s="42">
        <f t="shared" si="16"/>
        <v>6.7725559457831583E-2</v>
      </c>
      <c r="O60" s="42">
        <f t="shared" si="16"/>
        <v>6.8118874176952698E-2</v>
      </c>
      <c r="P60" s="42">
        <f t="shared" si="16"/>
        <v>6.8937305488814576E-2</v>
      </c>
      <c r="Q60" s="42">
        <f t="shared" si="16"/>
        <v>6.7893708584990942E-2</v>
      </c>
      <c r="R60" s="42">
        <f t="shared" si="16"/>
        <v>6.8615001961565239E-2</v>
      </c>
      <c r="S60" s="42">
        <f t="shared" si="16"/>
        <v>6.796857977985836E-2</v>
      </c>
      <c r="T60" s="42">
        <f t="shared" si="16"/>
        <v>7.0030061512349473E-2</v>
      </c>
      <c r="U60" s="42">
        <f t="shared" si="16"/>
        <v>8.1610512250598469E-2</v>
      </c>
      <c r="V60" s="42">
        <f t="shared" si="16"/>
        <v>8.222824720122901E-2</v>
      </c>
      <c r="W60" s="42">
        <f t="shared" si="16"/>
        <v>8.7507895928932197E-2</v>
      </c>
      <c r="X60" s="42">
        <f t="shared" si="16"/>
        <v>8.9900012312521344E-2</v>
      </c>
      <c r="Y60" s="42">
        <f t="shared" ref="Y60" si="21">Y38/Y$34</f>
        <v>7.8585525016881347E-2</v>
      </c>
      <c r="Z60" s="33"/>
    </row>
    <row r="61" spans="1:26" x14ac:dyDescent="0.25">
      <c r="A61" s="33" t="s">
        <v>618</v>
      </c>
      <c r="B61" s="42"/>
      <c r="C61" s="42">
        <f t="shared" si="18"/>
        <v>3.5626189096757486E-4</v>
      </c>
      <c r="D61" s="42">
        <f t="shared" si="16"/>
        <v>3.3547482557684977E-4</v>
      </c>
      <c r="E61" s="42">
        <f t="shared" si="16"/>
        <v>3.697212580927685E-4</v>
      </c>
      <c r="F61" s="42">
        <f t="shared" si="16"/>
        <v>3.9870188716355025E-4</v>
      </c>
      <c r="G61" s="42">
        <f t="shared" si="16"/>
        <v>4.3588073312779077E-4</v>
      </c>
      <c r="H61" s="42">
        <f t="shared" si="16"/>
        <v>4.3666865689212899E-4</v>
      </c>
      <c r="I61" s="42">
        <f t="shared" si="16"/>
        <v>2.5705238145678848E-4</v>
      </c>
      <c r="J61" s="42">
        <f t="shared" si="16"/>
        <v>4.7021691146643713E-4</v>
      </c>
      <c r="K61" s="42">
        <f t="shared" si="16"/>
        <v>4.6945021072975412E-4</v>
      </c>
      <c r="L61" s="42">
        <f t="shared" si="16"/>
        <v>9.5430949257979192E-4</v>
      </c>
      <c r="M61" s="42">
        <f t="shared" si="16"/>
        <v>6.0666196416775311E-4</v>
      </c>
      <c r="N61" s="42">
        <f t="shared" si="16"/>
        <v>5.977385499250326E-4</v>
      </c>
      <c r="O61" s="42">
        <f t="shared" si="16"/>
        <v>4.6548518096437642E-4</v>
      </c>
      <c r="P61" s="42">
        <f t="shared" si="16"/>
        <v>3.9820910959772137E-4</v>
      </c>
      <c r="Q61" s="42">
        <f t="shared" si="16"/>
        <v>2.3490718968820849E-4</v>
      </c>
      <c r="R61" s="42">
        <f t="shared" si="16"/>
        <v>1.9679721990303525E-4</v>
      </c>
      <c r="S61" s="42">
        <f t="shared" si="16"/>
        <v>2.7322042612082587E-4</v>
      </c>
      <c r="T61" s="42">
        <f t="shared" si="16"/>
        <v>2.6611502000852878E-4</v>
      </c>
      <c r="U61" s="42">
        <f t="shared" si="16"/>
        <v>1.0165992950588406E-4</v>
      </c>
      <c r="V61" s="42">
        <f t="shared" si="16"/>
        <v>1.4619666541550205E-5</v>
      </c>
      <c r="W61" s="42">
        <f t="shared" si="16"/>
        <v>1.5516975935606226E-5</v>
      </c>
      <c r="X61" s="42">
        <f t="shared" si="16"/>
        <v>1.2501088398302382E-5</v>
      </c>
      <c r="Y61" s="42"/>
      <c r="Z61" s="33"/>
    </row>
    <row r="62" spans="1:26" x14ac:dyDescent="0.25">
      <c r="A62" s="33" t="s">
        <v>619</v>
      </c>
      <c r="B62" s="42"/>
      <c r="C62" s="42">
        <f t="shared" si="18"/>
        <v>1.0863455105923531E-2</v>
      </c>
      <c r="D62" s="42">
        <f t="shared" si="16"/>
        <v>1.1484373465456109E-2</v>
      </c>
      <c r="E62" s="42">
        <f t="shared" si="16"/>
        <v>1.30428838418834E-2</v>
      </c>
      <c r="F62" s="42">
        <f t="shared" si="16"/>
        <v>1.3902535566163186E-2</v>
      </c>
      <c r="G62" s="42">
        <f t="shared" si="16"/>
        <v>1.3017279568145917E-2</v>
      </c>
      <c r="H62" s="42">
        <f t="shared" si="16"/>
        <v>1.285848463468596E-2</v>
      </c>
      <c r="I62" s="42">
        <f t="shared" si="16"/>
        <v>1.2523916581379224E-2</v>
      </c>
      <c r="J62" s="42">
        <f t="shared" si="16"/>
        <v>1.3181544396194057E-2</v>
      </c>
      <c r="K62" s="42">
        <f t="shared" si="16"/>
        <v>1.4345961482103414E-2</v>
      </c>
      <c r="L62" s="42">
        <f t="shared" si="16"/>
        <v>1.6110042741686315E-2</v>
      </c>
      <c r="M62" s="42">
        <f t="shared" si="16"/>
        <v>1.4348361833531139E-2</v>
      </c>
      <c r="N62" s="42">
        <f t="shared" si="16"/>
        <v>1.449650647035723E-2</v>
      </c>
      <c r="O62" s="42">
        <f t="shared" si="16"/>
        <v>1.3925290275133969E-2</v>
      </c>
      <c r="P62" s="42">
        <f t="shared" si="16"/>
        <v>1.3293087679369445E-2</v>
      </c>
      <c r="Q62" s="42">
        <f t="shared" si="16"/>
        <v>1.412652513642111E-2</v>
      </c>
      <c r="R62" s="42">
        <f t="shared" si="16"/>
        <v>1.3734858745692215E-2</v>
      </c>
      <c r="S62" s="42">
        <f t="shared" si="16"/>
        <v>1.3577704625835707E-2</v>
      </c>
      <c r="T62" s="42">
        <f t="shared" si="16"/>
        <v>1.3543911034311623E-2</v>
      </c>
      <c r="U62" s="42">
        <f t="shared" si="16"/>
        <v>7.560033718825388E-3</v>
      </c>
      <c r="V62" s="42">
        <f t="shared" si="16"/>
        <v>3.6397264661803454E-3</v>
      </c>
      <c r="W62" s="42">
        <f t="shared" si="16"/>
        <v>3.2436895311049895E-3</v>
      </c>
      <c r="X62" s="42">
        <f t="shared" si="16"/>
        <v>3.2568218495355231E-3</v>
      </c>
      <c r="Y62" s="42">
        <f t="shared" ref="Y62" si="22">Y40/Y$34</f>
        <v>3.8397198600775913E-3</v>
      </c>
      <c r="Z62" s="33"/>
    </row>
    <row r="63" spans="1:26" x14ac:dyDescent="0.25">
      <c r="A63" s="33" t="s">
        <v>620</v>
      </c>
      <c r="B63" s="42"/>
      <c r="C63" s="42">
        <f t="shared" si="18"/>
        <v>0.26471464993920674</v>
      </c>
      <c r="D63" s="42">
        <f t="shared" si="16"/>
        <v>0.27740778479809963</v>
      </c>
      <c r="E63" s="42">
        <f t="shared" si="16"/>
        <v>0.29370321356521739</v>
      </c>
      <c r="F63" s="42">
        <f t="shared" si="16"/>
        <v>0.28515739518455302</v>
      </c>
      <c r="G63" s="42">
        <f t="shared" si="16"/>
        <v>0.27964752590765535</v>
      </c>
      <c r="H63" s="42">
        <f t="shared" si="16"/>
        <v>0.27049852053690304</v>
      </c>
      <c r="I63" s="42">
        <f t="shared" si="16"/>
        <v>0.26487756206493251</v>
      </c>
      <c r="J63" s="42">
        <f t="shared" si="16"/>
        <v>0.27264610904936115</v>
      </c>
      <c r="K63" s="42">
        <f t="shared" si="16"/>
        <v>0.28123022405893455</v>
      </c>
      <c r="L63" s="42">
        <f t="shared" si="16"/>
        <v>0.29397736198365104</v>
      </c>
      <c r="M63" s="42">
        <f t="shared" si="16"/>
        <v>0.27956662085563333</v>
      </c>
      <c r="N63" s="42">
        <f t="shared" si="16"/>
        <v>0.268647177166219</v>
      </c>
      <c r="O63" s="42">
        <f t="shared" si="16"/>
        <v>0.25226630067078087</v>
      </c>
      <c r="P63" s="42">
        <f t="shared" si="16"/>
        <v>0.2411276556990658</v>
      </c>
      <c r="Q63" s="42">
        <f t="shared" si="16"/>
        <v>0.24015672160602411</v>
      </c>
      <c r="R63" s="42">
        <f t="shared" si="16"/>
        <v>0.23535488493628579</v>
      </c>
      <c r="S63" s="42">
        <f t="shared" si="16"/>
        <v>0.23373852147800175</v>
      </c>
      <c r="T63" s="42">
        <f t="shared" si="16"/>
        <v>0.23252086347693768</v>
      </c>
      <c r="U63" s="42">
        <f t="shared" si="16"/>
        <v>0.22969348585881835</v>
      </c>
      <c r="V63" s="42">
        <f t="shared" si="16"/>
        <v>0.22293851192870892</v>
      </c>
      <c r="W63" s="42">
        <f t="shared" si="16"/>
        <v>0.2208218857354465</v>
      </c>
      <c r="X63" s="42">
        <f t="shared" si="16"/>
        <v>0.21273764434802936</v>
      </c>
      <c r="Y63" s="42">
        <f t="shared" ref="Y63" si="23">Y41/Y$34</f>
        <v>0.18988417720588494</v>
      </c>
      <c r="Z63" s="33"/>
    </row>
    <row r="64" spans="1:26" ht="15.75" thickBot="1" x14ac:dyDescent="0.3">
      <c r="A64" s="43" t="s">
        <v>621</v>
      </c>
      <c r="B64" s="52"/>
      <c r="C64" s="52">
        <f>C42/C$34</f>
        <v>0.24804346677833297</v>
      </c>
      <c r="D64" s="52">
        <f t="shared" si="16"/>
        <v>0.261553459898623</v>
      </c>
      <c r="E64" s="52">
        <f t="shared" si="16"/>
        <v>0.27551339801930058</v>
      </c>
      <c r="F64" s="52">
        <f t="shared" si="16"/>
        <v>0.26879158984996598</v>
      </c>
      <c r="G64" s="52">
        <f t="shared" si="16"/>
        <v>0.26130473166939999</v>
      </c>
      <c r="H64" s="52">
        <f t="shared" si="16"/>
        <v>0.25123127191097938</v>
      </c>
      <c r="I64" s="52">
        <f t="shared" si="16"/>
        <v>0.24792838995666702</v>
      </c>
      <c r="J64" s="52">
        <f t="shared" si="16"/>
        <v>0.25567871319790142</v>
      </c>
      <c r="K64" s="52">
        <f t="shared" si="16"/>
        <v>0.26646539441116729</v>
      </c>
      <c r="L64" s="52">
        <f t="shared" si="16"/>
        <v>0.27952452527218657</v>
      </c>
      <c r="M64" s="52">
        <f t="shared" si="16"/>
        <v>0.2659620272963254</v>
      </c>
      <c r="N64" s="52">
        <f t="shared" si="16"/>
        <v>0.2563556384168828</v>
      </c>
      <c r="O64" s="52">
        <f t="shared" si="16"/>
        <v>0.24008399346621764</v>
      </c>
      <c r="P64" s="52">
        <f t="shared" si="16"/>
        <v>0.22624072415740118</v>
      </c>
      <c r="Q64" s="52">
        <f t="shared" si="16"/>
        <v>0.22225305161340114</v>
      </c>
      <c r="R64" s="52">
        <f t="shared" si="16"/>
        <v>0.21740609557075738</v>
      </c>
      <c r="S64" s="52">
        <f t="shared" si="16"/>
        <v>0.21632470368685314</v>
      </c>
      <c r="T64" s="52">
        <f t="shared" si="16"/>
        <v>0.21544162949235421</v>
      </c>
      <c r="U64" s="52">
        <f t="shared" si="16"/>
        <v>0.20374084278934948</v>
      </c>
      <c r="V64" s="52">
        <f t="shared" si="16"/>
        <v>0.19169907501797587</v>
      </c>
      <c r="W64" s="52">
        <f t="shared" si="16"/>
        <v>0.18619671076879449</v>
      </c>
      <c r="X64" s="52">
        <f t="shared" si="16"/>
        <v>0.17422822750813219</v>
      </c>
      <c r="Y64" s="52">
        <f t="shared" ref="Y64" si="24">Y42/Y$34</f>
        <v>0.15320001957202153</v>
      </c>
      <c r="Z64" s="33"/>
    </row>
    <row r="65" ht="15.75" thickTop="1" x14ac:dyDescent="0.25"/>
  </sheetData>
  <mergeCells count="5">
    <mergeCell ref="A2:Z2"/>
    <mergeCell ref="A16:Z16"/>
    <mergeCell ref="A31:Z31"/>
    <mergeCell ref="A44:Z44"/>
    <mergeCell ref="A55:Z55"/>
  </mergeCells>
  <pageMargins left="0.7" right="0.7" top="0.75" bottom="0.75" header="0.3" footer="0.3"/>
  <pageSetup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0"/>
  <sheetViews>
    <sheetView zoomScaleNormal="100" workbookViewId="0">
      <pane ySplit="8" topLeftCell="A9" activePane="bottomLeft" state="frozen"/>
      <selection pane="bottomLeft" sqref="A1:P1"/>
    </sheetView>
  </sheetViews>
  <sheetFormatPr defaultColWidth="12" defaultRowHeight="12.95" customHeight="1" x14ac:dyDescent="0.2"/>
  <cols>
    <col min="1" max="1" width="25.6640625" bestFit="1" customWidth="1"/>
    <col min="2" max="16" width="17.6640625" bestFit="1" customWidth="1"/>
  </cols>
  <sheetData>
    <row r="1" spans="1:16" ht="17.100000000000001" customHeight="1" x14ac:dyDescent="0.25">
      <c r="A1" s="65" t="s">
        <v>67</v>
      </c>
      <c r="B1" s="58"/>
      <c r="C1" s="58"/>
      <c r="D1" s="58"/>
      <c r="E1" s="58"/>
      <c r="F1" s="58"/>
      <c r="G1" s="58"/>
      <c r="H1" s="58"/>
      <c r="I1" s="58"/>
      <c r="J1" s="58"/>
      <c r="K1" s="58"/>
      <c r="L1" s="58"/>
      <c r="M1" s="58"/>
      <c r="N1" s="58"/>
      <c r="O1" s="58"/>
      <c r="P1" s="58"/>
    </row>
    <row r="2" spans="1:16" ht="17.100000000000001" customHeight="1" x14ac:dyDescent="0.3">
      <c r="A2" s="60" t="s">
        <v>1</v>
      </c>
      <c r="B2" s="58"/>
      <c r="C2" s="58"/>
      <c r="D2" s="58"/>
      <c r="E2" s="58"/>
      <c r="F2" s="58"/>
      <c r="G2" s="58"/>
      <c r="H2" s="58"/>
      <c r="I2" s="58"/>
      <c r="J2" s="58"/>
      <c r="K2" s="58"/>
      <c r="L2" s="58"/>
      <c r="M2" s="58"/>
      <c r="N2" s="58"/>
      <c r="O2" s="58"/>
      <c r="P2" s="58"/>
    </row>
    <row r="3" spans="1:16" ht="17.100000000000001" customHeight="1" x14ac:dyDescent="0.3">
      <c r="A3" s="59" t="s">
        <v>70</v>
      </c>
      <c r="B3" s="58"/>
      <c r="C3" s="58"/>
      <c r="D3" s="58"/>
      <c r="E3" s="58"/>
      <c r="F3" s="58"/>
      <c r="G3" s="58"/>
      <c r="H3" s="58"/>
      <c r="I3" s="58"/>
      <c r="J3" s="58"/>
      <c r="K3" s="58"/>
      <c r="L3" s="58"/>
      <c r="M3" s="58"/>
      <c r="N3" s="58"/>
      <c r="O3" s="58"/>
      <c r="P3" s="58"/>
    </row>
    <row r="4" spans="1:16" ht="17.100000000000001" customHeight="1" x14ac:dyDescent="0.3">
      <c r="A4" s="60" t="s">
        <v>1</v>
      </c>
      <c r="B4" s="58"/>
      <c r="C4" s="58"/>
      <c r="D4" s="58"/>
      <c r="E4" s="58"/>
      <c r="F4" s="58"/>
      <c r="G4" s="58"/>
      <c r="H4" s="58"/>
      <c r="I4" s="58"/>
      <c r="J4" s="58"/>
      <c r="K4" s="58"/>
      <c r="L4" s="58"/>
      <c r="M4" s="58"/>
      <c r="N4" s="58"/>
      <c r="O4" s="58"/>
      <c r="P4" s="58"/>
    </row>
    <row r="5" spans="1:16" ht="17.100000000000001" customHeight="1" x14ac:dyDescent="0.3">
      <c r="A5" s="66" t="s">
        <v>59</v>
      </c>
      <c r="B5" s="58"/>
      <c r="C5" s="58"/>
      <c r="D5" s="58"/>
      <c r="E5" s="58"/>
      <c r="F5" s="58"/>
      <c r="G5" s="58"/>
      <c r="H5" s="58"/>
      <c r="I5" s="58"/>
      <c r="J5" s="58"/>
      <c r="K5" s="58"/>
      <c r="L5" s="58"/>
      <c r="M5" s="58"/>
      <c r="N5" s="58"/>
      <c r="O5" s="58"/>
      <c r="P5" s="58"/>
    </row>
    <row r="7" spans="1:16" ht="30" customHeight="1" x14ac:dyDescent="0.2">
      <c r="A7" s="70" t="s">
        <v>71</v>
      </c>
      <c r="B7" s="29" t="s">
        <v>1</v>
      </c>
      <c r="C7" s="70" t="s">
        <v>493</v>
      </c>
      <c r="D7" s="70"/>
      <c r="E7" s="70" t="s">
        <v>549</v>
      </c>
      <c r="F7" s="70"/>
      <c r="G7" s="70"/>
      <c r="H7" s="70" t="s">
        <v>550</v>
      </c>
      <c r="I7" s="70"/>
      <c r="J7" s="70"/>
      <c r="K7" s="70" t="s">
        <v>551</v>
      </c>
      <c r="L7" s="70"/>
      <c r="M7" s="70"/>
      <c r="N7" s="70" t="s">
        <v>552</v>
      </c>
      <c r="O7" s="70"/>
      <c r="P7" s="70"/>
    </row>
    <row r="8" spans="1:16" ht="30" customHeight="1" x14ac:dyDescent="0.2">
      <c r="A8" s="72"/>
      <c r="B8" s="29" t="s">
        <v>72</v>
      </c>
      <c r="C8" s="29" t="s">
        <v>96</v>
      </c>
      <c r="D8" s="29" t="s">
        <v>471</v>
      </c>
      <c r="E8" s="29" t="s">
        <v>470</v>
      </c>
      <c r="F8" s="29" t="s">
        <v>96</v>
      </c>
      <c r="G8" s="29" t="s">
        <v>471</v>
      </c>
      <c r="H8" s="9" t="s">
        <v>470</v>
      </c>
      <c r="I8" s="9" t="s">
        <v>96</v>
      </c>
      <c r="J8" s="9" t="s">
        <v>471</v>
      </c>
      <c r="K8" s="29" t="s">
        <v>470</v>
      </c>
      <c r="L8" s="29" t="s">
        <v>96</v>
      </c>
      <c r="M8" s="29" t="s">
        <v>471</v>
      </c>
      <c r="N8" s="29" t="s">
        <v>470</v>
      </c>
      <c r="O8" s="29" t="s">
        <v>96</v>
      </c>
      <c r="P8" s="29" t="s">
        <v>471</v>
      </c>
    </row>
    <row r="9" spans="1:16" ht="15" customHeight="1" x14ac:dyDescent="0.2">
      <c r="A9" s="19" t="s">
        <v>438</v>
      </c>
      <c r="B9" s="21">
        <v>887</v>
      </c>
      <c r="C9" s="22">
        <v>-149135896</v>
      </c>
      <c r="D9" s="22">
        <v>-168135.17</v>
      </c>
      <c r="E9" s="21">
        <v>780</v>
      </c>
      <c r="F9" s="22">
        <v>65658627</v>
      </c>
      <c r="G9" s="22">
        <v>84177.73</v>
      </c>
      <c r="H9" s="21">
        <v>11</v>
      </c>
      <c r="I9" s="22">
        <v>4105967</v>
      </c>
      <c r="J9" s="22">
        <v>373269.73</v>
      </c>
      <c r="K9" s="21">
        <v>855</v>
      </c>
      <c r="L9" s="22">
        <v>-40227944</v>
      </c>
      <c r="M9" s="22">
        <v>-47050.23</v>
      </c>
      <c r="N9" s="21">
        <v>865</v>
      </c>
      <c r="O9" s="22">
        <v>105886571</v>
      </c>
      <c r="P9" s="22">
        <v>122412.22</v>
      </c>
    </row>
    <row r="10" spans="1:16" ht="15" customHeight="1" x14ac:dyDescent="0.2">
      <c r="A10" s="19" t="s">
        <v>442</v>
      </c>
      <c r="B10" s="21">
        <v>241</v>
      </c>
      <c r="C10" s="22">
        <v>562330</v>
      </c>
      <c r="D10" s="22">
        <v>2333.3200000000002</v>
      </c>
      <c r="E10" s="21">
        <v>217</v>
      </c>
      <c r="F10" s="22">
        <v>6937817</v>
      </c>
      <c r="G10" s="22">
        <v>31971.51</v>
      </c>
      <c r="H10" s="21" t="s">
        <v>626</v>
      </c>
      <c r="I10" s="22" t="s">
        <v>626</v>
      </c>
      <c r="J10" s="22" t="s">
        <v>626</v>
      </c>
      <c r="K10" s="21">
        <v>233</v>
      </c>
      <c r="L10" s="22">
        <v>-2888343</v>
      </c>
      <c r="M10" s="22">
        <v>-12396.32</v>
      </c>
      <c r="N10" s="21">
        <v>234</v>
      </c>
      <c r="O10" s="22">
        <v>9826160</v>
      </c>
      <c r="P10" s="22">
        <v>41992.14</v>
      </c>
    </row>
    <row r="11" spans="1:16" ht="15" customHeight="1" x14ac:dyDescent="0.2">
      <c r="A11" s="19" t="s">
        <v>443</v>
      </c>
      <c r="B11" s="21">
        <v>302</v>
      </c>
      <c r="C11" s="22">
        <v>2311195</v>
      </c>
      <c r="D11" s="22">
        <v>7652.96</v>
      </c>
      <c r="E11" s="21">
        <v>264</v>
      </c>
      <c r="F11" s="22">
        <v>8894297</v>
      </c>
      <c r="G11" s="22">
        <v>33690.519999999997</v>
      </c>
      <c r="H11" s="21" t="s">
        <v>626</v>
      </c>
      <c r="I11" s="22" t="s">
        <v>626</v>
      </c>
      <c r="J11" s="22" t="s">
        <v>626</v>
      </c>
      <c r="K11" s="21">
        <v>296</v>
      </c>
      <c r="L11" s="22">
        <v>-2168213</v>
      </c>
      <c r="M11" s="22">
        <v>-7325.04</v>
      </c>
      <c r="N11" s="21">
        <v>299</v>
      </c>
      <c r="O11" s="22">
        <v>11062510</v>
      </c>
      <c r="P11" s="22">
        <v>36998.36</v>
      </c>
    </row>
    <row r="12" spans="1:16" ht="15" customHeight="1" x14ac:dyDescent="0.2">
      <c r="A12" s="19" t="s">
        <v>444</v>
      </c>
      <c r="B12" s="21">
        <v>397</v>
      </c>
      <c r="C12" s="22">
        <v>4977716</v>
      </c>
      <c r="D12" s="22">
        <v>12538.33</v>
      </c>
      <c r="E12" s="21">
        <v>353</v>
      </c>
      <c r="F12" s="22">
        <v>15891677</v>
      </c>
      <c r="G12" s="22">
        <v>45018.92</v>
      </c>
      <c r="H12" s="21" t="s">
        <v>626</v>
      </c>
      <c r="I12" s="22" t="s">
        <v>626</v>
      </c>
      <c r="J12" s="22" t="s">
        <v>626</v>
      </c>
      <c r="K12" s="21">
        <v>389</v>
      </c>
      <c r="L12" s="22">
        <v>-4046554</v>
      </c>
      <c r="M12" s="22">
        <v>-10402.450000000001</v>
      </c>
      <c r="N12" s="21">
        <v>386</v>
      </c>
      <c r="O12" s="22">
        <v>19938231</v>
      </c>
      <c r="P12" s="22">
        <v>51653.45</v>
      </c>
    </row>
    <row r="13" spans="1:16" ht="15" customHeight="1" x14ac:dyDescent="0.2">
      <c r="A13" s="19" t="s">
        <v>445</v>
      </c>
      <c r="B13" s="21">
        <v>357</v>
      </c>
      <c r="C13" s="22">
        <v>6245692</v>
      </c>
      <c r="D13" s="22">
        <v>17494.939999999999</v>
      </c>
      <c r="E13" s="21">
        <v>319</v>
      </c>
      <c r="F13" s="22">
        <v>25412094</v>
      </c>
      <c r="G13" s="22">
        <v>79661.740000000005</v>
      </c>
      <c r="H13" s="21" t="s">
        <v>626</v>
      </c>
      <c r="I13" s="22" t="s">
        <v>626</v>
      </c>
      <c r="J13" s="22" t="s">
        <v>626</v>
      </c>
      <c r="K13" s="21">
        <v>351</v>
      </c>
      <c r="L13" s="22">
        <v>-4461911</v>
      </c>
      <c r="M13" s="22">
        <v>-12712</v>
      </c>
      <c r="N13" s="21">
        <v>348</v>
      </c>
      <c r="O13" s="22">
        <v>29874005</v>
      </c>
      <c r="P13" s="22">
        <v>85844.84</v>
      </c>
    </row>
    <row r="14" spans="1:16" ht="15" customHeight="1" x14ac:dyDescent="0.2">
      <c r="A14" s="19" t="s">
        <v>446</v>
      </c>
      <c r="B14" s="21">
        <v>369</v>
      </c>
      <c r="C14" s="22">
        <v>8322208</v>
      </c>
      <c r="D14" s="22">
        <v>22553.41</v>
      </c>
      <c r="E14" s="21">
        <v>320</v>
      </c>
      <c r="F14" s="22">
        <v>14537790</v>
      </c>
      <c r="G14" s="22">
        <v>45430.59</v>
      </c>
      <c r="H14" s="21" t="s">
        <v>626</v>
      </c>
      <c r="I14" s="22" t="s">
        <v>626</v>
      </c>
      <c r="J14" s="22" t="s">
        <v>626</v>
      </c>
      <c r="K14" s="21">
        <v>363</v>
      </c>
      <c r="L14" s="22">
        <v>-5078640</v>
      </c>
      <c r="M14" s="22">
        <v>-13990.74</v>
      </c>
      <c r="N14" s="21">
        <v>359</v>
      </c>
      <c r="O14" s="22">
        <v>19616430</v>
      </c>
      <c r="P14" s="22">
        <v>54641.87</v>
      </c>
    </row>
    <row r="15" spans="1:16" ht="15" customHeight="1" x14ac:dyDescent="0.2">
      <c r="A15" s="19" t="s">
        <v>447</v>
      </c>
      <c r="B15" s="21">
        <v>390</v>
      </c>
      <c r="C15" s="22">
        <v>10730942</v>
      </c>
      <c r="D15" s="22">
        <v>27515.24</v>
      </c>
      <c r="E15" s="21">
        <v>330</v>
      </c>
      <c r="F15" s="22">
        <v>16494966</v>
      </c>
      <c r="G15" s="22">
        <v>49984.75</v>
      </c>
      <c r="H15" s="21" t="s">
        <v>626</v>
      </c>
      <c r="I15" s="22" t="s">
        <v>626</v>
      </c>
      <c r="J15" s="22" t="s">
        <v>626</v>
      </c>
      <c r="K15" s="21">
        <v>381</v>
      </c>
      <c r="L15" s="22">
        <v>-5461135</v>
      </c>
      <c r="M15" s="22">
        <v>-14333.69</v>
      </c>
      <c r="N15" s="21">
        <v>383</v>
      </c>
      <c r="O15" s="22">
        <v>21956101</v>
      </c>
      <c r="P15" s="22">
        <v>57326.63</v>
      </c>
    </row>
    <row r="16" spans="1:16" ht="15" customHeight="1" x14ac:dyDescent="0.2">
      <c r="A16" s="19" t="s">
        <v>448</v>
      </c>
      <c r="B16" s="21">
        <v>361</v>
      </c>
      <c r="C16" s="22">
        <v>11728403</v>
      </c>
      <c r="D16" s="22">
        <v>32488.65</v>
      </c>
      <c r="E16" s="21">
        <v>318</v>
      </c>
      <c r="F16" s="22">
        <v>17174286</v>
      </c>
      <c r="G16" s="22">
        <v>54007.19</v>
      </c>
      <c r="H16" s="21" t="s">
        <v>626</v>
      </c>
      <c r="I16" s="22" t="s">
        <v>626</v>
      </c>
      <c r="J16" s="22" t="s">
        <v>626</v>
      </c>
      <c r="K16" s="21">
        <v>354</v>
      </c>
      <c r="L16" s="22">
        <v>-5519218</v>
      </c>
      <c r="M16" s="22">
        <v>-15591.01</v>
      </c>
      <c r="N16" s="21">
        <v>357</v>
      </c>
      <c r="O16" s="22">
        <v>22693504</v>
      </c>
      <c r="P16" s="22">
        <v>63567.24</v>
      </c>
    </row>
    <row r="17" spans="1:16" ht="15" customHeight="1" x14ac:dyDescent="0.2">
      <c r="A17" s="19" t="s">
        <v>449</v>
      </c>
      <c r="B17" s="21">
        <v>366</v>
      </c>
      <c r="C17" s="22">
        <v>13715188</v>
      </c>
      <c r="D17" s="22">
        <v>37473.19</v>
      </c>
      <c r="E17" s="21">
        <v>308</v>
      </c>
      <c r="F17" s="22">
        <v>16883648</v>
      </c>
      <c r="G17" s="22">
        <v>54817.04</v>
      </c>
      <c r="H17" s="21" t="s">
        <v>626</v>
      </c>
      <c r="I17" s="22" t="s">
        <v>626</v>
      </c>
      <c r="J17" s="22" t="s">
        <v>626</v>
      </c>
      <c r="K17" s="21">
        <v>360</v>
      </c>
      <c r="L17" s="22">
        <v>-5041452</v>
      </c>
      <c r="M17" s="22">
        <v>-14004.03</v>
      </c>
      <c r="N17" s="21">
        <v>361</v>
      </c>
      <c r="O17" s="22">
        <v>21925100</v>
      </c>
      <c r="P17" s="22">
        <v>60734.35</v>
      </c>
    </row>
    <row r="18" spans="1:16" ht="15" customHeight="1" x14ac:dyDescent="0.2">
      <c r="A18" s="19" t="s">
        <v>450</v>
      </c>
      <c r="B18" s="21">
        <v>404</v>
      </c>
      <c r="C18" s="22">
        <v>17173402</v>
      </c>
      <c r="D18" s="22">
        <v>42508.42</v>
      </c>
      <c r="E18" s="21">
        <v>349</v>
      </c>
      <c r="F18" s="22">
        <v>12959209</v>
      </c>
      <c r="G18" s="22">
        <v>37132.400000000001</v>
      </c>
      <c r="H18" s="21" t="s">
        <v>626</v>
      </c>
      <c r="I18" s="22" t="s">
        <v>626</v>
      </c>
      <c r="J18" s="22" t="s">
        <v>626</v>
      </c>
      <c r="K18" s="21">
        <v>399</v>
      </c>
      <c r="L18" s="22">
        <v>-6379179</v>
      </c>
      <c r="M18" s="22">
        <v>-15987.92</v>
      </c>
      <c r="N18" s="21">
        <v>398</v>
      </c>
      <c r="O18" s="22">
        <v>19338388</v>
      </c>
      <c r="P18" s="22">
        <v>48588.91</v>
      </c>
    </row>
    <row r="19" spans="1:16" ht="15" customHeight="1" x14ac:dyDescent="0.2">
      <c r="A19" s="19" t="s">
        <v>451</v>
      </c>
      <c r="B19" s="21">
        <v>399</v>
      </c>
      <c r="C19" s="22">
        <v>18998691</v>
      </c>
      <c r="D19" s="22">
        <v>47615.77</v>
      </c>
      <c r="E19" s="21">
        <v>341</v>
      </c>
      <c r="F19" s="22">
        <v>13449050</v>
      </c>
      <c r="G19" s="22">
        <v>39440.03</v>
      </c>
      <c r="H19" s="21" t="s">
        <v>626</v>
      </c>
      <c r="I19" s="22" t="s">
        <v>626</v>
      </c>
      <c r="J19" s="22" t="s">
        <v>626</v>
      </c>
      <c r="K19" s="21">
        <v>391</v>
      </c>
      <c r="L19" s="22">
        <v>-5485247</v>
      </c>
      <c r="M19" s="22">
        <v>-14028.76</v>
      </c>
      <c r="N19" s="21">
        <v>395</v>
      </c>
      <c r="O19" s="22">
        <v>18934297</v>
      </c>
      <c r="P19" s="22">
        <v>47934.93</v>
      </c>
    </row>
    <row r="20" spans="1:16" ht="15" customHeight="1" x14ac:dyDescent="0.2">
      <c r="A20" s="19" t="s">
        <v>113</v>
      </c>
      <c r="B20" s="21">
        <v>2014</v>
      </c>
      <c r="C20" s="22">
        <v>126264506</v>
      </c>
      <c r="D20" s="22">
        <v>62693.4</v>
      </c>
      <c r="E20" s="21">
        <v>1725</v>
      </c>
      <c r="F20" s="22">
        <v>67868311</v>
      </c>
      <c r="G20" s="22">
        <v>39343.949999999997</v>
      </c>
      <c r="H20" s="21">
        <v>20</v>
      </c>
      <c r="I20" s="22">
        <v>2306324</v>
      </c>
      <c r="J20" s="22">
        <v>115316.2</v>
      </c>
      <c r="K20" s="21">
        <v>1976</v>
      </c>
      <c r="L20" s="22">
        <v>-30118254</v>
      </c>
      <c r="M20" s="22">
        <v>-15242.03</v>
      </c>
      <c r="N20" s="21">
        <v>1977</v>
      </c>
      <c r="O20" s="22">
        <v>97986565</v>
      </c>
      <c r="P20" s="22">
        <v>49563.26</v>
      </c>
    </row>
    <row r="21" spans="1:16" ht="15" customHeight="1" x14ac:dyDescent="0.2">
      <c r="A21" s="19" t="s">
        <v>114</v>
      </c>
      <c r="B21" s="21">
        <v>1852</v>
      </c>
      <c r="C21" s="22">
        <v>161966170</v>
      </c>
      <c r="D21" s="22">
        <v>87454.74</v>
      </c>
      <c r="E21" s="21">
        <v>1574</v>
      </c>
      <c r="F21" s="22">
        <v>54930105</v>
      </c>
      <c r="G21" s="22">
        <v>34898.410000000003</v>
      </c>
      <c r="H21" s="21">
        <v>20</v>
      </c>
      <c r="I21" s="22">
        <v>990501</v>
      </c>
      <c r="J21" s="22">
        <v>49525.05</v>
      </c>
      <c r="K21" s="21">
        <v>1811</v>
      </c>
      <c r="L21" s="22">
        <v>-23925416</v>
      </c>
      <c r="M21" s="22">
        <v>-13211.16</v>
      </c>
      <c r="N21" s="21">
        <v>1808</v>
      </c>
      <c r="O21" s="22">
        <v>78855521</v>
      </c>
      <c r="P21" s="22">
        <v>43614.78</v>
      </c>
    </row>
    <row r="22" spans="1:16" ht="15" customHeight="1" x14ac:dyDescent="0.2">
      <c r="A22" s="19" t="s">
        <v>115</v>
      </c>
      <c r="B22" s="21">
        <v>4296</v>
      </c>
      <c r="C22" s="22">
        <v>632027059</v>
      </c>
      <c r="D22" s="22">
        <v>147119.89000000001</v>
      </c>
      <c r="E22" s="21">
        <v>3586</v>
      </c>
      <c r="F22" s="22">
        <v>124335483</v>
      </c>
      <c r="G22" s="22">
        <v>34672.47</v>
      </c>
      <c r="H22" s="21">
        <v>35</v>
      </c>
      <c r="I22" s="22">
        <v>1731613</v>
      </c>
      <c r="J22" s="22">
        <v>49474.66</v>
      </c>
      <c r="K22" s="21">
        <v>4207</v>
      </c>
      <c r="L22" s="22">
        <v>-74110385</v>
      </c>
      <c r="M22" s="22">
        <v>-17615.97</v>
      </c>
      <c r="N22" s="21">
        <v>4205</v>
      </c>
      <c r="O22" s="22">
        <v>198445868</v>
      </c>
      <c r="P22" s="22">
        <v>47192.83</v>
      </c>
    </row>
    <row r="23" spans="1:16" ht="15" customHeight="1" x14ac:dyDescent="0.2">
      <c r="A23" s="19" t="s">
        <v>452</v>
      </c>
      <c r="B23" s="21">
        <v>741</v>
      </c>
      <c r="C23" s="22">
        <v>251834799</v>
      </c>
      <c r="D23" s="22">
        <v>339858.03</v>
      </c>
      <c r="E23" s="21">
        <v>608</v>
      </c>
      <c r="F23" s="22">
        <v>27953993</v>
      </c>
      <c r="G23" s="22">
        <v>45976.959999999999</v>
      </c>
      <c r="H23" s="21" t="s">
        <v>626</v>
      </c>
      <c r="I23" s="22" t="s">
        <v>626</v>
      </c>
      <c r="J23" s="22" t="s">
        <v>626</v>
      </c>
      <c r="K23" s="21">
        <v>722</v>
      </c>
      <c r="L23" s="22">
        <v>-25544900</v>
      </c>
      <c r="M23" s="22">
        <v>-35380.75</v>
      </c>
      <c r="N23" s="21">
        <v>711</v>
      </c>
      <c r="O23" s="22">
        <v>53498893</v>
      </c>
      <c r="P23" s="22">
        <v>75244.58</v>
      </c>
    </row>
    <row r="24" spans="1:16" ht="15" customHeight="1" x14ac:dyDescent="0.2">
      <c r="A24" s="19" t="s">
        <v>453</v>
      </c>
      <c r="B24" s="21">
        <v>294</v>
      </c>
      <c r="C24" s="22">
        <v>201019399</v>
      </c>
      <c r="D24" s="22">
        <v>683739.45</v>
      </c>
      <c r="E24" s="21">
        <v>228</v>
      </c>
      <c r="F24" s="22">
        <v>9886731</v>
      </c>
      <c r="G24" s="22">
        <v>43362.86</v>
      </c>
      <c r="H24" s="21" t="s">
        <v>626</v>
      </c>
      <c r="I24" s="22" t="s">
        <v>626</v>
      </c>
      <c r="J24" s="22" t="s">
        <v>626</v>
      </c>
      <c r="K24" s="21">
        <v>286</v>
      </c>
      <c r="L24" s="22">
        <v>-12577349</v>
      </c>
      <c r="M24" s="22">
        <v>-43976.74</v>
      </c>
      <c r="N24" s="21">
        <v>282</v>
      </c>
      <c r="O24" s="22">
        <v>22464080</v>
      </c>
      <c r="P24" s="22">
        <v>79659.86</v>
      </c>
    </row>
    <row r="25" spans="1:16" ht="15" customHeight="1" x14ac:dyDescent="0.2">
      <c r="A25" s="19" t="s">
        <v>454</v>
      </c>
      <c r="B25" s="21">
        <v>192</v>
      </c>
      <c r="C25" s="22">
        <v>929365029</v>
      </c>
      <c r="D25" s="22">
        <v>4840442.8600000003</v>
      </c>
      <c r="E25" s="21">
        <v>157</v>
      </c>
      <c r="F25" s="22">
        <v>14630616</v>
      </c>
      <c r="G25" s="22">
        <v>93188.64</v>
      </c>
      <c r="H25" s="21" t="s">
        <v>626</v>
      </c>
      <c r="I25" s="22" t="s">
        <v>626</v>
      </c>
      <c r="J25" s="22" t="s">
        <v>626</v>
      </c>
      <c r="K25" s="21">
        <v>186</v>
      </c>
      <c r="L25" s="22">
        <v>-25635127</v>
      </c>
      <c r="M25" s="22">
        <v>-137823.26</v>
      </c>
      <c r="N25" s="21">
        <v>182</v>
      </c>
      <c r="O25" s="22">
        <v>40265743</v>
      </c>
      <c r="P25" s="22">
        <v>221240.35</v>
      </c>
    </row>
    <row r="26" spans="1:16" ht="15" customHeight="1" x14ac:dyDescent="0.2">
      <c r="A26" s="20" t="s">
        <v>117</v>
      </c>
      <c r="B26" s="21">
        <v>13862</v>
      </c>
      <c r="C26" s="22">
        <v>2248106833</v>
      </c>
      <c r="D26" s="22">
        <v>162177.67000000001</v>
      </c>
      <c r="E26" s="21">
        <v>11777</v>
      </c>
      <c r="F26" s="22">
        <v>513898700</v>
      </c>
      <c r="G26" s="22">
        <v>43635.79</v>
      </c>
      <c r="H26" s="21">
        <v>130</v>
      </c>
      <c r="I26" s="22">
        <v>19129346</v>
      </c>
      <c r="J26" s="22">
        <v>147148.82</v>
      </c>
      <c r="K26" s="21">
        <v>13560</v>
      </c>
      <c r="L26" s="22">
        <v>-278669267</v>
      </c>
      <c r="M26" s="22">
        <v>-20550.830000000002</v>
      </c>
      <c r="N26" s="21">
        <v>13550</v>
      </c>
      <c r="O26" s="22">
        <v>792567967</v>
      </c>
      <c r="P26" s="22">
        <v>58492.1</v>
      </c>
    </row>
    <row r="28" spans="1:16" ht="15" customHeight="1" x14ac:dyDescent="0.2">
      <c r="A28" s="57" t="s">
        <v>66</v>
      </c>
      <c r="B28" s="58"/>
      <c r="C28" s="58"/>
      <c r="D28" s="58"/>
      <c r="E28" s="58"/>
      <c r="F28" s="58"/>
      <c r="G28" s="58"/>
      <c r="H28" s="58"/>
      <c r="I28" s="58"/>
      <c r="J28" s="58"/>
      <c r="K28" s="58"/>
      <c r="L28" s="58"/>
      <c r="M28" s="58"/>
      <c r="N28" s="58"/>
      <c r="O28" s="58"/>
      <c r="P28" s="58"/>
    </row>
    <row r="29" spans="1:16" ht="15" customHeight="1" x14ac:dyDescent="0.3">
      <c r="A29" s="60" t="s">
        <v>1</v>
      </c>
      <c r="B29" s="58"/>
      <c r="C29" s="58"/>
      <c r="D29" s="58"/>
      <c r="E29" s="58"/>
      <c r="F29" s="58"/>
      <c r="G29" s="58"/>
      <c r="H29" s="58"/>
      <c r="I29" s="58"/>
      <c r="J29" s="58"/>
      <c r="K29" s="58"/>
      <c r="L29" s="58"/>
      <c r="M29" s="58"/>
      <c r="N29" s="58"/>
      <c r="O29" s="58"/>
      <c r="P29" s="58"/>
    </row>
    <row r="30" spans="1:16" ht="15" customHeight="1" x14ac:dyDescent="0.2">
      <c r="A30" s="57" t="s">
        <v>97</v>
      </c>
      <c r="B30" s="58"/>
      <c r="C30" s="58"/>
      <c r="D30" s="58"/>
      <c r="E30" s="58"/>
      <c r="F30" s="58"/>
      <c r="G30" s="58"/>
      <c r="H30" s="58"/>
      <c r="I30" s="58"/>
      <c r="J30" s="58"/>
      <c r="K30" s="58"/>
      <c r="L30" s="58"/>
      <c r="M30" s="58"/>
      <c r="N30" s="58"/>
      <c r="O30" s="58"/>
      <c r="P30" s="58"/>
    </row>
  </sheetData>
  <mergeCells count="14">
    <mergeCell ref="A28:P28"/>
    <mergeCell ref="A29:P29"/>
    <mergeCell ref="A30:P30"/>
    <mergeCell ref="N7:P7"/>
    <mergeCell ref="A1:P1"/>
    <mergeCell ref="A2:P2"/>
    <mergeCell ref="A3:P3"/>
    <mergeCell ref="A4:P4"/>
    <mergeCell ref="A5:P5"/>
    <mergeCell ref="A7:A8"/>
    <mergeCell ref="C7:D7"/>
    <mergeCell ref="E7:G7"/>
    <mergeCell ref="H7:J7"/>
    <mergeCell ref="K7:M7"/>
  </mergeCells>
  <hyperlinks>
    <hyperlink ref="A1" location="'CONTENTS'!A1" display="#'CONTENTS'!A1"/>
  </hyperlinks>
  <printOptions horizontalCentered="1"/>
  <pageMargins left="0.5" right="0.5" top="0.5" bottom="0.5" header="0" footer="0"/>
  <pageSetup fitToHeight="10" orientation="landscape" horizontalDpi="300" verticalDpi="30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0"/>
  <sheetViews>
    <sheetView zoomScaleNormal="100" workbookViewId="0">
      <pane ySplit="8" topLeftCell="A9" activePane="bottomLeft" state="frozen"/>
      <selection pane="bottomLeft" sqref="A1:T1"/>
    </sheetView>
  </sheetViews>
  <sheetFormatPr defaultColWidth="12" defaultRowHeight="12.95" customHeight="1" x14ac:dyDescent="0.2"/>
  <cols>
    <col min="1" max="1" width="25.6640625" bestFit="1" customWidth="1"/>
    <col min="2" max="20" width="17.6640625" bestFit="1" customWidth="1"/>
  </cols>
  <sheetData>
    <row r="1" spans="1:20" ht="17.100000000000001" customHeight="1" x14ac:dyDescent="0.25">
      <c r="A1" s="65" t="s">
        <v>67</v>
      </c>
      <c r="B1" s="58"/>
      <c r="C1" s="58"/>
      <c r="D1" s="58"/>
      <c r="E1" s="58"/>
      <c r="F1" s="58"/>
      <c r="G1" s="58"/>
      <c r="H1" s="58"/>
      <c r="I1" s="58"/>
      <c r="J1" s="58"/>
      <c r="K1" s="58"/>
      <c r="L1" s="58"/>
      <c r="M1" s="58"/>
      <c r="N1" s="58"/>
      <c r="O1" s="58"/>
      <c r="P1" s="58"/>
      <c r="Q1" s="58"/>
      <c r="R1" s="58"/>
      <c r="S1" s="58"/>
      <c r="T1" s="58"/>
    </row>
    <row r="2" spans="1:20" ht="17.100000000000001" customHeight="1" x14ac:dyDescent="0.3">
      <c r="A2" s="60" t="s">
        <v>1</v>
      </c>
      <c r="B2" s="58"/>
      <c r="C2" s="58"/>
      <c r="D2" s="58"/>
      <c r="E2" s="58"/>
      <c r="F2" s="58"/>
      <c r="G2" s="58"/>
      <c r="H2" s="58"/>
      <c r="I2" s="58"/>
      <c r="J2" s="58"/>
      <c r="K2" s="58"/>
      <c r="L2" s="58"/>
      <c r="M2" s="58"/>
      <c r="N2" s="58"/>
      <c r="O2" s="58"/>
      <c r="P2" s="58"/>
      <c r="Q2" s="58"/>
      <c r="R2" s="58"/>
      <c r="S2" s="58"/>
      <c r="T2" s="58"/>
    </row>
    <row r="3" spans="1:20" ht="17.100000000000001" customHeight="1" x14ac:dyDescent="0.3">
      <c r="A3" s="59" t="s">
        <v>70</v>
      </c>
      <c r="B3" s="58"/>
      <c r="C3" s="58"/>
      <c r="D3" s="58"/>
      <c r="E3" s="58"/>
      <c r="F3" s="58"/>
      <c r="G3" s="58"/>
      <c r="H3" s="58"/>
      <c r="I3" s="58"/>
      <c r="J3" s="58"/>
      <c r="K3" s="58"/>
      <c r="L3" s="58"/>
      <c r="M3" s="58"/>
      <c r="N3" s="58"/>
      <c r="O3" s="58"/>
      <c r="P3" s="58"/>
      <c r="Q3" s="58"/>
      <c r="R3" s="58"/>
      <c r="S3" s="58"/>
      <c r="T3" s="58"/>
    </row>
    <row r="4" spans="1:20" ht="17.100000000000001" customHeight="1" x14ac:dyDescent="0.3">
      <c r="A4" s="60" t="s">
        <v>1</v>
      </c>
      <c r="B4" s="58"/>
      <c r="C4" s="58"/>
      <c r="D4" s="58"/>
      <c r="E4" s="58"/>
      <c r="F4" s="58"/>
      <c r="G4" s="58"/>
      <c r="H4" s="58"/>
      <c r="I4" s="58"/>
      <c r="J4" s="58"/>
      <c r="K4" s="58"/>
      <c r="L4" s="58"/>
      <c r="M4" s="58"/>
      <c r="N4" s="58"/>
      <c r="O4" s="58"/>
      <c r="P4" s="58"/>
      <c r="Q4" s="58"/>
      <c r="R4" s="58"/>
      <c r="S4" s="58"/>
      <c r="T4" s="58"/>
    </row>
    <row r="5" spans="1:20" ht="17.100000000000001" customHeight="1" x14ac:dyDescent="0.3">
      <c r="A5" s="66" t="s">
        <v>61</v>
      </c>
      <c r="B5" s="58"/>
      <c r="C5" s="58"/>
      <c r="D5" s="58"/>
      <c r="E5" s="58"/>
      <c r="F5" s="58"/>
      <c r="G5" s="58"/>
      <c r="H5" s="58"/>
      <c r="I5" s="58"/>
      <c r="J5" s="58"/>
      <c r="K5" s="58"/>
      <c r="L5" s="58"/>
      <c r="M5" s="58"/>
      <c r="N5" s="58"/>
      <c r="O5" s="58"/>
      <c r="P5" s="58"/>
      <c r="Q5" s="58"/>
      <c r="R5" s="58"/>
      <c r="S5" s="58"/>
      <c r="T5" s="58"/>
    </row>
    <row r="7" spans="1:20" ht="30" customHeight="1" x14ac:dyDescent="0.2">
      <c r="A7" s="70" t="s">
        <v>71</v>
      </c>
      <c r="B7" s="29" t="s">
        <v>1</v>
      </c>
      <c r="C7" s="70" t="s">
        <v>522</v>
      </c>
      <c r="D7" s="70"/>
      <c r="E7" s="70"/>
      <c r="F7" s="70" t="s">
        <v>553</v>
      </c>
      <c r="G7" s="70"/>
      <c r="H7" s="70"/>
      <c r="I7" s="70" t="s">
        <v>554</v>
      </c>
      <c r="J7" s="70"/>
      <c r="K7" s="70"/>
      <c r="L7" s="70" t="s">
        <v>555</v>
      </c>
      <c r="M7" s="70"/>
      <c r="N7" s="70"/>
      <c r="O7" s="70" t="s">
        <v>556</v>
      </c>
      <c r="P7" s="70"/>
      <c r="Q7" s="70"/>
      <c r="R7" s="70" t="s">
        <v>557</v>
      </c>
      <c r="S7" s="70"/>
      <c r="T7" s="70"/>
    </row>
    <row r="8" spans="1:20" ht="30" customHeight="1" x14ac:dyDescent="0.2">
      <c r="A8" s="72"/>
      <c r="B8" s="29" t="s">
        <v>72</v>
      </c>
      <c r="C8" s="29" t="s">
        <v>470</v>
      </c>
      <c r="D8" s="29" t="s">
        <v>96</v>
      </c>
      <c r="E8" s="29" t="s">
        <v>471</v>
      </c>
      <c r="F8" s="29" t="s">
        <v>470</v>
      </c>
      <c r="G8" s="29" t="s">
        <v>96</v>
      </c>
      <c r="H8" s="29" t="s">
        <v>471</v>
      </c>
      <c r="I8" s="29" t="s">
        <v>470</v>
      </c>
      <c r="J8" s="29" t="s">
        <v>96</v>
      </c>
      <c r="K8" s="29" t="s">
        <v>471</v>
      </c>
      <c r="L8" s="29" t="s">
        <v>470</v>
      </c>
      <c r="M8" s="29" t="s">
        <v>96</v>
      </c>
      <c r="N8" s="29" t="s">
        <v>471</v>
      </c>
      <c r="O8" s="29" t="s">
        <v>470</v>
      </c>
      <c r="P8" s="29" t="s">
        <v>96</v>
      </c>
      <c r="Q8" s="29" t="s">
        <v>471</v>
      </c>
      <c r="R8" s="29" t="s">
        <v>470</v>
      </c>
      <c r="S8" s="29" t="s">
        <v>96</v>
      </c>
      <c r="T8" s="29" t="s">
        <v>471</v>
      </c>
    </row>
    <row r="9" spans="1:20" ht="15" customHeight="1" x14ac:dyDescent="0.2">
      <c r="A9" s="19" t="s">
        <v>438</v>
      </c>
      <c r="B9" s="21">
        <v>887</v>
      </c>
      <c r="C9" s="21">
        <v>865</v>
      </c>
      <c r="D9" s="22">
        <v>105886571</v>
      </c>
      <c r="E9" s="22">
        <v>122412.22</v>
      </c>
      <c r="F9" s="21">
        <v>575</v>
      </c>
      <c r="G9" s="22">
        <v>5770278</v>
      </c>
      <c r="H9" s="22">
        <v>10035.27</v>
      </c>
      <c r="I9" s="21">
        <v>208</v>
      </c>
      <c r="J9" s="22">
        <v>2371074</v>
      </c>
      <c r="K9" s="22">
        <v>11399.39</v>
      </c>
      <c r="L9" s="21">
        <v>114</v>
      </c>
      <c r="M9" s="22">
        <v>1756078</v>
      </c>
      <c r="N9" s="22">
        <v>15404.19</v>
      </c>
      <c r="O9" s="21">
        <v>558</v>
      </c>
      <c r="P9" s="22">
        <v>5481734</v>
      </c>
      <c r="Q9" s="22">
        <v>9823.9</v>
      </c>
      <c r="R9" s="21">
        <v>585</v>
      </c>
      <c r="S9" s="22">
        <v>7280579</v>
      </c>
      <c r="T9" s="22">
        <v>12445.43</v>
      </c>
    </row>
    <row r="10" spans="1:20" ht="15" customHeight="1" x14ac:dyDescent="0.2">
      <c r="A10" s="19" t="s">
        <v>442</v>
      </c>
      <c r="B10" s="21">
        <v>241</v>
      </c>
      <c r="C10" s="21">
        <v>234</v>
      </c>
      <c r="D10" s="22">
        <v>9826160</v>
      </c>
      <c r="E10" s="22">
        <v>41992.14</v>
      </c>
      <c r="F10" s="21">
        <v>132</v>
      </c>
      <c r="G10" s="22">
        <v>565627</v>
      </c>
      <c r="H10" s="22">
        <v>4285.05</v>
      </c>
      <c r="I10" s="21">
        <v>40</v>
      </c>
      <c r="J10" s="22">
        <v>101373</v>
      </c>
      <c r="K10" s="22">
        <v>2534.33</v>
      </c>
      <c r="L10" s="21">
        <v>20</v>
      </c>
      <c r="M10" s="22">
        <v>80715</v>
      </c>
      <c r="N10" s="22">
        <v>4035.75</v>
      </c>
      <c r="O10" s="21">
        <v>144</v>
      </c>
      <c r="P10" s="22">
        <v>629809</v>
      </c>
      <c r="Q10" s="22">
        <v>4373.67</v>
      </c>
      <c r="R10" s="21">
        <v>133</v>
      </c>
      <c r="S10" s="22">
        <v>666009</v>
      </c>
      <c r="T10" s="22">
        <v>5007.59</v>
      </c>
    </row>
    <row r="11" spans="1:20" ht="15" customHeight="1" x14ac:dyDescent="0.2">
      <c r="A11" s="19" t="s">
        <v>443</v>
      </c>
      <c r="B11" s="21">
        <v>302</v>
      </c>
      <c r="C11" s="21">
        <v>299</v>
      </c>
      <c r="D11" s="22">
        <v>11062510</v>
      </c>
      <c r="E11" s="22">
        <v>36998.36</v>
      </c>
      <c r="F11" s="21">
        <v>183</v>
      </c>
      <c r="G11" s="22">
        <v>971760</v>
      </c>
      <c r="H11" s="22">
        <v>5310.16</v>
      </c>
      <c r="I11" s="21">
        <v>81</v>
      </c>
      <c r="J11" s="22">
        <v>203659</v>
      </c>
      <c r="K11" s="22">
        <v>2514.31</v>
      </c>
      <c r="L11" s="21">
        <v>24</v>
      </c>
      <c r="M11" s="22">
        <v>275452</v>
      </c>
      <c r="N11" s="22">
        <v>11477.17</v>
      </c>
      <c r="O11" s="21">
        <v>163</v>
      </c>
      <c r="P11" s="22">
        <v>638346</v>
      </c>
      <c r="Q11" s="22">
        <v>3916.23</v>
      </c>
      <c r="R11" s="21">
        <v>169</v>
      </c>
      <c r="S11" s="22">
        <v>914422</v>
      </c>
      <c r="T11" s="22">
        <v>5410.78</v>
      </c>
    </row>
    <row r="12" spans="1:20" ht="15" customHeight="1" x14ac:dyDescent="0.2">
      <c r="A12" s="19" t="s">
        <v>444</v>
      </c>
      <c r="B12" s="21">
        <v>397</v>
      </c>
      <c r="C12" s="21">
        <v>386</v>
      </c>
      <c r="D12" s="22">
        <v>19938231</v>
      </c>
      <c r="E12" s="22">
        <v>51653.45</v>
      </c>
      <c r="F12" s="21">
        <v>225</v>
      </c>
      <c r="G12" s="22">
        <v>1264491</v>
      </c>
      <c r="H12" s="22">
        <v>5619.96</v>
      </c>
      <c r="I12" s="21">
        <v>94</v>
      </c>
      <c r="J12" s="22">
        <v>410428</v>
      </c>
      <c r="K12" s="22">
        <v>4366.26</v>
      </c>
      <c r="L12" s="21">
        <v>39</v>
      </c>
      <c r="M12" s="22">
        <v>363035</v>
      </c>
      <c r="N12" s="22">
        <v>9308.59</v>
      </c>
      <c r="O12" s="21">
        <v>248</v>
      </c>
      <c r="P12" s="22">
        <v>1450445</v>
      </c>
      <c r="Q12" s="22">
        <v>5848.57</v>
      </c>
      <c r="R12" s="21">
        <v>243</v>
      </c>
      <c r="S12" s="22">
        <v>1429262</v>
      </c>
      <c r="T12" s="22">
        <v>5881.74</v>
      </c>
    </row>
    <row r="13" spans="1:20" ht="15" customHeight="1" x14ac:dyDescent="0.2">
      <c r="A13" s="19" t="s">
        <v>445</v>
      </c>
      <c r="B13" s="21">
        <v>357</v>
      </c>
      <c r="C13" s="21">
        <v>348</v>
      </c>
      <c r="D13" s="22">
        <v>29874005</v>
      </c>
      <c r="E13" s="22">
        <v>85844.84</v>
      </c>
      <c r="F13" s="21">
        <v>215</v>
      </c>
      <c r="G13" s="22">
        <v>1333706</v>
      </c>
      <c r="H13" s="22">
        <v>6203.28</v>
      </c>
      <c r="I13" s="21">
        <v>84</v>
      </c>
      <c r="J13" s="22">
        <v>692540</v>
      </c>
      <c r="K13" s="22">
        <v>8244.52</v>
      </c>
      <c r="L13" s="21">
        <v>39</v>
      </c>
      <c r="M13" s="22">
        <v>530130</v>
      </c>
      <c r="N13" s="22">
        <v>13593.08</v>
      </c>
      <c r="O13" s="21">
        <v>223</v>
      </c>
      <c r="P13" s="22">
        <v>2600209</v>
      </c>
      <c r="Q13" s="22">
        <v>11660.13</v>
      </c>
      <c r="R13" s="21">
        <v>230</v>
      </c>
      <c r="S13" s="22">
        <v>1578780</v>
      </c>
      <c r="T13" s="22">
        <v>6864.26</v>
      </c>
    </row>
    <row r="14" spans="1:20" ht="15" customHeight="1" x14ac:dyDescent="0.2">
      <c r="A14" s="19" t="s">
        <v>446</v>
      </c>
      <c r="B14" s="21">
        <v>369</v>
      </c>
      <c r="C14" s="21">
        <v>359</v>
      </c>
      <c r="D14" s="22">
        <v>19616430</v>
      </c>
      <c r="E14" s="22">
        <v>54641.87</v>
      </c>
      <c r="F14" s="21">
        <v>221</v>
      </c>
      <c r="G14" s="22">
        <v>1251772</v>
      </c>
      <c r="H14" s="22">
        <v>5664.13</v>
      </c>
      <c r="I14" s="21">
        <v>91</v>
      </c>
      <c r="J14" s="22">
        <v>515354</v>
      </c>
      <c r="K14" s="22">
        <v>5663.23</v>
      </c>
      <c r="L14" s="21">
        <v>33</v>
      </c>
      <c r="M14" s="22">
        <v>452345</v>
      </c>
      <c r="N14" s="22">
        <v>13707.42</v>
      </c>
      <c r="O14" s="21">
        <v>242</v>
      </c>
      <c r="P14" s="22">
        <v>1134180</v>
      </c>
      <c r="Q14" s="22">
        <v>4686.6899999999996</v>
      </c>
      <c r="R14" s="21">
        <v>241</v>
      </c>
      <c r="S14" s="22">
        <v>1508295</v>
      </c>
      <c r="T14" s="22">
        <v>6258.49</v>
      </c>
    </row>
    <row r="15" spans="1:20" ht="15" customHeight="1" x14ac:dyDescent="0.2">
      <c r="A15" s="19" t="s">
        <v>447</v>
      </c>
      <c r="B15" s="21">
        <v>390</v>
      </c>
      <c r="C15" s="21">
        <v>383</v>
      </c>
      <c r="D15" s="22">
        <v>21956101</v>
      </c>
      <c r="E15" s="22">
        <v>57326.63</v>
      </c>
      <c r="F15" s="21">
        <v>226</v>
      </c>
      <c r="G15" s="22">
        <v>1389646</v>
      </c>
      <c r="H15" s="22">
        <v>6148.88</v>
      </c>
      <c r="I15" s="21">
        <v>73</v>
      </c>
      <c r="J15" s="22">
        <v>538868</v>
      </c>
      <c r="K15" s="22">
        <v>7381.75</v>
      </c>
      <c r="L15" s="21">
        <v>40</v>
      </c>
      <c r="M15" s="22">
        <v>426737</v>
      </c>
      <c r="N15" s="22">
        <v>10668.43</v>
      </c>
      <c r="O15" s="21">
        <v>247</v>
      </c>
      <c r="P15" s="22">
        <v>1270024</v>
      </c>
      <c r="Q15" s="22">
        <v>5141.8</v>
      </c>
      <c r="R15" s="21">
        <v>244</v>
      </c>
      <c r="S15" s="22">
        <v>1589836</v>
      </c>
      <c r="T15" s="22">
        <v>6515.72</v>
      </c>
    </row>
    <row r="16" spans="1:20" ht="15" customHeight="1" x14ac:dyDescent="0.2">
      <c r="A16" s="19" t="s">
        <v>448</v>
      </c>
      <c r="B16" s="21">
        <v>361</v>
      </c>
      <c r="C16" s="21">
        <v>357</v>
      </c>
      <c r="D16" s="22">
        <v>22693504</v>
      </c>
      <c r="E16" s="22">
        <v>63567.24</v>
      </c>
      <c r="F16" s="21">
        <v>215</v>
      </c>
      <c r="G16" s="22">
        <v>1331826</v>
      </c>
      <c r="H16" s="22">
        <v>6194.54</v>
      </c>
      <c r="I16" s="21">
        <v>86</v>
      </c>
      <c r="J16" s="22">
        <v>570020</v>
      </c>
      <c r="K16" s="22">
        <v>6628.14</v>
      </c>
      <c r="L16" s="21">
        <v>49</v>
      </c>
      <c r="M16" s="22">
        <v>508029</v>
      </c>
      <c r="N16" s="22">
        <v>10367.94</v>
      </c>
      <c r="O16" s="21">
        <v>236</v>
      </c>
      <c r="P16" s="22">
        <v>1176757</v>
      </c>
      <c r="Q16" s="22">
        <v>4986.26</v>
      </c>
      <c r="R16" s="21">
        <v>239</v>
      </c>
      <c r="S16" s="22">
        <v>1844577</v>
      </c>
      <c r="T16" s="22">
        <v>7717.9</v>
      </c>
    </row>
    <row r="17" spans="1:20" ht="15" customHeight="1" x14ac:dyDescent="0.2">
      <c r="A17" s="19" t="s">
        <v>449</v>
      </c>
      <c r="B17" s="21">
        <v>366</v>
      </c>
      <c r="C17" s="21">
        <v>361</v>
      </c>
      <c r="D17" s="22">
        <v>21925100</v>
      </c>
      <c r="E17" s="22">
        <v>60734.35</v>
      </c>
      <c r="F17" s="21">
        <v>224</v>
      </c>
      <c r="G17" s="22">
        <v>1251314</v>
      </c>
      <c r="H17" s="22">
        <v>5586.22</v>
      </c>
      <c r="I17" s="21">
        <v>74</v>
      </c>
      <c r="J17" s="22">
        <v>328014</v>
      </c>
      <c r="K17" s="22">
        <v>4432.62</v>
      </c>
      <c r="L17" s="21">
        <v>41</v>
      </c>
      <c r="M17" s="22">
        <v>426203</v>
      </c>
      <c r="N17" s="22">
        <v>10395.200000000001</v>
      </c>
      <c r="O17" s="21">
        <v>245</v>
      </c>
      <c r="P17" s="22">
        <v>1443896</v>
      </c>
      <c r="Q17" s="22">
        <v>5893.45</v>
      </c>
      <c r="R17" s="21">
        <v>240</v>
      </c>
      <c r="S17" s="22">
        <v>1448607</v>
      </c>
      <c r="T17" s="22">
        <v>6035.86</v>
      </c>
    </row>
    <row r="18" spans="1:20" ht="15" customHeight="1" x14ac:dyDescent="0.2">
      <c r="A18" s="19" t="s">
        <v>450</v>
      </c>
      <c r="B18" s="21">
        <v>404</v>
      </c>
      <c r="C18" s="21">
        <v>398</v>
      </c>
      <c r="D18" s="22">
        <v>19338388</v>
      </c>
      <c r="E18" s="22">
        <v>48588.91</v>
      </c>
      <c r="F18" s="21">
        <v>236</v>
      </c>
      <c r="G18" s="22">
        <v>1003839</v>
      </c>
      <c r="H18" s="22">
        <v>4253.5600000000004</v>
      </c>
      <c r="I18" s="21">
        <v>85</v>
      </c>
      <c r="J18" s="22">
        <v>493210</v>
      </c>
      <c r="K18" s="22">
        <v>5802.47</v>
      </c>
      <c r="L18" s="21">
        <v>44</v>
      </c>
      <c r="M18" s="22">
        <v>400276</v>
      </c>
      <c r="N18" s="22">
        <v>9097.18</v>
      </c>
      <c r="O18" s="21">
        <v>266</v>
      </c>
      <c r="P18" s="22">
        <v>1156894</v>
      </c>
      <c r="Q18" s="22">
        <v>4349.2299999999996</v>
      </c>
      <c r="R18" s="21">
        <v>265</v>
      </c>
      <c r="S18" s="22">
        <v>1496118</v>
      </c>
      <c r="T18" s="22">
        <v>5645.73</v>
      </c>
    </row>
    <row r="19" spans="1:20" ht="15" customHeight="1" x14ac:dyDescent="0.2">
      <c r="A19" s="19" t="s">
        <v>451</v>
      </c>
      <c r="B19" s="21">
        <v>399</v>
      </c>
      <c r="C19" s="21">
        <v>395</v>
      </c>
      <c r="D19" s="22">
        <v>18934297</v>
      </c>
      <c r="E19" s="22">
        <v>47934.93</v>
      </c>
      <c r="F19" s="21">
        <v>223</v>
      </c>
      <c r="G19" s="22">
        <v>977944</v>
      </c>
      <c r="H19" s="22">
        <v>4385.3999999999996</v>
      </c>
      <c r="I19" s="21">
        <v>77</v>
      </c>
      <c r="J19" s="22">
        <v>320944</v>
      </c>
      <c r="K19" s="22">
        <v>4168.1000000000004</v>
      </c>
      <c r="L19" s="21">
        <v>48</v>
      </c>
      <c r="M19" s="22">
        <v>470648</v>
      </c>
      <c r="N19" s="22">
        <v>9805.17</v>
      </c>
      <c r="O19" s="21">
        <v>252</v>
      </c>
      <c r="P19" s="22">
        <v>1537125</v>
      </c>
      <c r="Q19" s="22">
        <v>6099.7</v>
      </c>
      <c r="R19" s="21">
        <v>238</v>
      </c>
      <c r="S19" s="22">
        <v>1175634</v>
      </c>
      <c r="T19" s="22">
        <v>4939.6400000000003</v>
      </c>
    </row>
    <row r="20" spans="1:20" ht="15" customHeight="1" x14ac:dyDescent="0.2">
      <c r="A20" s="19" t="s">
        <v>113</v>
      </c>
      <c r="B20" s="21">
        <v>2014</v>
      </c>
      <c r="C20" s="21">
        <v>1977</v>
      </c>
      <c r="D20" s="22">
        <v>97986565</v>
      </c>
      <c r="E20" s="22">
        <v>49563.26</v>
      </c>
      <c r="F20" s="21">
        <v>1135</v>
      </c>
      <c r="G20" s="22">
        <v>5253117</v>
      </c>
      <c r="H20" s="22">
        <v>4628.3</v>
      </c>
      <c r="I20" s="21">
        <v>399</v>
      </c>
      <c r="J20" s="22">
        <v>1943641</v>
      </c>
      <c r="K20" s="22">
        <v>4871.28</v>
      </c>
      <c r="L20" s="21">
        <v>217</v>
      </c>
      <c r="M20" s="22">
        <v>1692122</v>
      </c>
      <c r="N20" s="22">
        <v>7797.8</v>
      </c>
      <c r="O20" s="21">
        <v>1305</v>
      </c>
      <c r="P20" s="22">
        <v>6204356</v>
      </c>
      <c r="Q20" s="22">
        <v>4754.3</v>
      </c>
      <c r="R20" s="21">
        <v>1261</v>
      </c>
      <c r="S20" s="22">
        <v>6679488</v>
      </c>
      <c r="T20" s="22">
        <v>5296.98</v>
      </c>
    </row>
    <row r="21" spans="1:20" ht="15" customHeight="1" x14ac:dyDescent="0.2">
      <c r="A21" s="19" t="s">
        <v>114</v>
      </c>
      <c r="B21" s="21">
        <v>1852</v>
      </c>
      <c r="C21" s="21">
        <v>1808</v>
      </c>
      <c r="D21" s="22">
        <v>78855521</v>
      </c>
      <c r="E21" s="22">
        <v>43614.78</v>
      </c>
      <c r="F21" s="21">
        <v>979</v>
      </c>
      <c r="G21" s="22">
        <v>4069289</v>
      </c>
      <c r="H21" s="22">
        <v>4156.58</v>
      </c>
      <c r="I21" s="21">
        <v>332</v>
      </c>
      <c r="J21" s="22">
        <v>1716803</v>
      </c>
      <c r="K21" s="22">
        <v>5171.09</v>
      </c>
      <c r="L21" s="21">
        <v>203</v>
      </c>
      <c r="M21" s="22">
        <v>1577049</v>
      </c>
      <c r="N21" s="22">
        <v>7768.71</v>
      </c>
      <c r="O21" s="21">
        <v>1154</v>
      </c>
      <c r="P21" s="22">
        <v>5341485</v>
      </c>
      <c r="Q21" s="22">
        <v>4628.67</v>
      </c>
      <c r="R21" s="21">
        <v>1128</v>
      </c>
      <c r="S21" s="22">
        <v>5814161</v>
      </c>
      <c r="T21" s="22">
        <v>5154.3999999999996</v>
      </c>
    </row>
    <row r="22" spans="1:20" ht="15" customHeight="1" x14ac:dyDescent="0.2">
      <c r="A22" s="19" t="s">
        <v>115</v>
      </c>
      <c r="B22" s="21">
        <v>4296</v>
      </c>
      <c r="C22" s="21">
        <v>4205</v>
      </c>
      <c r="D22" s="22">
        <v>198445868</v>
      </c>
      <c r="E22" s="22">
        <v>47192.83</v>
      </c>
      <c r="F22" s="21">
        <v>2185</v>
      </c>
      <c r="G22" s="22">
        <v>8714266</v>
      </c>
      <c r="H22" s="22">
        <v>3988.22</v>
      </c>
      <c r="I22" s="21">
        <v>817</v>
      </c>
      <c r="J22" s="22">
        <v>4103564</v>
      </c>
      <c r="K22" s="22">
        <v>5022.72</v>
      </c>
      <c r="L22" s="21">
        <v>419</v>
      </c>
      <c r="M22" s="22">
        <v>3416621</v>
      </c>
      <c r="N22" s="22">
        <v>8154.23</v>
      </c>
      <c r="O22" s="21">
        <v>2634</v>
      </c>
      <c r="P22" s="22">
        <v>12592378</v>
      </c>
      <c r="Q22" s="22">
        <v>4780.71</v>
      </c>
      <c r="R22" s="21">
        <v>2510</v>
      </c>
      <c r="S22" s="22">
        <v>13968752</v>
      </c>
      <c r="T22" s="22">
        <v>5565.24</v>
      </c>
    </row>
    <row r="23" spans="1:20" ht="15" customHeight="1" x14ac:dyDescent="0.2">
      <c r="A23" s="19" t="s">
        <v>452</v>
      </c>
      <c r="B23" s="21">
        <v>741</v>
      </c>
      <c r="C23" s="21">
        <v>711</v>
      </c>
      <c r="D23" s="22">
        <v>53498893</v>
      </c>
      <c r="E23" s="22">
        <v>75244.58</v>
      </c>
      <c r="F23" s="21">
        <v>291</v>
      </c>
      <c r="G23" s="22">
        <v>1522529</v>
      </c>
      <c r="H23" s="22">
        <v>5232.0600000000004</v>
      </c>
      <c r="I23" s="21">
        <v>141</v>
      </c>
      <c r="J23" s="22">
        <v>981282</v>
      </c>
      <c r="K23" s="22">
        <v>6959.45</v>
      </c>
      <c r="L23" s="21">
        <v>78</v>
      </c>
      <c r="M23" s="22">
        <v>1215521</v>
      </c>
      <c r="N23" s="22">
        <v>15583.6</v>
      </c>
      <c r="O23" s="21">
        <v>375</v>
      </c>
      <c r="P23" s="22">
        <v>2262357</v>
      </c>
      <c r="Q23" s="22">
        <v>6032.95</v>
      </c>
      <c r="R23" s="21">
        <v>395</v>
      </c>
      <c r="S23" s="22">
        <v>2983731</v>
      </c>
      <c r="T23" s="22">
        <v>7553.75</v>
      </c>
    </row>
    <row r="24" spans="1:20" ht="15" customHeight="1" x14ac:dyDescent="0.2">
      <c r="A24" s="19" t="s">
        <v>453</v>
      </c>
      <c r="B24" s="21">
        <v>294</v>
      </c>
      <c r="C24" s="21">
        <v>282</v>
      </c>
      <c r="D24" s="22">
        <v>22464080</v>
      </c>
      <c r="E24" s="22">
        <v>79659.86</v>
      </c>
      <c r="F24" s="21">
        <v>107</v>
      </c>
      <c r="G24" s="22">
        <v>547911</v>
      </c>
      <c r="H24" s="22">
        <v>5120.66</v>
      </c>
      <c r="I24" s="21">
        <v>53</v>
      </c>
      <c r="J24" s="22">
        <v>416888</v>
      </c>
      <c r="K24" s="22">
        <v>7865.81</v>
      </c>
      <c r="L24" s="21">
        <v>29</v>
      </c>
      <c r="M24" s="22">
        <v>488273</v>
      </c>
      <c r="N24" s="22">
        <v>16837</v>
      </c>
      <c r="O24" s="21">
        <v>145</v>
      </c>
      <c r="P24" s="22">
        <v>1103661</v>
      </c>
      <c r="Q24" s="22">
        <v>7611.46</v>
      </c>
      <c r="R24" s="21">
        <v>137</v>
      </c>
      <c r="S24" s="22">
        <v>1256518</v>
      </c>
      <c r="T24" s="22">
        <v>9171.66</v>
      </c>
    </row>
    <row r="25" spans="1:20" ht="15" customHeight="1" x14ac:dyDescent="0.2">
      <c r="A25" s="19" t="s">
        <v>454</v>
      </c>
      <c r="B25" s="21">
        <v>192</v>
      </c>
      <c r="C25" s="21">
        <v>182</v>
      </c>
      <c r="D25" s="22">
        <v>40265743</v>
      </c>
      <c r="E25" s="22">
        <v>221240.35</v>
      </c>
      <c r="F25" s="21">
        <v>65</v>
      </c>
      <c r="G25" s="22">
        <v>454858</v>
      </c>
      <c r="H25" s="22">
        <v>6997.82</v>
      </c>
      <c r="I25" s="21">
        <v>24</v>
      </c>
      <c r="J25" s="22">
        <v>189362</v>
      </c>
      <c r="K25" s="22">
        <v>7890.08</v>
      </c>
      <c r="L25" s="21">
        <v>16</v>
      </c>
      <c r="M25" s="22">
        <v>562847</v>
      </c>
      <c r="N25" s="22">
        <v>35177.94</v>
      </c>
      <c r="O25" s="21">
        <v>89</v>
      </c>
      <c r="P25" s="22">
        <v>1068671</v>
      </c>
      <c r="Q25" s="22">
        <v>12007.54</v>
      </c>
      <c r="R25" s="21">
        <v>98</v>
      </c>
      <c r="S25" s="22">
        <v>1395078</v>
      </c>
      <c r="T25" s="22">
        <v>14235.49</v>
      </c>
    </row>
    <row r="26" spans="1:20" ht="15" customHeight="1" x14ac:dyDescent="0.2">
      <c r="A26" s="20" t="s">
        <v>117</v>
      </c>
      <c r="B26" s="21">
        <v>13862</v>
      </c>
      <c r="C26" s="21">
        <v>13550</v>
      </c>
      <c r="D26" s="22">
        <v>792567967</v>
      </c>
      <c r="E26" s="22">
        <v>58492.1</v>
      </c>
      <c r="F26" s="21">
        <v>7437</v>
      </c>
      <c r="G26" s="22">
        <v>37674173</v>
      </c>
      <c r="H26" s="22">
        <v>5065.78</v>
      </c>
      <c r="I26" s="21">
        <v>2759</v>
      </c>
      <c r="J26" s="22">
        <v>15897024</v>
      </c>
      <c r="K26" s="22">
        <v>5761.88</v>
      </c>
      <c r="L26" s="21">
        <v>1453</v>
      </c>
      <c r="M26" s="22">
        <v>14642081</v>
      </c>
      <c r="N26" s="22">
        <v>10077.14</v>
      </c>
      <c r="O26" s="21">
        <v>8526</v>
      </c>
      <c r="P26" s="22">
        <v>47092327</v>
      </c>
      <c r="Q26" s="22">
        <v>5523.38</v>
      </c>
      <c r="R26" s="21">
        <v>8356</v>
      </c>
      <c r="S26" s="22">
        <v>53029847</v>
      </c>
      <c r="T26" s="22">
        <v>6346.32</v>
      </c>
    </row>
    <row r="28" spans="1:20" ht="15" customHeight="1" x14ac:dyDescent="0.2">
      <c r="A28" s="57" t="s">
        <v>66</v>
      </c>
      <c r="B28" s="58"/>
      <c r="C28" s="58"/>
      <c r="D28" s="58"/>
      <c r="E28" s="58"/>
      <c r="F28" s="58"/>
      <c r="G28" s="58"/>
      <c r="H28" s="58"/>
      <c r="I28" s="58"/>
      <c r="J28" s="58"/>
      <c r="K28" s="58"/>
      <c r="L28" s="58"/>
      <c r="M28" s="58"/>
      <c r="N28" s="58"/>
      <c r="O28" s="58"/>
      <c r="P28" s="58"/>
      <c r="Q28" s="58"/>
      <c r="R28" s="58"/>
      <c r="S28" s="58"/>
      <c r="T28" s="58"/>
    </row>
    <row r="29" spans="1:20" ht="15" customHeight="1" x14ac:dyDescent="0.3">
      <c r="A29" s="60" t="s">
        <v>1</v>
      </c>
      <c r="B29" s="58"/>
      <c r="C29" s="58"/>
      <c r="D29" s="58"/>
      <c r="E29" s="58"/>
      <c r="F29" s="58"/>
      <c r="G29" s="58"/>
      <c r="H29" s="58"/>
      <c r="I29" s="58"/>
      <c r="J29" s="58"/>
      <c r="K29" s="58"/>
      <c r="L29" s="58"/>
      <c r="M29" s="58"/>
      <c r="N29" s="58"/>
      <c r="O29" s="58"/>
      <c r="P29" s="58"/>
      <c r="Q29" s="58"/>
      <c r="R29" s="58"/>
      <c r="S29" s="58"/>
      <c r="T29" s="58"/>
    </row>
    <row r="30" spans="1:20" ht="15" customHeight="1" x14ac:dyDescent="0.2">
      <c r="A30" s="57" t="s">
        <v>97</v>
      </c>
      <c r="B30" s="58"/>
      <c r="C30" s="58"/>
      <c r="D30" s="58"/>
      <c r="E30" s="58"/>
      <c r="F30" s="58"/>
      <c r="G30" s="58"/>
      <c r="H30" s="58"/>
      <c r="I30" s="58"/>
      <c r="J30" s="58"/>
      <c r="K30" s="58"/>
      <c r="L30" s="58"/>
      <c r="M30" s="58"/>
      <c r="N30" s="58"/>
      <c r="O30" s="58"/>
      <c r="P30" s="58"/>
      <c r="Q30" s="58"/>
      <c r="R30" s="58"/>
      <c r="S30" s="58"/>
      <c r="T30" s="58"/>
    </row>
  </sheetData>
  <mergeCells count="15">
    <mergeCell ref="A1:T1"/>
    <mergeCell ref="A2:T2"/>
    <mergeCell ref="A3:T3"/>
    <mergeCell ref="A4:T4"/>
    <mergeCell ref="A5:T5"/>
    <mergeCell ref="A28:T28"/>
    <mergeCell ref="A29:T29"/>
    <mergeCell ref="A30:T30"/>
    <mergeCell ref="O7:Q7"/>
    <mergeCell ref="R7:T7"/>
    <mergeCell ref="A7:A8"/>
    <mergeCell ref="C7:E7"/>
    <mergeCell ref="F7:H7"/>
    <mergeCell ref="I7:K7"/>
    <mergeCell ref="L7:N7"/>
  </mergeCells>
  <hyperlinks>
    <hyperlink ref="A1" location="'CONTENTS'!A1" display="#'CONTENTS'!A1"/>
  </hyperlinks>
  <printOptions horizontalCentered="1"/>
  <pageMargins left="0.5" right="0.5" top="0.5" bottom="0.5" header="0" footer="0"/>
  <pageSetup fitToHeight="10" orientation="landscape" horizontalDpi="300" verticalDpi="30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30"/>
  <sheetViews>
    <sheetView zoomScaleNormal="100" workbookViewId="0">
      <pane ySplit="8" topLeftCell="A9" activePane="bottomLeft" state="frozen"/>
      <selection pane="bottomLeft" sqref="A1:BI1"/>
    </sheetView>
  </sheetViews>
  <sheetFormatPr defaultColWidth="12" defaultRowHeight="12.95" customHeight="1" x14ac:dyDescent="0.2"/>
  <cols>
    <col min="1" max="1" width="25.6640625" bestFit="1" customWidth="1"/>
    <col min="2" max="61" width="17.6640625" bestFit="1" customWidth="1"/>
  </cols>
  <sheetData>
    <row r="1" spans="1:61" ht="17.100000000000001" customHeight="1" x14ac:dyDescent="0.25">
      <c r="A1" s="65" t="s">
        <v>67</v>
      </c>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row>
    <row r="2" spans="1:61" ht="17.100000000000001" customHeight="1" x14ac:dyDescent="0.3">
      <c r="A2" s="60" t="s">
        <v>1</v>
      </c>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row>
    <row r="3" spans="1:61" ht="17.100000000000001" customHeight="1" x14ac:dyDescent="0.3">
      <c r="A3" s="59" t="s">
        <v>70</v>
      </c>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row>
    <row r="4" spans="1:61" ht="17.100000000000001" customHeight="1" x14ac:dyDescent="0.3">
      <c r="A4" s="60" t="s">
        <v>1</v>
      </c>
      <c r="B4" s="58"/>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row>
    <row r="5" spans="1:61" ht="17.100000000000001" customHeight="1" x14ac:dyDescent="0.3">
      <c r="A5" s="66" t="s">
        <v>63</v>
      </c>
      <c r="B5" s="58"/>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row>
    <row r="7" spans="1:61" ht="30" customHeight="1" x14ac:dyDescent="0.2">
      <c r="A7" s="70" t="s">
        <v>71</v>
      </c>
      <c r="B7" s="70" t="s">
        <v>558</v>
      </c>
      <c r="C7" s="70"/>
      <c r="D7" s="70"/>
      <c r="E7" s="70" t="s">
        <v>559</v>
      </c>
      <c r="F7" s="70"/>
      <c r="G7" s="70"/>
      <c r="H7" s="70" t="s">
        <v>560</v>
      </c>
      <c r="I7" s="70"/>
      <c r="J7" s="70"/>
      <c r="K7" s="70" t="s">
        <v>561</v>
      </c>
      <c r="L7" s="70"/>
      <c r="M7" s="70"/>
      <c r="N7" s="70" t="s">
        <v>562</v>
      </c>
      <c r="O7" s="70"/>
      <c r="P7" s="70"/>
      <c r="Q7" s="70" t="s">
        <v>563</v>
      </c>
      <c r="R7" s="70"/>
      <c r="S7" s="70"/>
      <c r="T7" s="70" t="s">
        <v>564</v>
      </c>
      <c r="U7" s="70"/>
      <c r="V7" s="70"/>
      <c r="W7" s="70" t="s">
        <v>565</v>
      </c>
      <c r="X7" s="70"/>
      <c r="Y7" s="70"/>
      <c r="Z7" s="70" t="s">
        <v>566</v>
      </c>
      <c r="AA7" s="70"/>
      <c r="AB7" s="70"/>
      <c r="AC7" s="70" t="s">
        <v>567</v>
      </c>
      <c r="AD7" s="70"/>
      <c r="AE7" s="70"/>
      <c r="AF7" s="70" t="s">
        <v>568</v>
      </c>
      <c r="AG7" s="70"/>
      <c r="AH7" s="70"/>
      <c r="AI7" s="70" t="s">
        <v>569</v>
      </c>
      <c r="AJ7" s="70"/>
      <c r="AK7" s="70"/>
      <c r="AL7" s="70" t="s">
        <v>570</v>
      </c>
      <c r="AM7" s="70"/>
      <c r="AN7" s="70"/>
      <c r="AO7" s="70" t="s">
        <v>571</v>
      </c>
      <c r="AP7" s="70"/>
      <c r="AQ7" s="70"/>
      <c r="AR7" s="70" t="s">
        <v>572</v>
      </c>
      <c r="AS7" s="70"/>
      <c r="AT7" s="70"/>
      <c r="AU7" s="70" t="s">
        <v>573</v>
      </c>
      <c r="AV7" s="70"/>
      <c r="AW7" s="70"/>
      <c r="AX7" s="70" t="s">
        <v>574</v>
      </c>
      <c r="AY7" s="70"/>
      <c r="AZ7" s="70"/>
      <c r="BA7" s="70" t="s">
        <v>575</v>
      </c>
      <c r="BB7" s="70"/>
      <c r="BC7" s="70"/>
      <c r="BD7" s="70" t="s">
        <v>576</v>
      </c>
      <c r="BE7" s="70"/>
      <c r="BF7" s="70"/>
      <c r="BG7" s="70" t="s">
        <v>577</v>
      </c>
      <c r="BH7" s="70"/>
      <c r="BI7" s="70"/>
    </row>
    <row r="8" spans="1:61" ht="30" customHeight="1" x14ac:dyDescent="0.2">
      <c r="A8" s="72"/>
      <c r="B8" s="29" t="s">
        <v>470</v>
      </c>
      <c r="C8" s="29" t="s">
        <v>96</v>
      </c>
      <c r="D8" s="29" t="s">
        <v>471</v>
      </c>
      <c r="E8" s="29" t="s">
        <v>470</v>
      </c>
      <c r="F8" s="29" t="s">
        <v>96</v>
      </c>
      <c r="G8" s="29" t="s">
        <v>471</v>
      </c>
      <c r="H8" s="29" t="s">
        <v>470</v>
      </c>
      <c r="I8" s="29" t="s">
        <v>96</v>
      </c>
      <c r="J8" s="29" t="s">
        <v>471</v>
      </c>
      <c r="K8" s="29" t="s">
        <v>470</v>
      </c>
      <c r="L8" s="29" t="s">
        <v>96</v>
      </c>
      <c r="M8" s="29" t="s">
        <v>471</v>
      </c>
      <c r="N8" s="29" t="s">
        <v>470</v>
      </c>
      <c r="O8" s="29" t="s">
        <v>96</v>
      </c>
      <c r="P8" s="29" t="s">
        <v>471</v>
      </c>
      <c r="Q8" s="29" t="s">
        <v>470</v>
      </c>
      <c r="R8" s="29" t="s">
        <v>96</v>
      </c>
      <c r="S8" s="29" t="s">
        <v>471</v>
      </c>
      <c r="T8" s="29" t="s">
        <v>470</v>
      </c>
      <c r="U8" s="29" t="s">
        <v>96</v>
      </c>
      <c r="V8" s="29" t="s">
        <v>471</v>
      </c>
      <c r="W8" s="29" t="s">
        <v>470</v>
      </c>
      <c r="X8" s="29" t="s">
        <v>96</v>
      </c>
      <c r="Y8" s="29" t="s">
        <v>471</v>
      </c>
      <c r="Z8" s="29" t="s">
        <v>470</v>
      </c>
      <c r="AA8" s="29" t="s">
        <v>96</v>
      </c>
      <c r="AB8" s="29" t="s">
        <v>471</v>
      </c>
      <c r="AC8" s="29" t="s">
        <v>470</v>
      </c>
      <c r="AD8" s="29" t="s">
        <v>96</v>
      </c>
      <c r="AE8" s="29" t="s">
        <v>471</v>
      </c>
      <c r="AF8" s="29" t="s">
        <v>470</v>
      </c>
      <c r="AG8" s="29" t="s">
        <v>96</v>
      </c>
      <c r="AH8" s="29" t="s">
        <v>471</v>
      </c>
      <c r="AI8" s="29" t="s">
        <v>470</v>
      </c>
      <c r="AJ8" s="29" t="s">
        <v>96</v>
      </c>
      <c r="AK8" s="29" t="s">
        <v>471</v>
      </c>
      <c r="AL8" s="29" t="s">
        <v>470</v>
      </c>
      <c r="AM8" s="29" t="s">
        <v>96</v>
      </c>
      <c r="AN8" s="29" t="s">
        <v>471</v>
      </c>
      <c r="AO8" s="29" t="s">
        <v>470</v>
      </c>
      <c r="AP8" s="29" t="s">
        <v>96</v>
      </c>
      <c r="AQ8" s="29" t="s">
        <v>471</v>
      </c>
      <c r="AR8" s="29" t="s">
        <v>470</v>
      </c>
      <c r="AS8" s="29" t="s">
        <v>96</v>
      </c>
      <c r="AT8" s="29" t="s">
        <v>471</v>
      </c>
      <c r="AU8" s="29" t="s">
        <v>470</v>
      </c>
      <c r="AV8" s="29" t="s">
        <v>96</v>
      </c>
      <c r="AW8" s="29" t="s">
        <v>471</v>
      </c>
      <c r="AX8" s="29" t="s">
        <v>470</v>
      </c>
      <c r="AY8" s="29" t="s">
        <v>96</v>
      </c>
      <c r="AZ8" s="29" t="s">
        <v>471</v>
      </c>
      <c r="BA8" s="29" t="s">
        <v>470</v>
      </c>
      <c r="BB8" s="29" t="s">
        <v>96</v>
      </c>
      <c r="BC8" s="29" t="s">
        <v>471</v>
      </c>
      <c r="BD8" s="29" t="s">
        <v>470</v>
      </c>
      <c r="BE8" s="29" t="s">
        <v>96</v>
      </c>
      <c r="BF8" s="29" t="s">
        <v>471</v>
      </c>
      <c r="BG8" s="29" t="s">
        <v>470</v>
      </c>
      <c r="BH8" s="29" t="s">
        <v>96</v>
      </c>
      <c r="BI8" s="29" t="s">
        <v>471</v>
      </c>
    </row>
    <row r="9" spans="1:61" ht="15" customHeight="1" x14ac:dyDescent="0.2">
      <c r="A9" s="20" t="s">
        <v>438</v>
      </c>
      <c r="B9" s="21">
        <v>19</v>
      </c>
      <c r="C9" s="22">
        <v>1507</v>
      </c>
      <c r="D9" s="22">
        <v>79.319999999999993</v>
      </c>
      <c r="E9" s="21" t="s">
        <v>626</v>
      </c>
      <c r="F9" s="21" t="s">
        <v>626</v>
      </c>
      <c r="G9" s="21" t="s">
        <v>626</v>
      </c>
      <c r="H9" s="21" t="s">
        <v>627</v>
      </c>
      <c r="I9" s="21" t="s">
        <v>627</v>
      </c>
      <c r="J9" s="21" t="s">
        <v>627</v>
      </c>
      <c r="K9" s="21">
        <v>65</v>
      </c>
      <c r="L9" s="22">
        <v>7429</v>
      </c>
      <c r="M9" s="22">
        <v>114.29</v>
      </c>
      <c r="N9" s="21">
        <v>15</v>
      </c>
      <c r="O9" s="22">
        <v>3637</v>
      </c>
      <c r="P9" s="22">
        <v>242.47</v>
      </c>
      <c r="Q9" s="21">
        <v>107</v>
      </c>
      <c r="R9" s="22">
        <v>38428</v>
      </c>
      <c r="S9" s="22">
        <v>359.14</v>
      </c>
      <c r="T9" s="21" t="s">
        <v>626</v>
      </c>
      <c r="U9" s="21" t="s">
        <v>626</v>
      </c>
      <c r="V9" s="21" t="s">
        <v>626</v>
      </c>
      <c r="W9" s="21">
        <v>31</v>
      </c>
      <c r="X9" s="22">
        <v>4601</v>
      </c>
      <c r="Y9" s="22">
        <v>148.41999999999999</v>
      </c>
      <c r="Z9" s="21">
        <v>0</v>
      </c>
      <c r="AA9" s="28" t="s">
        <v>1</v>
      </c>
      <c r="AB9" s="28" t="s">
        <v>1</v>
      </c>
      <c r="AC9" s="21">
        <v>814</v>
      </c>
      <c r="AD9" s="22">
        <v>23384772</v>
      </c>
      <c r="AE9" s="22">
        <v>28728.22</v>
      </c>
      <c r="AF9" s="21">
        <v>1435</v>
      </c>
      <c r="AG9" s="22">
        <v>2675227</v>
      </c>
      <c r="AH9" s="22">
        <v>1864.27</v>
      </c>
      <c r="AI9" s="21">
        <v>1919</v>
      </c>
      <c r="AJ9" s="22">
        <v>7628101</v>
      </c>
      <c r="AK9" s="22">
        <v>3975.04</v>
      </c>
      <c r="AL9" s="21">
        <v>191</v>
      </c>
      <c r="AM9" s="22">
        <v>6060507</v>
      </c>
      <c r="AN9" s="22">
        <v>31730.400000000001</v>
      </c>
      <c r="AO9" s="21">
        <v>71</v>
      </c>
      <c r="AP9" s="22">
        <v>167003</v>
      </c>
      <c r="AQ9" s="22">
        <v>2352.15</v>
      </c>
      <c r="AR9" s="21">
        <v>82</v>
      </c>
      <c r="AS9" s="22">
        <v>961754</v>
      </c>
      <c r="AT9" s="22">
        <v>11728.71</v>
      </c>
      <c r="AU9" s="21">
        <v>5021</v>
      </c>
      <c r="AV9" s="22">
        <v>14342441</v>
      </c>
      <c r="AW9" s="22">
        <v>2856.49</v>
      </c>
      <c r="AX9" s="21">
        <v>23</v>
      </c>
      <c r="AY9" s="22">
        <v>223943</v>
      </c>
      <c r="AZ9" s="22">
        <v>9736.65</v>
      </c>
      <c r="BA9" s="21" t="s">
        <v>627</v>
      </c>
      <c r="BB9" s="21" t="s">
        <v>627</v>
      </c>
      <c r="BC9" s="21" t="s">
        <v>627</v>
      </c>
      <c r="BD9" s="21">
        <v>1065</v>
      </c>
      <c r="BE9" s="22">
        <v>2490884</v>
      </c>
      <c r="BF9" s="22">
        <v>2338.86</v>
      </c>
      <c r="BG9" s="21" t="s">
        <v>627</v>
      </c>
      <c r="BH9" s="21" t="s">
        <v>627</v>
      </c>
      <c r="BI9" s="21" t="s">
        <v>627</v>
      </c>
    </row>
    <row r="10" spans="1:61" ht="15" customHeight="1" x14ac:dyDescent="0.2">
      <c r="A10" s="19" t="s">
        <v>442</v>
      </c>
      <c r="B10" s="21">
        <v>205</v>
      </c>
      <c r="C10" s="22">
        <v>6502</v>
      </c>
      <c r="D10" s="22">
        <v>31.72</v>
      </c>
      <c r="E10" s="21" t="s">
        <v>626</v>
      </c>
      <c r="F10" s="21" t="s">
        <v>626</v>
      </c>
      <c r="G10" s="21" t="s">
        <v>626</v>
      </c>
      <c r="H10" s="21" t="s">
        <v>627</v>
      </c>
      <c r="I10" s="21" t="s">
        <v>627</v>
      </c>
      <c r="J10" s="21" t="s">
        <v>627</v>
      </c>
      <c r="K10" s="21">
        <v>156</v>
      </c>
      <c r="L10" s="22">
        <v>7990</v>
      </c>
      <c r="M10" s="22">
        <v>51.22</v>
      </c>
      <c r="N10" s="21">
        <v>35</v>
      </c>
      <c r="O10" s="22">
        <v>2995</v>
      </c>
      <c r="P10" s="22">
        <v>85.57</v>
      </c>
      <c r="Q10" s="21">
        <v>155</v>
      </c>
      <c r="R10" s="22">
        <v>30324</v>
      </c>
      <c r="S10" s="22">
        <v>195.64</v>
      </c>
      <c r="T10" s="21">
        <v>17</v>
      </c>
      <c r="U10" s="22">
        <v>1253</v>
      </c>
      <c r="V10" s="22">
        <v>73.709999999999994</v>
      </c>
      <c r="W10" s="21">
        <v>30</v>
      </c>
      <c r="X10" s="22">
        <v>1517</v>
      </c>
      <c r="Y10" s="22">
        <v>50.57</v>
      </c>
      <c r="Z10" s="21">
        <v>0</v>
      </c>
      <c r="AA10" s="28" t="s">
        <v>1</v>
      </c>
      <c r="AB10" s="28" t="s">
        <v>1</v>
      </c>
      <c r="AC10" s="21">
        <v>491</v>
      </c>
      <c r="AD10" s="22">
        <v>1791080</v>
      </c>
      <c r="AE10" s="22">
        <v>3647.82</v>
      </c>
      <c r="AF10" s="21">
        <v>13393</v>
      </c>
      <c r="AG10" s="22">
        <v>7029948</v>
      </c>
      <c r="AH10" s="22">
        <v>524.9</v>
      </c>
      <c r="AI10" s="21">
        <v>2451</v>
      </c>
      <c r="AJ10" s="22">
        <v>2505846</v>
      </c>
      <c r="AK10" s="22">
        <v>1022.38</v>
      </c>
      <c r="AL10" s="21">
        <v>184</v>
      </c>
      <c r="AM10" s="22">
        <v>165065</v>
      </c>
      <c r="AN10" s="22">
        <v>897.09</v>
      </c>
      <c r="AO10" s="21" t="s">
        <v>626</v>
      </c>
      <c r="AP10" s="22" t="s">
        <v>626</v>
      </c>
      <c r="AQ10" s="22" t="s">
        <v>626</v>
      </c>
      <c r="AR10" s="21">
        <v>32</v>
      </c>
      <c r="AS10" s="22">
        <v>236812</v>
      </c>
      <c r="AT10" s="22">
        <v>7400.38</v>
      </c>
      <c r="AU10" s="21">
        <v>3818</v>
      </c>
      <c r="AV10" s="22">
        <v>7530000</v>
      </c>
      <c r="AW10" s="22">
        <v>1972.24</v>
      </c>
      <c r="AX10" s="21">
        <v>25</v>
      </c>
      <c r="AY10" s="22">
        <v>130933</v>
      </c>
      <c r="AZ10" s="22">
        <v>5237.32</v>
      </c>
      <c r="BA10" s="21" t="s">
        <v>627</v>
      </c>
      <c r="BB10" s="21" t="s">
        <v>627</v>
      </c>
      <c r="BC10" s="21" t="s">
        <v>627</v>
      </c>
      <c r="BD10" s="21">
        <v>759</v>
      </c>
      <c r="BE10" s="22">
        <v>1257174</v>
      </c>
      <c r="BF10" s="22">
        <v>1656.36</v>
      </c>
      <c r="BG10" s="21" t="s">
        <v>627</v>
      </c>
      <c r="BH10" s="21" t="s">
        <v>627</v>
      </c>
      <c r="BI10" s="21" t="s">
        <v>627</v>
      </c>
    </row>
    <row r="11" spans="1:61" ht="15" customHeight="1" x14ac:dyDescent="0.2">
      <c r="A11" s="20" t="s">
        <v>443</v>
      </c>
      <c r="B11" s="21">
        <v>207</v>
      </c>
      <c r="C11" s="22">
        <v>9350</v>
      </c>
      <c r="D11" s="22">
        <v>45.17</v>
      </c>
      <c r="E11" s="21" t="s">
        <v>626</v>
      </c>
      <c r="F11" s="21" t="s">
        <v>626</v>
      </c>
      <c r="G11" s="21" t="s">
        <v>626</v>
      </c>
      <c r="H11" s="21" t="s">
        <v>627</v>
      </c>
      <c r="I11" s="21" t="s">
        <v>627</v>
      </c>
      <c r="J11" s="21" t="s">
        <v>627</v>
      </c>
      <c r="K11" s="21">
        <v>207</v>
      </c>
      <c r="L11" s="22">
        <v>18273</v>
      </c>
      <c r="M11" s="22">
        <v>88.28</v>
      </c>
      <c r="N11" s="21">
        <v>89</v>
      </c>
      <c r="O11" s="22">
        <v>5128</v>
      </c>
      <c r="P11" s="22">
        <v>57.62</v>
      </c>
      <c r="Q11" s="21">
        <v>232</v>
      </c>
      <c r="R11" s="22">
        <v>54457</v>
      </c>
      <c r="S11" s="22">
        <v>234.73</v>
      </c>
      <c r="T11" s="21" t="s">
        <v>626</v>
      </c>
      <c r="U11" s="21" t="s">
        <v>626</v>
      </c>
      <c r="V11" s="21" t="s">
        <v>626</v>
      </c>
      <c r="W11" s="21">
        <v>31</v>
      </c>
      <c r="X11" s="22">
        <v>3563</v>
      </c>
      <c r="Y11" s="22">
        <v>114.94</v>
      </c>
      <c r="Z11" s="21">
        <v>0</v>
      </c>
      <c r="AA11" s="28" t="s">
        <v>1</v>
      </c>
      <c r="AB11" s="28" t="s">
        <v>1</v>
      </c>
      <c r="AC11" s="21">
        <v>579</v>
      </c>
      <c r="AD11" s="22">
        <v>2371430</v>
      </c>
      <c r="AE11" s="22">
        <v>4095.73</v>
      </c>
      <c r="AF11" s="21">
        <v>20276</v>
      </c>
      <c r="AG11" s="22">
        <v>26590205</v>
      </c>
      <c r="AH11" s="22">
        <v>1311.41</v>
      </c>
      <c r="AI11" s="21">
        <v>6209</v>
      </c>
      <c r="AJ11" s="22">
        <v>6435534</v>
      </c>
      <c r="AK11" s="22">
        <v>1036.48</v>
      </c>
      <c r="AL11" s="21">
        <v>172</v>
      </c>
      <c r="AM11" s="22">
        <v>269971</v>
      </c>
      <c r="AN11" s="22">
        <v>1569.6</v>
      </c>
      <c r="AO11" s="21">
        <v>18</v>
      </c>
      <c r="AP11" s="22">
        <v>5356</v>
      </c>
      <c r="AQ11" s="22">
        <v>297.56</v>
      </c>
      <c r="AR11" s="21">
        <v>54</v>
      </c>
      <c r="AS11" s="22">
        <v>1430526</v>
      </c>
      <c r="AT11" s="22">
        <v>26491.22</v>
      </c>
      <c r="AU11" s="21">
        <v>4063</v>
      </c>
      <c r="AV11" s="22">
        <v>8264498</v>
      </c>
      <c r="AW11" s="22">
        <v>2034.09</v>
      </c>
      <c r="AX11" s="21">
        <v>21</v>
      </c>
      <c r="AY11" s="22">
        <v>25234</v>
      </c>
      <c r="AZ11" s="22">
        <v>1201.6199999999999</v>
      </c>
      <c r="BA11" s="21" t="s">
        <v>627</v>
      </c>
      <c r="BB11" s="21" t="s">
        <v>627</v>
      </c>
      <c r="BC11" s="21" t="s">
        <v>627</v>
      </c>
      <c r="BD11" s="21">
        <v>863</v>
      </c>
      <c r="BE11" s="22">
        <v>1349272</v>
      </c>
      <c r="BF11" s="22">
        <v>1563.47</v>
      </c>
      <c r="BG11" s="21" t="s">
        <v>627</v>
      </c>
      <c r="BH11" s="21" t="s">
        <v>627</v>
      </c>
      <c r="BI11" s="21" t="s">
        <v>627</v>
      </c>
    </row>
    <row r="12" spans="1:61" ht="15" customHeight="1" x14ac:dyDescent="0.2">
      <c r="A12" s="20" t="s">
        <v>444</v>
      </c>
      <c r="B12" s="21">
        <v>324</v>
      </c>
      <c r="C12" s="22">
        <v>9222</v>
      </c>
      <c r="D12" s="22">
        <v>28.46</v>
      </c>
      <c r="E12" s="21">
        <v>36</v>
      </c>
      <c r="F12" s="22">
        <v>4811</v>
      </c>
      <c r="G12" s="22">
        <v>133.63999999999999</v>
      </c>
      <c r="H12" s="21" t="s">
        <v>627</v>
      </c>
      <c r="I12" s="21" t="s">
        <v>627</v>
      </c>
      <c r="J12" s="21" t="s">
        <v>627</v>
      </c>
      <c r="K12" s="21">
        <v>3972</v>
      </c>
      <c r="L12" s="22">
        <v>405501</v>
      </c>
      <c r="M12" s="22">
        <v>102.09</v>
      </c>
      <c r="N12" s="21">
        <v>1676</v>
      </c>
      <c r="O12" s="22">
        <v>144832</v>
      </c>
      <c r="P12" s="22">
        <v>86.42</v>
      </c>
      <c r="Q12" s="21">
        <v>1014</v>
      </c>
      <c r="R12" s="22">
        <v>142904</v>
      </c>
      <c r="S12" s="22">
        <v>140.93</v>
      </c>
      <c r="T12" s="21" t="s">
        <v>626</v>
      </c>
      <c r="U12" s="21" t="s">
        <v>626</v>
      </c>
      <c r="V12" s="21" t="s">
        <v>626</v>
      </c>
      <c r="W12" s="21">
        <v>78</v>
      </c>
      <c r="X12" s="22">
        <v>2853</v>
      </c>
      <c r="Y12" s="22">
        <v>36.58</v>
      </c>
      <c r="Z12" s="21">
        <v>0</v>
      </c>
      <c r="AA12" s="28" t="s">
        <v>1</v>
      </c>
      <c r="AB12" s="28" t="s">
        <v>1</v>
      </c>
      <c r="AC12" s="21">
        <v>698</v>
      </c>
      <c r="AD12" s="22">
        <v>2289409</v>
      </c>
      <c r="AE12" s="22">
        <v>3279.96</v>
      </c>
      <c r="AF12" s="21">
        <v>26448</v>
      </c>
      <c r="AG12" s="22">
        <v>52013683</v>
      </c>
      <c r="AH12" s="22">
        <v>1966.64</v>
      </c>
      <c r="AI12" s="21">
        <v>10154</v>
      </c>
      <c r="AJ12" s="22">
        <v>16062848</v>
      </c>
      <c r="AK12" s="22">
        <v>1581.92</v>
      </c>
      <c r="AL12" s="21">
        <v>196</v>
      </c>
      <c r="AM12" s="22">
        <v>320576</v>
      </c>
      <c r="AN12" s="22">
        <v>1635.59</v>
      </c>
      <c r="AO12" s="21">
        <v>17</v>
      </c>
      <c r="AP12" s="22">
        <v>18031</v>
      </c>
      <c r="AQ12" s="22">
        <v>1060.6500000000001</v>
      </c>
      <c r="AR12" s="21">
        <v>60</v>
      </c>
      <c r="AS12" s="22">
        <v>1036088</v>
      </c>
      <c r="AT12" s="22">
        <v>17268.13</v>
      </c>
      <c r="AU12" s="21">
        <v>4590</v>
      </c>
      <c r="AV12" s="22">
        <v>9509382</v>
      </c>
      <c r="AW12" s="22">
        <v>2071.7600000000002</v>
      </c>
      <c r="AX12" s="21">
        <v>48</v>
      </c>
      <c r="AY12" s="22">
        <v>174671</v>
      </c>
      <c r="AZ12" s="22">
        <v>3638.98</v>
      </c>
      <c r="BA12" s="21" t="s">
        <v>627</v>
      </c>
      <c r="BB12" s="21" t="s">
        <v>627</v>
      </c>
      <c r="BC12" s="21" t="s">
        <v>627</v>
      </c>
      <c r="BD12" s="21">
        <v>859</v>
      </c>
      <c r="BE12" s="22">
        <v>1455750</v>
      </c>
      <c r="BF12" s="22">
        <v>1694.7</v>
      </c>
      <c r="BG12" s="21" t="s">
        <v>627</v>
      </c>
      <c r="BH12" s="21" t="s">
        <v>627</v>
      </c>
      <c r="BI12" s="21" t="s">
        <v>627</v>
      </c>
    </row>
    <row r="13" spans="1:61" ht="15" customHeight="1" x14ac:dyDescent="0.2">
      <c r="A13" s="20" t="s">
        <v>445</v>
      </c>
      <c r="B13" s="21">
        <v>800</v>
      </c>
      <c r="C13" s="22">
        <v>21190</v>
      </c>
      <c r="D13" s="22">
        <v>26.49</v>
      </c>
      <c r="E13" s="21">
        <v>122</v>
      </c>
      <c r="F13" s="22">
        <v>25004</v>
      </c>
      <c r="G13" s="22">
        <v>204.95</v>
      </c>
      <c r="H13" s="21" t="s">
        <v>627</v>
      </c>
      <c r="I13" s="21" t="s">
        <v>627</v>
      </c>
      <c r="J13" s="21" t="s">
        <v>627</v>
      </c>
      <c r="K13" s="21">
        <v>8804</v>
      </c>
      <c r="L13" s="22">
        <v>3558253</v>
      </c>
      <c r="M13" s="22">
        <v>404.16</v>
      </c>
      <c r="N13" s="21">
        <v>5456</v>
      </c>
      <c r="O13" s="22">
        <v>1304863</v>
      </c>
      <c r="P13" s="22">
        <v>239.16</v>
      </c>
      <c r="Q13" s="21">
        <v>2688</v>
      </c>
      <c r="R13" s="22">
        <v>740638</v>
      </c>
      <c r="S13" s="22">
        <v>275.52999999999997</v>
      </c>
      <c r="T13" s="21">
        <v>11</v>
      </c>
      <c r="U13" s="22">
        <v>5037</v>
      </c>
      <c r="V13" s="22">
        <v>457.91</v>
      </c>
      <c r="W13" s="21">
        <v>208</v>
      </c>
      <c r="X13" s="22">
        <v>13183</v>
      </c>
      <c r="Y13" s="22">
        <v>63.38</v>
      </c>
      <c r="Z13" s="21">
        <v>0</v>
      </c>
      <c r="AA13" s="28" t="s">
        <v>1</v>
      </c>
      <c r="AB13" s="28" t="s">
        <v>1</v>
      </c>
      <c r="AC13" s="21">
        <v>831</v>
      </c>
      <c r="AD13" s="22">
        <v>3297321</v>
      </c>
      <c r="AE13" s="22">
        <v>3967.9</v>
      </c>
      <c r="AF13" s="21">
        <v>18805</v>
      </c>
      <c r="AG13" s="22">
        <v>62591931</v>
      </c>
      <c r="AH13" s="22">
        <v>3328.47</v>
      </c>
      <c r="AI13" s="21">
        <v>11658</v>
      </c>
      <c r="AJ13" s="22">
        <v>22932144</v>
      </c>
      <c r="AK13" s="22">
        <v>1967.07</v>
      </c>
      <c r="AL13" s="21">
        <v>197</v>
      </c>
      <c r="AM13" s="22">
        <v>640164</v>
      </c>
      <c r="AN13" s="22">
        <v>3249.56</v>
      </c>
      <c r="AO13" s="21">
        <v>23</v>
      </c>
      <c r="AP13" s="22">
        <v>17196</v>
      </c>
      <c r="AQ13" s="22">
        <v>747.65</v>
      </c>
      <c r="AR13" s="21">
        <v>46</v>
      </c>
      <c r="AS13" s="22">
        <v>1235328</v>
      </c>
      <c r="AT13" s="22">
        <v>26854.959999999999</v>
      </c>
      <c r="AU13" s="21">
        <v>4262</v>
      </c>
      <c r="AV13" s="22">
        <v>9315754</v>
      </c>
      <c r="AW13" s="22">
        <v>2185.77</v>
      </c>
      <c r="AX13" s="21">
        <v>38</v>
      </c>
      <c r="AY13" s="22">
        <v>89084</v>
      </c>
      <c r="AZ13" s="22">
        <v>2344.3200000000002</v>
      </c>
      <c r="BA13" s="21" t="s">
        <v>627</v>
      </c>
      <c r="BB13" s="21" t="s">
        <v>627</v>
      </c>
      <c r="BC13" s="21" t="s">
        <v>627</v>
      </c>
      <c r="BD13" s="21">
        <v>755</v>
      </c>
      <c r="BE13" s="22">
        <v>1264249</v>
      </c>
      <c r="BF13" s="22">
        <v>1674.5</v>
      </c>
      <c r="BG13" s="21" t="s">
        <v>627</v>
      </c>
      <c r="BH13" s="21" t="s">
        <v>627</v>
      </c>
      <c r="BI13" s="21" t="s">
        <v>627</v>
      </c>
    </row>
    <row r="14" spans="1:61" ht="15" customHeight="1" x14ac:dyDescent="0.2">
      <c r="A14" s="20" t="s">
        <v>446</v>
      </c>
      <c r="B14" s="21">
        <v>960</v>
      </c>
      <c r="C14" s="22">
        <v>43717</v>
      </c>
      <c r="D14" s="22">
        <v>45.54</v>
      </c>
      <c r="E14" s="21">
        <v>499</v>
      </c>
      <c r="F14" s="22">
        <v>155532</v>
      </c>
      <c r="G14" s="22">
        <v>311.69</v>
      </c>
      <c r="H14" s="21" t="s">
        <v>627</v>
      </c>
      <c r="I14" s="21" t="s">
        <v>627</v>
      </c>
      <c r="J14" s="21" t="s">
        <v>627</v>
      </c>
      <c r="K14" s="21">
        <v>7721</v>
      </c>
      <c r="L14" s="22">
        <v>5945197</v>
      </c>
      <c r="M14" s="22">
        <v>770</v>
      </c>
      <c r="N14" s="21">
        <v>9166</v>
      </c>
      <c r="O14" s="22">
        <v>1360447</v>
      </c>
      <c r="P14" s="22">
        <v>148.41999999999999</v>
      </c>
      <c r="Q14" s="21">
        <v>8250</v>
      </c>
      <c r="R14" s="22">
        <v>3133389</v>
      </c>
      <c r="S14" s="22">
        <v>379.8</v>
      </c>
      <c r="T14" s="21">
        <v>22</v>
      </c>
      <c r="U14" s="22">
        <v>9864</v>
      </c>
      <c r="V14" s="22">
        <v>448.36</v>
      </c>
      <c r="W14" s="21" t="s">
        <v>626</v>
      </c>
      <c r="X14" s="21" t="s">
        <v>626</v>
      </c>
      <c r="Y14" s="21" t="s">
        <v>626</v>
      </c>
      <c r="Z14" s="21" t="s">
        <v>626</v>
      </c>
      <c r="AA14" s="21" t="s">
        <v>626</v>
      </c>
      <c r="AB14" s="21" t="s">
        <v>626</v>
      </c>
      <c r="AC14" s="21">
        <v>961</v>
      </c>
      <c r="AD14" s="22">
        <v>4090100</v>
      </c>
      <c r="AE14" s="22">
        <v>4256.09</v>
      </c>
      <c r="AF14" s="21">
        <v>13102</v>
      </c>
      <c r="AG14" s="22">
        <v>55857328</v>
      </c>
      <c r="AH14" s="22">
        <v>4263.2700000000004</v>
      </c>
      <c r="AI14" s="21">
        <v>11810</v>
      </c>
      <c r="AJ14" s="22">
        <v>26376600</v>
      </c>
      <c r="AK14" s="22">
        <v>2233.41</v>
      </c>
      <c r="AL14" s="21">
        <v>227</v>
      </c>
      <c r="AM14" s="22">
        <v>597711</v>
      </c>
      <c r="AN14" s="22">
        <v>2633.09</v>
      </c>
      <c r="AO14" s="21">
        <v>17</v>
      </c>
      <c r="AP14" s="22">
        <v>10877</v>
      </c>
      <c r="AQ14" s="22">
        <v>639.82000000000005</v>
      </c>
      <c r="AR14" s="21">
        <v>69</v>
      </c>
      <c r="AS14" s="22">
        <v>2189687</v>
      </c>
      <c r="AT14" s="22">
        <v>31734.59</v>
      </c>
      <c r="AU14" s="21">
        <v>4020</v>
      </c>
      <c r="AV14" s="22">
        <v>9411024</v>
      </c>
      <c r="AW14" s="22">
        <v>2341.0500000000002</v>
      </c>
      <c r="AX14" s="21">
        <v>31</v>
      </c>
      <c r="AY14" s="22">
        <v>260704</v>
      </c>
      <c r="AZ14" s="22">
        <v>8409.81</v>
      </c>
      <c r="BA14" s="21" t="s">
        <v>627</v>
      </c>
      <c r="BB14" s="21" t="s">
        <v>627</v>
      </c>
      <c r="BC14" s="21" t="s">
        <v>627</v>
      </c>
      <c r="BD14" s="21">
        <v>581</v>
      </c>
      <c r="BE14" s="22">
        <v>1026625</v>
      </c>
      <c r="BF14" s="22">
        <v>1767</v>
      </c>
      <c r="BG14" s="21" t="s">
        <v>627</v>
      </c>
      <c r="BH14" s="21" t="s">
        <v>627</v>
      </c>
      <c r="BI14" s="21" t="s">
        <v>627</v>
      </c>
    </row>
    <row r="15" spans="1:61" ht="15" customHeight="1" x14ac:dyDescent="0.2">
      <c r="A15" s="20" t="s">
        <v>447</v>
      </c>
      <c r="B15" s="21">
        <v>1087</v>
      </c>
      <c r="C15" s="22">
        <v>58355</v>
      </c>
      <c r="D15" s="22">
        <v>53.68</v>
      </c>
      <c r="E15" s="21">
        <v>606</v>
      </c>
      <c r="F15" s="22">
        <v>323336</v>
      </c>
      <c r="G15" s="22">
        <v>533.55999999999995</v>
      </c>
      <c r="H15" s="21" t="s">
        <v>627</v>
      </c>
      <c r="I15" s="21" t="s">
        <v>627</v>
      </c>
      <c r="J15" s="21" t="s">
        <v>627</v>
      </c>
      <c r="K15" s="21">
        <v>7556</v>
      </c>
      <c r="L15" s="22">
        <v>6943262</v>
      </c>
      <c r="M15" s="22">
        <v>918.91</v>
      </c>
      <c r="N15" s="21">
        <v>14769</v>
      </c>
      <c r="O15" s="22">
        <v>2464816</v>
      </c>
      <c r="P15" s="22">
        <v>166.89</v>
      </c>
      <c r="Q15" s="21">
        <v>11930</v>
      </c>
      <c r="R15" s="22">
        <v>7657262</v>
      </c>
      <c r="S15" s="22">
        <v>641.85</v>
      </c>
      <c r="T15" s="21">
        <v>16</v>
      </c>
      <c r="U15" s="22">
        <v>9467</v>
      </c>
      <c r="V15" s="22">
        <v>591.69000000000005</v>
      </c>
      <c r="W15" s="21">
        <v>0</v>
      </c>
      <c r="X15" s="28" t="s">
        <v>1</v>
      </c>
      <c r="Y15" s="28" t="s">
        <v>1</v>
      </c>
      <c r="Z15" s="21" t="s">
        <v>626</v>
      </c>
      <c r="AA15" s="21" t="s">
        <v>626</v>
      </c>
      <c r="AB15" s="21" t="s">
        <v>626</v>
      </c>
      <c r="AC15" s="21">
        <v>974</v>
      </c>
      <c r="AD15" s="22">
        <v>4221447</v>
      </c>
      <c r="AE15" s="22">
        <v>4334.13</v>
      </c>
      <c r="AF15" s="21">
        <v>12800</v>
      </c>
      <c r="AG15" s="22">
        <v>50430173</v>
      </c>
      <c r="AH15" s="22">
        <v>3939.86</v>
      </c>
      <c r="AI15" s="21">
        <v>12829</v>
      </c>
      <c r="AJ15" s="22">
        <v>29347966</v>
      </c>
      <c r="AK15" s="22">
        <v>2287.63</v>
      </c>
      <c r="AL15" s="21">
        <v>201</v>
      </c>
      <c r="AM15" s="22">
        <v>638547</v>
      </c>
      <c r="AN15" s="22">
        <v>3176.85</v>
      </c>
      <c r="AO15" s="21">
        <v>15</v>
      </c>
      <c r="AP15" s="22">
        <v>13382</v>
      </c>
      <c r="AQ15" s="22">
        <v>892.13</v>
      </c>
      <c r="AR15" s="21">
        <v>44</v>
      </c>
      <c r="AS15" s="22">
        <v>529345</v>
      </c>
      <c r="AT15" s="22">
        <v>12030.57</v>
      </c>
      <c r="AU15" s="21">
        <v>3978</v>
      </c>
      <c r="AV15" s="22">
        <v>9818328</v>
      </c>
      <c r="AW15" s="22">
        <v>2468.16</v>
      </c>
      <c r="AX15" s="21">
        <v>23</v>
      </c>
      <c r="AY15" s="22">
        <v>97904</v>
      </c>
      <c r="AZ15" s="22">
        <v>4256.7</v>
      </c>
      <c r="BA15" s="21" t="s">
        <v>627</v>
      </c>
      <c r="BB15" s="21" t="s">
        <v>627</v>
      </c>
      <c r="BC15" s="21" t="s">
        <v>627</v>
      </c>
      <c r="BD15" s="21">
        <v>491</v>
      </c>
      <c r="BE15" s="22">
        <v>930055</v>
      </c>
      <c r="BF15" s="22">
        <v>1894.21</v>
      </c>
      <c r="BG15" s="21" t="s">
        <v>627</v>
      </c>
      <c r="BH15" s="21" t="s">
        <v>627</v>
      </c>
      <c r="BI15" s="21" t="s">
        <v>627</v>
      </c>
    </row>
    <row r="16" spans="1:61" ht="15" customHeight="1" x14ac:dyDescent="0.2">
      <c r="A16" s="20" t="s">
        <v>448</v>
      </c>
      <c r="B16" s="21">
        <v>1351</v>
      </c>
      <c r="C16" s="22">
        <v>77617</v>
      </c>
      <c r="D16" s="22">
        <v>57.45</v>
      </c>
      <c r="E16" s="21">
        <v>891</v>
      </c>
      <c r="F16" s="22">
        <v>534062</v>
      </c>
      <c r="G16" s="22">
        <v>599.4</v>
      </c>
      <c r="H16" s="21" t="s">
        <v>627</v>
      </c>
      <c r="I16" s="21" t="s">
        <v>627</v>
      </c>
      <c r="J16" s="21" t="s">
        <v>627</v>
      </c>
      <c r="K16" s="21">
        <v>6893</v>
      </c>
      <c r="L16" s="22">
        <v>6803425</v>
      </c>
      <c r="M16" s="22">
        <v>987</v>
      </c>
      <c r="N16" s="21">
        <v>17120</v>
      </c>
      <c r="O16" s="22">
        <v>3166922</v>
      </c>
      <c r="P16" s="22">
        <v>184.98</v>
      </c>
      <c r="Q16" s="21">
        <v>15061</v>
      </c>
      <c r="R16" s="22">
        <v>14976673</v>
      </c>
      <c r="S16" s="22">
        <v>994.4</v>
      </c>
      <c r="T16" s="21">
        <v>35</v>
      </c>
      <c r="U16" s="22">
        <v>31266</v>
      </c>
      <c r="V16" s="22">
        <v>893.31</v>
      </c>
      <c r="W16" s="21">
        <v>0</v>
      </c>
      <c r="X16" s="28" t="s">
        <v>1</v>
      </c>
      <c r="Y16" s="28" t="s">
        <v>1</v>
      </c>
      <c r="Z16" s="21" t="s">
        <v>626</v>
      </c>
      <c r="AA16" s="21" t="s">
        <v>626</v>
      </c>
      <c r="AB16" s="21" t="s">
        <v>626</v>
      </c>
      <c r="AC16" s="21">
        <v>1024</v>
      </c>
      <c r="AD16" s="22">
        <v>4669424</v>
      </c>
      <c r="AE16" s="22">
        <v>4559.9799999999996</v>
      </c>
      <c r="AF16" s="21">
        <v>14066</v>
      </c>
      <c r="AG16" s="22">
        <v>42982210</v>
      </c>
      <c r="AH16" s="22">
        <v>3055.75</v>
      </c>
      <c r="AI16" s="21">
        <v>13851</v>
      </c>
      <c r="AJ16" s="22">
        <v>30643176</v>
      </c>
      <c r="AK16" s="22">
        <v>2212.34</v>
      </c>
      <c r="AL16" s="21">
        <v>202</v>
      </c>
      <c r="AM16" s="22">
        <v>627687</v>
      </c>
      <c r="AN16" s="22">
        <v>3107.36</v>
      </c>
      <c r="AO16" s="21">
        <v>14</v>
      </c>
      <c r="AP16" s="22">
        <v>6152</v>
      </c>
      <c r="AQ16" s="22">
        <v>439.43</v>
      </c>
      <c r="AR16" s="21">
        <v>44</v>
      </c>
      <c r="AS16" s="22">
        <v>355668</v>
      </c>
      <c r="AT16" s="22">
        <v>8083.36</v>
      </c>
      <c r="AU16" s="21">
        <v>3944</v>
      </c>
      <c r="AV16" s="22">
        <v>10042245</v>
      </c>
      <c r="AW16" s="22">
        <v>2546.21</v>
      </c>
      <c r="AX16" s="21">
        <v>14</v>
      </c>
      <c r="AY16" s="22">
        <v>41347</v>
      </c>
      <c r="AZ16" s="22">
        <v>2953.36</v>
      </c>
      <c r="BA16" s="21" t="s">
        <v>627</v>
      </c>
      <c r="BB16" s="21" t="s">
        <v>627</v>
      </c>
      <c r="BC16" s="21" t="s">
        <v>627</v>
      </c>
      <c r="BD16" s="21">
        <v>428</v>
      </c>
      <c r="BE16" s="22">
        <v>802865</v>
      </c>
      <c r="BF16" s="22">
        <v>1875.85</v>
      </c>
      <c r="BG16" s="21" t="s">
        <v>627</v>
      </c>
      <c r="BH16" s="21" t="s">
        <v>627</v>
      </c>
      <c r="BI16" s="21" t="s">
        <v>627</v>
      </c>
    </row>
    <row r="17" spans="1:61" ht="15" customHeight="1" x14ac:dyDescent="0.2">
      <c r="A17" s="20" t="s">
        <v>449</v>
      </c>
      <c r="B17" s="21">
        <v>1459</v>
      </c>
      <c r="C17" s="22">
        <v>97688</v>
      </c>
      <c r="D17" s="22">
        <v>66.959999999999994</v>
      </c>
      <c r="E17" s="21">
        <v>1041</v>
      </c>
      <c r="F17" s="22">
        <v>620837</v>
      </c>
      <c r="G17" s="22">
        <v>596.39</v>
      </c>
      <c r="H17" s="21" t="s">
        <v>627</v>
      </c>
      <c r="I17" s="21" t="s">
        <v>627</v>
      </c>
      <c r="J17" s="21" t="s">
        <v>627</v>
      </c>
      <c r="K17" s="21">
        <v>6323</v>
      </c>
      <c r="L17" s="22">
        <v>6561229</v>
      </c>
      <c r="M17" s="22">
        <v>1037.68</v>
      </c>
      <c r="N17" s="21">
        <v>7436</v>
      </c>
      <c r="O17" s="22">
        <v>2486067</v>
      </c>
      <c r="P17" s="22">
        <v>334.33</v>
      </c>
      <c r="Q17" s="21">
        <v>16525</v>
      </c>
      <c r="R17" s="22">
        <v>22021643</v>
      </c>
      <c r="S17" s="22">
        <v>1332.63</v>
      </c>
      <c r="T17" s="21">
        <v>39</v>
      </c>
      <c r="U17" s="22">
        <v>35915</v>
      </c>
      <c r="V17" s="22">
        <v>920.9</v>
      </c>
      <c r="W17" s="21">
        <v>0</v>
      </c>
      <c r="X17" s="28" t="s">
        <v>1</v>
      </c>
      <c r="Y17" s="28" t="s">
        <v>1</v>
      </c>
      <c r="Z17" s="21" t="s">
        <v>626</v>
      </c>
      <c r="AA17" s="21" t="s">
        <v>626</v>
      </c>
      <c r="AB17" s="21" t="s">
        <v>626</v>
      </c>
      <c r="AC17" s="21">
        <v>1080</v>
      </c>
      <c r="AD17" s="22">
        <v>5283026</v>
      </c>
      <c r="AE17" s="22">
        <v>4891.6899999999996</v>
      </c>
      <c r="AF17" s="21">
        <v>14742</v>
      </c>
      <c r="AG17" s="22">
        <v>32399291</v>
      </c>
      <c r="AH17" s="22">
        <v>2197.75</v>
      </c>
      <c r="AI17" s="21">
        <v>13419</v>
      </c>
      <c r="AJ17" s="22">
        <v>28652053</v>
      </c>
      <c r="AK17" s="22">
        <v>2135.19</v>
      </c>
      <c r="AL17" s="21">
        <v>229</v>
      </c>
      <c r="AM17" s="22">
        <v>1675862</v>
      </c>
      <c r="AN17" s="22">
        <v>7318.17</v>
      </c>
      <c r="AO17" s="21">
        <v>13</v>
      </c>
      <c r="AP17" s="22">
        <v>4948</v>
      </c>
      <c r="AQ17" s="22">
        <v>380.62</v>
      </c>
      <c r="AR17" s="21">
        <v>33</v>
      </c>
      <c r="AS17" s="22">
        <v>611987</v>
      </c>
      <c r="AT17" s="22">
        <v>18545.060000000001</v>
      </c>
      <c r="AU17" s="21">
        <v>3752</v>
      </c>
      <c r="AV17" s="22">
        <v>10057001</v>
      </c>
      <c r="AW17" s="22">
        <v>2680.44</v>
      </c>
      <c r="AX17" s="21">
        <v>16</v>
      </c>
      <c r="AY17" s="22">
        <v>73614</v>
      </c>
      <c r="AZ17" s="22">
        <v>4600.88</v>
      </c>
      <c r="BA17" s="21" t="s">
        <v>627</v>
      </c>
      <c r="BB17" s="21" t="s">
        <v>627</v>
      </c>
      <c r="BC17" s="21" t="s">
        <v>627</v>
      </c>
      <c r="BD17" s="21">
        <v>366</v>
      </c>
      <c r="BE17" s="22">
        <v>691792</v>
      </c>
      <c r="BF17" s="22">
        <v>1890.14</v>
      </c>
      <c r="BG17" s="21" t="s">
        <v>627</v>
      </c>
      <c r="BH17" s="21" t="s">
        <v>627</v>
      </c>
      <c r="BI17" s="21" t="s">
        <v>627</v>
      </c>
    </row>
    <row r="18" spans="1:61" ht="15" customHeight="1" x14ac:dyDescent="0.2">
      <c r="A18" s="20" t="s">
        <v>450</v>
      </c>
      <c r="B18" s="21">
        <v>1601</v>
      </c>
      <c r="C18" s="22">
        <v>116412</v>
      </c>
      <c r="D18" s="22">
        <v>72.709999999999994</v>
      </c>
      <c r="E18" s="21">
        <v>982</v>
      </c>
      <c r="F18" s="22">
        <v>557534</v>
      </c>
      <c r="G18" s="22">
        <v>567.75</v>
      </c>
      <c r="H18" s="21" t="s">
        <v>627</v>
      </c>
      <c r="I18" s="21" t="s">
        <v>627</v>
      </c>
      <c r="J18" s="21" t="s">
        <v>627</v>
      </c>
      <c r="K18" s="21">
        <v>5608</v>
      </c>
      <c r="L18" s="22">
        <v>6138331</v>
      </c>
      <c r="M18" s="22">
        <v>1094.57</v>
      </c>
      <c r="N18" s="21">
        <v>8120</v>
      </c>
      <c r="O18" s="22">
        <v>1869332</v>
      </c>
      <c r="P18" s="22">
        <v>230.21</v>
      </c>
      <c r="Q18" s="21">
        <v>16471</v>
      </c>
      <c r="R18" s="22">
        <v>26750235</v>
      </c>
      <c r="S18" s="22">
        <v>1624.08</v>
      </c>
      <c r="T18" s="21">
        <v>37</v>
      </c>
      <c r="U18" s="22">
        <v>42621</v>
      </c>
      <c r="V18" s="22">
        <v>1151.92</v>
      </c>
      <c r="W18" s="21">
        <v>0</v>
      </c>
      <c r="X18" s="28" t="s">
        <v>1</v>
      </c>
      <c r="Y18" s="28" t="s">
        <v>1</v>
      </c>
      <c r="Z18" s="21">
        <v>13</v>
      </c>
      <c r="AA18" s="22">
        <v>20868</v>
      </c>
      <c r="AB18" s="22">
        <v>1605.23</v>
      </c>
      <c r="AC18" s="21">
        <v>1054</v>
      </c>
      <c r="AD18" s="22">
        <v>4895236</v>
      </c>
      <c r="AE18" s="22">
        <v>4644.4399999999996</v>
      </c>
      <c r="AF18" s="21">
        <v>12564</v>
      </c>
      <c r="AG18" s="22">
        <v>20120894</v>
      </c>
      <c r="AH18" s="22">
        <v>1601.47</v>
      </c>
      <c r="AI18" s="21">
        <v>10572</v>
      </c>
      <c r="AJ18" s="22">
        <v>25955215</v>
      </c>
      <c r="AK18" s="22">
        <v>2455.09</v>
      </c>
      <c r="AL18" s="21">
        <v>231</v>
      </c>
      <c r="AM18" s="22">
        <v>760960</v>
      </c>
      <c r="AN18" s="22">
        <v>3294.2</v>
      </c>
      <c r="AO18" s="21" t="s">
        <v>626</v>
      </c>
      <c r="AP18" s="22" t="s">
        <v>626</v>
      </c>
      <c r="AQ18" s="22" t="s">
        <v>626</v>
      </c>
      <c r="AR18" s="21">
        <v>29</v>
      </c>
      <c r="AS18" s="22">
        <v>436041</v>
      </c>
      <c r="AT18" s="22">
        <v>15035.9</v>
      </c>
      <c r="AU18" s="21">
        <v>3516</v>
      </c>
      <c r="AV18" s="22">
        <v>9839125</v>
      </c>
      <c r="AW18" s="22">
        <v>2798.39</v>
      </c>
      <c r="AX18" s="21">
        <v>21</v>
      </c>
      <c r="AY18" s="22">
        <v>78275</v>
      </c>
      <c r="AZ18" s="22">
        <v>3727.38</v>
      </c>
      <c r="BA18" s="21" t="s">
        <v>627</v>
      </c>
      <c r="BB18" s="21" t="s">
        <v>627</v>
      </c>
      <c r="BC18" s="21" t="s">
        <v>627</v>
      </c>
      <c r="BD18" s="21">
        <v>346</v>
      </c>
      <c r="BE18" s="22">
        <v>731911</v>
      </c>
      <c r="BF18" s="22">
        <v>2115.35</v>
      </c>
      <c r="BG18" s="21" t="s">
        <v>627</v>
      </c>
      <c r="BH18" s="21" t="s">
        <v>627</v>
      </c>
      <c r="BI18" s="21" t="s">
        <v>627</v>
      </c>
    </row>
    <row r="19" spans="1:61" ht="15" customHeight="1" x14ac:dyDescent="0.2">
      <c r="A19" s="20" t="s">
        <v>451</v>
      </c>
      <c r="B19" s="21">
        <v>1726</v>
      </c>
      <c r="C19" s="22">
        <v>120958</v>
      </c>
      <c r="D19" s="22">
        <v>70.08</v>
      </c>
      <c r="E19" s="21">
        <v>956</v>
      </c>
      <c r="F19" s="22">
        <v>542546</v>
      </c>
      <c r="G19" s="22">
        <v>567.52</v>
      </c>
      <c r="H19" s="21" t="s">
        <v>627</v>
      </c>
      <c r="I19" s="21" t="s">
        <v>627</v>
      </c>
      <c r="J19" s="21" t="s">
        <v>627</v>
      </c>
      <c r="K19" s="21">
        <v>4870</v>
      </c>
      <c r="L19" s="22">
        <v>5463308</v>
      </c>
      <c r="M19" s="22">
        <v>1121.83</v>
      </c>
      <c r="N19" s="21">
        <v>8471</v>
      </c>
      <c r="O19" s="22">
        <v>1299899</v>
      </c>
      <c r="P19" s="22">
        <v>153.44999999999999</v>
      </c>
      <c r="Q19" s="21">
        <v>15879</v>
      </c>
      <c r="R19" s="22">
        <v>29895287</v>
      </c>
      <c r="S19" s="22">
        <v>1882.69</v>
      </c>
      <c r="T19" s="21">
        <v>37</v>
      </c>
      <c r="U19" s="22">
        <v>55885</v>
      </c>
      <c r="V19" s="22">
        <v>1510.41</v>
      </c>
      <c r="W19" s="21">
        <v>0</v>
      </c>
      <c r="X19" s="28" t="s">
        <v>1</v>
      </c>
      <c r="Y19" s="28" t="s">
        <v>1</v>
      </c>
      <c r="Z19" s="21">
        <v>20</v>
      </c>
      <c r="AA19" s="22">
        <v>25507</v>
      </c>
      <c r="AB19" s="22">
        <v>1275.3499999999999</v>
      </c>
      <c r="AC19" s="21">
        <v>1270</v>
      </c>
      <c r="AD19" s="22">
        <v>6273747</v>
      </c>
      <c r="AE19" s="22">
        <v>4939.96</v>
      </c>
      <c r="AF19" s="21">
        <v>8546</v>
      </c>
      <c r="AG19" s="22">
        <v>10600661</v>
      </c>
      <c r="AH19" s="22">
        <v>1240.42</v>
      </c>
      <c r="AI19" s="21">
        <v>8854</v>
      </c>
      <c r="AJ19" s="22">
        <v>22714588</v>
      </c>
      <c r="AK19" s="22">
        <v>2565.46</v>
      </c>
      <c r="AL19" s="21">
        <v>263</v>
      </c>
      <c r="AM19" s="22">
        <v>1001275</v>
      </c>
      <c r="AN19" s="22">
        <v>3807.13</v>
      </c>
      <c r="AO19" s="21">
        <v>14</v>
      </c>
      <c r="AP19" s="22">
        <v>19813</v>
      </c>
      <c r="AQ19" s="22">
        <v>1415.21</v>
      </c>
      <c r="AR19" s="21">
        <v>24</v>
      </c>
      <c r="AS19" s="22">
        <v>399700</v>
      </c>
      <c r="AT19" s="22">
        <v>16654.169999999998</v>
      </c>
      <c r="AU19" s="21">
        <v>3325</v>
      </c>
      <c r="AV19" s="22">
        <v>9633435</v>
      </c>
      <c r="AW19" s="22">
        <v>2897.27</v>
      </c>
      <c r="AX19" s="21">
        <v>16</v>
      </c>
      <c r="AY19" s="22">
        <v>66142</v>
      </c>
      <c r="AZ19" s="22">
        <v>4133.88</v>
      </c>
      <c r="BA19" s="21" t="s">
        <v>627</v>
      </c>
      <c r="BB19" s="21" t="s">
        <v>627</v>
      </c>
      <c r="BC19" s="21" t="s">
        <v>627</v>
      </c>
      <c r="BD19" s="21">
        <v>323</v>
      </c>
      <c r="BE19" s="22">
        <v>648826</v>
      </c>
      <c r="BF19" s="22">
        <v>2008.75</v>
      </c>
      <c r="BG19" s="21" t="s">
        <v>627</v>
      </c>
      <c r="BH19" s="21" t="s">
        <v>627</v>
      </c>
      <c r="BI19" s="21" t="s">
        <v>627</v>
      </c>
    </row>
    <row r="20" spans="1:61" ht="15" customHeight="1" x14ac:dyDescent="0.2">
      <c r="A20" s="20" t="s">
        <v>113</v>
      </c>
      <c r="B20" s="21">
        <v>9421</v>
      </c>
      <c r="C20" s="22">
        <v>842112</v>
      </c>
      <c r="D20" s="22">
        <v>89.39</v>
      </c>
      <c r="E20" s="21">
        <v>4488</v>
      </c>
      <c r="F20" s="22">
        <v>2565347</v>
      </c>
      <c r="G20" s="22">
        <v>571.6</v>
      </c>
      <c r="H20" s="21" t="s">
        <v>627</v>
      </c>
      <c r="I20" s="21" t="s">
        <v>627</v>
      </c>
      <c r="J20" s="21" t="s">
        <v>627</v>
      </c>
      <c r="K20" s="21">
        <v>19050</v>
      </c>
      <c r="L20" s="22">
        <v>22247219</v>
      </c>
      <c r="M20" s="22">
        <v>1167.83</v>
      </c>
      <c r="N20" s="21">
        <v>25248</v>
      </c>
      <c r="O20" s="22">
        <v>4248588</v>
      </c>
      <c r="P20" s="22">
        <v>168.27</v>
      </c>
      <c r="Q20" s="21">
        <v>73506</v>
      </c>
      <c r="R20" s="22">
        <v>190132526</v>
      </c>
      <c r="S20" s="22">
        <v>2586.63</v>
      </c>
      <c r="T20" s="21">
        <v>237</v>
      </c>
      <c r="U20" s="22">
        <v>475520</v>
      </c>
      <c r="V20" s="22">
        <v>2006.41</v>
      </c>
      <c r="W20" s="21">
        <v>0</v>
      </c>
      <c r="X20" s="28" t="s">
        <v>1</v>
      </c>
      <c r="Y20" s="28" t="s">
        <v>1</v>
      </c>
      <c r="Z20" s="21">
        <v>149</v>
      </c>
      <c r="AA20" s="22">
        <v>364308</v>
      </c>
      <c r="AB20" s="22">
        <v>2445.02</v>
      </c>
      <c r="AC20" s="21">
        <v>7135</v>
      </c>
      <c r="AD20" s="22">
        <v>40419391</v>
      </c>
      <c r="AE20" s="22">
        <v>5664.95</v>
      </c>
      <c r="AF20" s="21">
        <v>6877</v>
      </c>
      <c r="AG20" s="22">
        <v>5284428</v>
      </c>
      <c r="AH20" s="22">
        <v>768.42</v>
      </c>
      <c r="AI20" s="21">
        <v>30879</v>
      </c>
      <c r="AJ20" s="22">
        <v>77898071</v>
      </c>
      <c r="AK20" s="22">
        <v>2522.69</v>
      </c>
      <c r="AL20" s="21">
        <v>1244</v>
      </c>
      <c r="AM20" s="22">
        <v>5427502</v>
      </c>
      <c r="AN20" s="22">
        <v>4362.9399999999996</v>
      </c>
      <c r="AO20" s="21">
        <v>56</v>
      </c>
      <c r="AP20" s="22">
        <v>69338</v>
      </c>
      <c r="AQ20" s="22">
        <v>1238.18</v>
      </c>
      <c r="AR20" s="21">
        <v>120</v>
      </c>
      <c r="AS20" s="22">
        <v>1100865</v>
      </c>
      <c r="AT20" s="22">
        <v>9173.8799999999992</v>
      </c>
      <c r="AU20" s="21">
        <v>15126</v>
      </c>
      <c r="AV20" s="22">
        <v>47718361</v>
      </c>
      <c r="AW20" s="22">
        <v>3154.72</v>
      </c>
      <c r="AX20" s="21">
        <v>71</v>
      </c>
      <c r="AY20" s="22">
        <v>240261</v>
      </c>
      <c r="AZ20" s="22">
        <v>3383.96</v>
      </c>
      <c r="BA20" s="21" t="s">
        <v>627</v>
      </c>
      <c r="BB20" s="21" t="s">
        <v>627</v>
      </c>
      <c r="BC20" s="21" t="s">
        <v>627</v>
      </c>
      <c r="BD20" s="21">
        <v>1537</v>
      </c>
      <c r="BE20" s="22">
        <v>3104221</v>
      </c>
      <c r="BF20" s="22">
        <v>2019.66</v>
      </c>
      <c r="BG20" s="21" t="s">
        <v>627</v>
      </c>
      <c r="BH20" s="21" t="s">
        <v>627</v>
      </c>
      <c r="BI20" s="21" t="s">
        <v>627</v>
      </c>
    </row>
    <row r="21" spans="1:61" ht="15" customHeight="1" x14ac:dyDescent="0.2">
      <c r="A21" s="20" t="s">
        <v>114</v>
      </c>
      <c r="B21" s="21">
        <v>9479</v>
      </c>
      <c r="C21" s="22">
        <v>1080470</v>
      </c>
      <c r="D21" s="22">
        <v>113.99</v>
      </c>
      <c r="E21" s="21">
        <v>4887</v>
      </c>
      <c r="F21" s="22">
        <v>2917887</v>
      </c>
      <c r="G21" s="22">
        <v>597.07000000000005</v>
      </c>
      <c r="H21" s="21" t="s">
        <v>627</v>
      </c>
      <c r="I21" s="21" t="s">
        <v>627</v>
      </c>
      <c r="J21" s="21" t="s">
        <v>627</v>
      </c>
      <c r="K21" s="21">
        <v>13275</v>
      </c>
      <c r="L21" s="22">
        <v>15309864</v>
      </c>
      <c r="M21" s="22">
        <v>1153.29</v>
      </c>
      <c r="N21" s="21" t="s">
        <v>626</v>
      </c>
      <c r="O21" s="21" t="s">
        <v>626</v>
      </c>
      <c r="P21" s="21" t="s">
        <v>626</v>
      </c>
      <c r="Q21" s="21">
        <v>65344</v>
      </c>
      <c r="R21" s="22">
        <v>225768109</v>
      </c>
      <c r="S21" s="22">
        <v>3455.07</v>
      </c>
      <c r="T21" s="21">
        <v>282</v>
      </c>
      <c r="U21" s="22">
        <v>758599</v>
      </c>
      <c r="V21" s="22">
        <v>2690.07</v>
      </c>
      <c r="W21" s="21" t="s">
        <v>626</v>
      </c>
      <c r="X21" s="21" t="s">
        <v>626</v>
      </c>
      <c r="Y21" s="21" t="s">
        <v>626</v>
      </c>
      <c r="Z21" s="21">
        <v>209</v>
      </c>
      <c r="AA21" s="22">
        <v>792070</v>
      </c>
      <c r="AB21" s="22">
        <v>3789.81</v>
      </c>
      <c r="AC21" s="21">
        <v>7749</v>
      </c>
      <c r="AD21" s="22">
        <v>53640652</v>
      </c>
      <c r="AE21" s="22">
        <v>6922.27</v>
      </c>
      <c r="AF21" s="21">
        <v>0</v>
      </c>
      <c r="AG21" s="28" t="s">
        <v>1</v>
      </c>
      <c r="AH21" s="28" t="s">
        <v>1</v>
      </c>
      <c r="AI21" s="21">
        <v>15143</v>
      </c>
      <c r="AJ21" s="22">
        <v>38679577</v>
      </c>
      <c r="AK21" s="22">
        <v>2554.29</v>
      </c>
      <c r="AL21" s="21">
        <v>1450</v>
      </c>
      <c r="AM21" s="22">
        <v>7297370</v>
      </c>
      <c r="AN21" s="22">
        <v>5032.67</v>
      </c>
      <c r="AO21" s="21">
        <v>77</v>
      </c>
      <c r="AP21" s="22">
        <v>112726</v>
      </c>
      <c r="AQ21" s="22">
        <v>1463.97</v>
      </c>
      <c r="AR21" s="21">
        <v>75</v>
      </c>
      <c r="AS21" s="22">
        <v>1192705</v>
      </c>
      <c r="AT21" s="22">
        <v>15902.73</v>
      </c>
      <c r="AU21" s="21">
        <v>11911</v>
      </c>
      <c r="AV21" s="22">
        <v>45553593</v>
      </c>
      <c r="AW21" s="22">
        <v>3824.5</v>
      </c>
      <c r="AX21" s="21">
        <v>40</v>
      </c>
      <c r="AY21" s="22">
        <v>94599</v>
      </c>
      <c r="AZ21" s="22">
        <v>2364.98</v>
      </c>
      <c r="BA21" s="21" t="s">
        <v>627</v>
      </c>
      <c r="BB21" s="21" t="s">
        <v>627</v>
      </c>
      <c r="BC21" s="21" t="s">
        <v>627</v>
      </c>
      <c r="BD21" s="21">
        <v>951</v>
      </c>
      <c r="BE21" s="22">
        <v>2160868</v>
      </c>
      <c r="BF21" s="22">
        <v>2272.21</v>
      </c>
      <c r="BG21" s="21" t="s">
        <v>627</v>
      </c>
      <c r="BH21" s="21" t="s">
        <v>627</v>
      </c>
      <c r="BI21" s="21" t="s">
        <v>627</v>
      </c>
    </row>
    <row r="22" spans="1:61" ht="15" customHeight="1" x14ac:dyDescent="0.2">
      <c r="A22" s="20" t="s">
        <v>115</v>
      </c>
      <c r="B22" s="21">
        <v>32984</v>
      </c>
      <c r="C22" s="22">
        <v>7774221</v>
      </c>
      <c r="D22" s="22">
        <v>235.7</v>
      </c>
      <c r="E22" s="21">
        <v>14884</v>
      </c>
      <c r="F22" s="22">
        <v>9551464</v>
      </c>
      <c r="G22" s="22">
        <v>641.73</v>
      </c>
      <c r="H22" s="21" t="s">
        <v>627</v>
      </c>
      <c r="I22" s="21" t="s">
        <v>627</v>
      </c>
      <c r="J22" s="21" t="s">
        <v>627</v>
      </c>
      <c r="K22" s="21">
        <v>24293</v>
      </c>
      <c r="L22" s="22">
        <v>27742427</v>
      </c>
      <c r="M22" s="22">
        <v>1141.99</v>
      </c>
      <c r="N22" s="21" t="s">
        <v>626</v>
      </c>
      <c r="O22" s="22" t="s">
        <v>626</v>
      </c>
      <c r="P22" s="22" t="s">
        <v>626</v>
      </c>
      <c r="Q22" s="21">
        <v>150526</v>
      </c>
      <c r="R22" s="22">
        <v>565278913</v>
      </c>
      <c r="S22" s="22">
        <v>3755.36</v>
      </c>
      <c r="T22" s="21">
        <v>1645</v>
      </c>
      <c r="U22" s="22">
        <v>6810427</v>
      </c>
      <c r="V22" s="22">
        <v>4140.08</v>
      </c>
      <c r="W22" s="21">
        <v>0</v>
      </c>
      <c r="X22" s="28" t="s">
        <v>1</v>
      </c>
      <c r="Y22" s="28" t="s">
        <v>1</v>
      </c>
      <c r="Z22" s="21">
        <v>390</v>
      </c>
      <c r="AA22" s="22">
        <v>2856157</v>
      </c>
      <c r="AB22" s="22">
        <v>7323.48</v>
      </c>
      <c r="AC22" s="21">
        <v>28331</v>
      </c>
      <c r="AD22" s="22">
        <v>388992334</v>
      </c>
      <c r="AE22" s="22">
        <v>13730.27</v>
      </c>
      <c r="AF22" s="21">
        <v>0</v>
      </c>
      <c r="AG22" s="28" t="s">
        <v>1</v>
      </c>
      <c r="AH22" s="28" t="s">
        <v>1</v>
      </c>
      <c r="AI22" s="21">
        <v>17552</v>
      </c>
      <c r="AJ22" s="22">
        <v>58453997</v>
      </c>
      <c r="AK22" s="22">
        <v>3330.33</v>
      </c>
      <c r="AL22" s="21">
        <v>7085</v>
      </c>
      <c r="AM22" s="22">
        <v>75787457</v>
      </c>
      <c r="AN22" s="22">
        <v>10696.89</v>
      </c>
      <c r="AO22" s="21">
        <v>10976</v>
      </c>
      <c r="AP22" s="22">
        <v>15975514</v>
      </c>
      <c r="AQ22" s="22">
        <v>1455.5</v>
      </c>
      <c r="AR22" s="21">
        <v>195</v>
      </c>
      <c r="AS22" s="22">
        <v>2665885</v>
      </c>
      <c r="AT22" s="22">
        <v>13671.21</v>
      </c>
      <c r="AU22" s="21">
        <v>25346</v>
      </c>
      <c r="AV22" s="22">
        <v>110960940</v>
      </c>
      <c r="AW22" s="22">
        <v>4377.8500000000004</v>
      </c>
      <c r="AX22" s="21">
        <v>98</v>
      </c>
      <c r="AY22" s="22">
        <v>238612</v>
      </c>
      <c r="AZ22" s="22">
        <v>2434.8200000000002</v>
      </c>
      <c r="BA22" s="21" t="s">
        <v>627</v>
      </c>
      <c r="BB22" s="21" t="s">
        <v>627</v>
      </c>
      <c r="BC22" s="21" t="s">
        <v>627</v>
      </c>
      <c r="BD22" s="21">
        <v>1962</v>
      </c>
      <c r="BE22" s="22">
        <v>5365814</v>
      </c>
      <c r="BF22" s="22">
        <v>2734.87</v>
      </c>
      <c r="BG22" s="21" t="s">
        <v>627</v>
      </c>
      <c r="BH22" s="21" t="s">
        <v>627</v>
      </c>
      <c r="BI22" s="21" t="s">
        <v>627</v>
      </c>
    </row>
    <row r="23" spans="1:61" ht="15" customHeight="1" x14ac:dyDescent="0.2">
      <c r="A23" s="20" t="s">
        <v>452</v>
      </c>
      <c r="B23" s="21">
        <v>12222</v>
      </c>
      <c r="C23" s="22">
        <v>10301208</v>
      </c>
      <c r="D23" s="22">
        <v>842.84</v>
      </c>
      <c r="E23" s="21">
        <v>2164</v>
      </c>
      <c r="F23" s="22">
        <v>1323805</v>
      </c>
      <c r="G23" s="22">
        <v>611.74</v>
      </c>
      <c r="H23" s="21" t="s">
        <v>627</v>
      </c>
      <c r="I23" s="21" t="s">
        <v>627</v>
      </c>
      <c r="J23" s="21" t="s">
        <v>627</v>
      </c>
      <c r="K23" s="21">
        <v>0</v>
      </c>
      <c r="L23" s="28" t="s">
        <v>1</v>
      </c>
      <c r="M23" s="28" t="s">
        <v>1</v>
      </c>
      <c r="N23" s="21">
        <v>0</v>
      </c>
      <c r="O23" s="28" t="s">
        <v>1</v>
      </c>
      <c r="P23" s="28" t="s">
        <v>1</v>
      </c>
      <c r="Q23" s="21">
        <v>21041</v>
      </c>
      <c r="R23" s="22">
        <v>77543214</v>
      </c>
      <c r="S23" s="22">
        <v>3685.34</v>
      </c>
      <c r="T23" s="21">
        <v>1161</v>
      </c>
      <c r="U23" s="22">
        <v>8360924</v>
      </c>
      <c r="V23" s="22">
        <v>7201.48</v>
      </c>
      <c r="W23" s="21">
        <v>0</v>
      </c>
      <c r="X23" s="28" t="s">
        <v>1</v>
      </c>
      <c r="Y23" s="28" t="s">
        <v>1</v>
      </c>
      <c r="Z23" s="21">
        <v>11</v>
      </c>
      <c r="AA23" s="22">
        <v>176625</v>
      </c>
      <c r="AB23" s="22">
        <v>16056.82</v>
      </c>
      <c r="AC23" s="21">
        <v>12970</v>
      </c>
      <c r="AD23" s="22">
        <v>500021041</v>
      </c>
      <c r="AE23" s="22">
        <v>38552.120000000003</v>
      </c>
      <c r="AF23" s="21">
        <v>0</v>
      </c>
      <c r="AG23" s="28" t="s">
        <v>1</v>
      </c>
      <c r="AH23" s="28" t="s">
        <v>1</v>
      </c>
      <c r="AI23" s="21">
        <v>4244</v>
      </c>
      <c r="AJ23" s="22">
        <v>10610943</v>
      </c>
      <c r="AK23" s="22">
        <v>2500.2199999999998</v>
      </c>
      <c r="AL23" s="21">
        <v>4743</v>
      </c>
      <c r="AM23" s="22">
        <v>138313128</v>
      </c>
      <c r="AN23" s="22">
        <v>29161.53</v>
      </c>
      <c r="AO23" s="21">
        <v>6470</v>
      </c>
      <c r="AP23" s="22">
        <v>22059573</v>
      </c>
      <c r="AQ23" s="22">
        <v>3409.52</v>
      </c>
      <c r="AR23" s="21">
        <v>31</v>
      </c>
      <c r="AS23" s="22">
        <v>1313531</v>
      </c>
      <c r="AT23" s="22">
        <v>42371.97</v>
      </c>
      <c r="AU23" s="21">
        <v>3226</v>
      </c>
      <c r="AV23" s="22">
        <v>13986968</v>
      </c>
      <c r="AW23" s="22">
        <v>4335.7</v>
      </c>
      <c r="AX23" s="21">
        <v>25</v>
      </c>
      <c r="AY23" s="22">
        <v>60002</v>
      </c>
      <c r="AZ23" s="22">
        <v>2400.08</v>
      </c>
      <c r="BA23" s="21" t="s">
        <v>627</v>
      </c>
      <c r="BB23" s="21" t="s">
        <v>627</v>
      </c>
      <c r="BC23" s="21" t="s">
        <v>627</v>
      </c>
      <c r="BD23" s="21">
        <v>0</v>
      </c>
      <c r="BE23" s="28" t="s">
        <v>1</v>
      </c>
      <c r="BF23" s="28" t="s">
        <v>1</v>
      </c>
      <c r="BG23" s="21" t="s">
        <v>627</v>
      </c>
      <c r="BH23" s="21" t="s">
        <v>627</v>
      </c>
      <c r="BI23" s="21" t="s">
        <v>627</v>
      </c>
    </row>
    <row r="24" spans="1:61" ht="15" customHeight="1" x14ac:dyDescent="0.2">
      <c r="A24" s="20" t="s">
        <v>453</v>
      </c>
      <c r="B24" s="21">
        <v>4914</v>
      </c>
      <c r="C24" s="22">
        <v>13024647</v>
      </c>
      <c r="D24" s="22">
        <v>2650.52</v>
      </c>
      <c r="E24" s="21">
        <v>373</v>
      </c>
      <c r="F24" s="22">
        <v>228387</v>
      </c>
      <c r="G24" s="22">
        <v>612.29999999999995</v>
      </c>
      <c r="H24" s="21" t="s">
        <v>627</v>
      </c>
      <c r="I24" s="21" t="s">
        <v>627</v>
      </c>
      <c r="J24" s="21" t="s">
        <v>627</v>
      </c>
      <c r="K24" s="21">
        <v>0</v>
      </c>
      <c r="L24" s="28" t="s">
        <v>1</v>
      </c>
      <c r="M24" s="28" t="s">
        <v>1</v>
      </c>
      <c r="N24" s="21">
        <v>0</v>
      </c>
      <c r="O24" s="28" t="s">
        <v>1</v>
      </c>
      <c r="P24" s="28" t="s">
        <v>1</v>
      </c>
      <c r="Q24" s="21">
        <v>297</v>
      </c>
      <c r="R24" s="22">
        <v>514786</v>
      </c>
      <c r="S24" s="22">
        <v>1733.29</v>
      </c>
      <c r="T24" s="21">
        <v>805</v>
      </c>
      <c r="U24" s="22">
        <v>9136381</v>
      </c>
      <c r="V24" s="22">
        <v>11349.54</v>
      </c>
      <c r="W24" s="21">
        <v>0</v>
      </c>
      <c r="X24" s="28" t="s">
        <v>1</v>
      </c>
      <c r="Y24" s="28" t="s">
        <v>1</v>
      </c>
      <c r="Z24" s="21">
        <v>0</v>
      </c>
      <c r="AA24" s="28" t="s">
        <v>1</v>
      </c>
      <c r="AB24" s="28" t="s">
        <v>1</v>
      </c>
      <c r="AC24" s="21">
        <v>6308</v>
      </c>
      <c r="AD24" s="22">
        <v>573910740</v>
      </c>
      <c r="AE24" s="22">
        <v>90981.41</v>
      </c>
      <c r="AF24" s="21">
        <v>0</v>
      </c>
      <c r="AG24" s="28" t="s">
        <v>1</v>
      </c>
      <c r="AH24" s="28" t="s">
        <v>1</v>
      </c>
      <c r="AI24" s="21">
        <v>54</v>
      </c>
      <c r="AJ24" s="22">
        <v>80998</v>
      </c>
      <c r="AK24" s="22">
        <v>1499.96</v>
      </c>
      <c r="AL24" s="21">
        <v>3061</v>
      </c>
      <c r="AM24" s="22">
        <v>235059517</v>
      </c>
      <c r="AN24" s="22">
        <v>76791.740000000005</v>
      </c>
      <c r="AO24" s="21">
        <v>1636</v>
      </c>
      <c r="AP24" s="22">
        <v>7429489</v>
      </c>
      <c r="AQ24" s="22">
        <v>4541.25</v>
      </c>
      <c r="AR24" s="21">
        <v>15</v>
      </c>
      <c r="AS24" s="22">
        <v>820109</v>
      </c>
      <c r="AT24" s="22">
        <v>54673.93</v>
      </c>
      <c r="AU24" s="21">
        <v>945</v>
      </c>
      <c r="AV24" s="22">
        <v>4048973</v>
      </c>
      <c r="AW24" s="22">
        <v>4284.63</v>
      </c>
      <c r="AX24" s="21">
        <v>11</v>
      </c>
      <c r="AY24" s="22">
        <v>43530</v>
      </c>
      <c r="AZ24" s="22">
        <v>3957.27</v>
      </c>
      <c r="BA24" s="21" t="s">
        <v>627</v>
      </c>
      <c r="BB24" s="21" t="s">
        <v>627</v>
      </c>
      <c r="BC24" s="21" t="s">
        <v>627</v>
      </c>
      <c r="BD24" s="21">
        <v>0</v>
      </c>
      <c r="BE24" s="28" t="s">
        <v>1</v>
      </c>
      <c r="BF24" s="28" t="s">
        <v>1</v>
      </c>
      <c r="BG24" s="21" t="s">
        <v>627</v>
      </c>
      <c r="BH24" s="21" t="s">
        <v>627</v>
      </c>
      <c r="BI24" s="21" t="s">
        <v>627</v>
      </c>
    </row>
    <row r="25" spans="1:61" ht="15" customHeight="1" x14ac:dyDescent="0.2">
      <c r="A25" s="20" t="s">
        <v>454</v>
      </c>
      <c r="B25" s="21">
        <v>3818</v>
      </c>
      <c r="C25" s="22">
        <v>66172091</v>
      </c>
      <c r="D25" s="22">
        <v>17331.61</v>
      </c>
      <c r="E25" s="21">
        <v>47</v>
      </c>
      <c r="F25" s="22">
        <v>30072</v>
      </c>
      <c r="G25" s="22">
        <v>639.83000000000004</v>
      </c>
      <c r="H25" s="21" t="s">
        <v>627</v>
      </c>
      <c r="I25" s="21" t="s">
        <v>627</v>
      </c>
      <c r="J25" s="21" t="s">
        <v>627</v>
      </c>
      <c r="K25" s="21">
        <v>0</v>
      </c>
      <c r="L25" s="28" t="s">
        <v>1</v>
      </c>
      <c r="M25" s="28" t="s">
        <v>1</v>
      </c>
      <c r="N25" s="21">
        <v>0</v>
      </c>
      <c r="O25" s="28" t="s">
        <v>1</v>
      </c>
      <c r="P25" s="28" t="s">
        <v>1</v>
      </c>
      <c r="Q25" s="21">
        <v>0</v>
      </c>
      <c r="R25" s="28" t="s">
        <v>1</v>
      </c>
      <c r="S25" s="28" t="s">
        <v>1</v>
      </c>
      <c r="T25" s="21">
        <v>1260</v>
      </c>
      <c r="U25" s="22">
        <v>46622328</v>
      </c>
      <c r="V25" s="22">
        <v>37001.85</v>
      </c>
      <c r="W25" s="21">
        <v>0</v>
      </c>
      <c r="X25" s="28" t="s">
        <v>1</v>
      </c>
      <c r="Y25" s="28" t="s">
        <v>1</v>
      </c>
      <c r="Z25" s="21">
        <v>0</v>
      </c>
      <c r="AA25" s="28" t="s">
        <v>1</v>
      </c>
      <c r="AB25" s="28" t="s">
        <v>1</v>
      </c>
      <c r="AC25" s="21">
        <v>5368</v>
      </c>
      <c r="AD25" s="22">
        <v>3007035862</v>
      </c>
      <c r="AE25" s="22">
        <v>560178.06999999995</v>
      </c>
      <c r="AF25" s="21">
        <v>0</v>
      </c>
      <c r="AG25" s="28" t="s">
        <v>1</v>
      </c>
      <c r="AH25" s="28" t="s">
        <v>1</v>
      </c>
      <c r="AI25" s="21">
        <v>0</v>
      </c>
      <c r="AJ25" s="28" t="s">
        <v>1</v>
      </c>
      <c r="AK25" s="28" t="s">
        <v>1</v>
      </c>
      <c r="AL25" s="21">
        <v>3549</v>
      </c>
      <c r="AM25" s="22">
        <v>3100631894</v>
      </c>
      <c r="AN25" s="22">
        <v>873663.54</v>
      </c>
      <c r="AO25" s="21">
        <v>874</v>
      </c>
      <c r="AP25" s="22">
        <v>4209258</v>
      </c>
      <c r="AQ25" s="22">
        <v>4816.08</v>
      </c>
      <c r="AR25" s="21">
        <v>20</v>
      </c>
      <c r="AS25" s="22">
        <v>20400</v>
      </c>
      <c r="AT25" s="22">
        <v>1020</v>
      </c>
      <c r="AU25" s="21">
        <v>667</v>
      </c>
      <c r="AV25" s="22">
        <v>2846704</v>
      </c>
      <c r="AW25" s="22">
        <v>4267.92</v>
      </c>
      <c r="AX25" s="21" t="s">
        <v>626</v>
      </c>
      <c r="AY25" s="22" t="s">
        <v>626</v>
      </c>
      <c r="AZ25" s="22" t="s">
        <v>626</v>
      </c>
      <c r="BA25" s="21" t="s">
        <v>627</v>
      </c>
      <c r="BB25" s="21" t="s">
        <v>627</v>
      </c>
      <c r="BC25" s="21" t="s">
        <v>627</v>
      </c>
      <c r="BD25" s="21">
        <v>0</v>
      </c>
      <c r="BE25" s="28" t="s">
        <v>1</v>
      </c>
      <c r="BF25" s="28" t="s">
        <v>1</v>
      </c>
      <c r="BG25" s="21" t="s">
        <v>627</v>
      </c>
      <c r="BH25" s="21" t="s">
        <v>627</v>
      </c>
      <c r="BI25" s="21" t="s">
        <v>627</v>
      </c>
    </row>
    <row r="26" spans="1:61" ht="15" customHeight="1" x14ac:dyDescent="0.2">
      <c r="A26" s="20" t="s">
        <v>117</v>
      </c>
      <c r="B26" s="21">
        <v>82577</v>
      </c>
      <c r="C26" s="22">
        <v>99757267</v>
      </c>
      <c r="D26" s="22">
        <v>1208.05</v>
      </c>
      <c r="E26" s="21">
        <v>31989</v>
      </c>
      <c r="F26" s="22">
        <v>19385908</v>
      </c>
      <c r="G26" s="22">
        <v>606.02</v>
      </c>
      <c r="H26" s="21" t="s">
        <v>627</v>
      </c>
      <c r="I26" s="21" t="s">
        <v>627</v>
      </c>
      <c r="J26" s="21" t="s">
        <v>627</v>
      </c>
      <c r="K26" s="21">
        <v>108793</v>
      </c>
      <c r="L26" s="22">
        <v>107151708</v>
      </c>
      <c r="M26" s="22">
        <v>984.91</v>
      </c>
      <c r="N26" s="21">
        <v>97601</v>
      </c>
      <c r="O26" s="22">
        <v>18357526</v>
      </c>
      <c r="P26" s="75">
        <v>188.08747861189946</v>
      </c>
      <c r="Q26" s="21">
        <v>399026</v>
      </c>
      <c r="R26" s="22">
        <v>1164678788</v>
      </c>
      <c r="S26" s="22">
        <v>2918.8</v>
      </c>
      <c r="T26" s="21">
        <v>5615</v>
      </c>
      <c r="U26" s="22">
        <v>72372656</v>
      </c>
      <c r="V26" s="22">
        <v>12889.16</v>
      </c>
      <c r="W26" s="21">
        <v>378</v>
      </c>
      <c r="X26" s="22">
        <v>25717</v>
      </c>
      <c r="Y26" s="75">
        <v>68.034391534391531</v>
      </c>
      <c r="Z26" s="21">
        <v>806</v>
      </c>
      <c r="AA26" s="22">
        <v>4242191</v>
      </c>
      <c r="AB26" s="22">
        <v>5263.26</v>
      </c>
      <c r="AC26" s="21">
        <v>77637</v>
      </c>
      <c r="AD26" s="22">
        <v>4626587012</v>
      </c>
      <c r="AE26" s="22">
        <v>59592.55</v>
      </c>
      <c r="AF26" s="21">
        <v>163054</v>
      </c>
      <c r="AG26" s="22">
        <v>368575979</v>
      </c>
      <c r="AH26" s="22">
        <v>2260.4499999999998</v>
      </c>
      <c r="AI26" s="21">
        <v>171598</v>
      </c>
      <c r="AJ26" s="22">
        <v>404977657</v>
      </c>
      <c r="AK26" s="22">
        <v>2360.04</v>
      </c>
      <c r="AL26" s="21">
        <v>23425</v>
      </c>
      <c r="AM26" s="22">
        <v>3575275193</v>
      </c>
      <c r="AN26" s="22">
        <v>152626.48000000001</v>
      </c>
      <c r="AO26" s="21">
        <v>20302</v>
      </c>
      <c r="AP26" s="22">
        <v>50122257</v>
      </c>
      <c r="AQ26" s="22">
        <v>2468.83</v>
      </c>
      <c r="AR26" s="21">
        <v>973</v>
      </c>
      <c r="AS26" s="22">
        <v>16536431</v>
      </c>
      <c r="AT26" s="22">
        <v>16995.3</v>
      </c>
      <c r="AU26" s="21">
        <v>101510</v>
      </c>
      <c r="AV26" s="22">
        <v>332878772</v>
      </c>
      <c r="AW26" s="22">
        <v>3279.27</v>
      </c>
      <c r="AX26" s="21">
        <v>521</v>
      </c>
      <c r="AY26" s="22">
        <v>1938855</v>
      </c>
      <c r="AZ26" s="75">
        <v>3721.4107485604604</v>
      </c>
      <c r="BA26" s="21" t="s">
        <v>627</v>
      </c>
      <c r="BB26" s="21" t="s">
        <v>627</v>
      </c>
      <c r="BC26" s="21" t="s">
        <v>627</v>
      </c>
      <c r="BD26" s="21">
        <v>11286</v>
      </c>
      <c r="BE26" s="22">
        <v>23280306</v>
      </c>
      <c r="BF26" s="22">
        <v>2062.7600000000002</v>
      </c>
      <c r="BG26" s="21" t="s">
        <v>627</v>
      </c>
      <c r="BH26" s="21" t="s">
        <v>627</v>
      </c>
      <c r="BI26" s="21" t="s">
        <v>627</v>
      </c>
    </row>
    <row r="27" spans="1:61" ht="12.95" customHeight="1" x14ac:dyDescent="0.2">
      <c r="E27" s="55"/>
      <c r="Y27" s="73"/>
    </row>
    <row r="28" spans="1:61" ht="15" customHeight="1" x14ac:dyDescent="0.2">
      <c r="A28" s="57" t="s">
        <v>66</v>
      </c>
      <c r="B28" s="58"/>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c r="AU28" s="58"/>
      <c r="AV28" s="58"/>
      <c r="AW28" s="58"/>
      <c r="AX28" s="58"/>
      <c r="AY28" s="58"/>
      <c r="AZ28" s="58"/>
      <c r="BA28" s="58"/>
      <c r="BB28" s="58"/>
      <c r="BC28" s="58"/>
      <c r="BD28" s="58"/>
      <c r="BE28" s="58"/>
      <c r="BF28" s="58"/>
      <c r="BG28" s="58"/>
      <c r="BH28" s="58"/>
      <c r="BI28" s="58"/>
    </row>
    <row r="29" spans="1:61" ht="15" customHeight="1" x14ac:dyDescent="0.3">
      <c r="A29" s="60" t="s">
        <v>1</v>
      </c>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8"/>
      <c r="AN29" s="58"/>
      <c r="AO29" s="58"/>
      <c r="AP29" s="58"/>
      <c r="AQ29" s="58"/>
      <c r="AR29" s="58"/>
      <c r="AS29" s="58"/>
      <c r="AT29" s="58"/>
      <c r="AU29" s="58"/>
      <c r="AV29" s="58"/>
      <c r="AW29" s="58"/>
      <c r="AX29" s="58"/>
      <c r="AY29" s="58"/>
      <c r="AZ29" s="58"/>
      <c r="BA29" s="58"/>
      <c r="BB29" s="58"/>
      <c r="BC29" s="58"/>
      <c r="BD29" s="58"/>
      <c r="BE29" s="58"/>
      <c r="BF29" s="58"/>
      <c r="BG29" s="58"/>
      <c r="BH29" s="58"/>
      <c r="BI29" s="58"/>
    </row>
    <row r="30" spans="1:61" ht="15" customHeight="1" x14ac:dyDescent="0.2">
      <c r="A30" s="57" t="s">
        <v>97</v>
      </c>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8"/>
      <c r="AN30" s="58"/>
      <c r="AO30" s="58"/>
      <c r="AP30" s="58"/>
      <c r="AQ30" s="58"/>
      <c r="AR30" s="58"/>
      <c r="AS30" s="58"/>
      <c r="AT30" s="58"/>
      <c r="AU30" s="58"/>
      <c r="AV30" s="58"/>
      <c r="AW30" s="58"/>
      <c r="AX30" s="58"/>
      <c r="AY30" s="58"/>
      <c r="AZ30" s="58"/>
      <c r="BA30" s="58"/>
      <c r="BB30" s="58"/>
      <c r="BC30" s="58"/>
      <c r="BD30" s="58"/>
      <c r="BE30" s="58"/>
      <c r="BF30" s="58"/>
      <c r="BG30" s="58"/>
      <c r="BH30" s="58"/>
      <c r="BI30" s="58"/>
    </row>
  </sheetData>
  <mergeCells count="29">
    <mergeCell ref="A7:A8"/>
    <mergeCell ref="B7:D7"/>
    <mergeCell ref="E7:G7"/>
    <mergeCell ref="H7:J7"/>
    <mergeCell ref="K7:M7"/>
    <mergeCell ref="AO7:AQ7"/>
    <mergeCell ref="N7:P7"/>
    <mergeCell ref="Q7:S7"/>
    <mergeCell ref="T7:V7"/>
    <mergeCell ref="W7:Y7"/>
    <mergeCell ref="Z7:AB7"/>
    <mergeCell ref="A1:BI1"/>
    <mergeCell ref="A2:BI2"/>
    <mergeCell ref="A3:BI3"/>
    <mergeCell ref="A4:BI4"/>
    <mergeCell ref="A5:BI5"/>
    <mergeCell ref="A28:BI28"/>
    <mergeCell ref="A29:BI29"/>
    <mergeCell ref="A30:BI30"/>
    <mergeCell ref="BA7:BC7"/>
    <mergeCell ref="BD7:BF7"/>
    <mergeCell ref="BG7:BI7"/>
    <mergeCell ref="AR7:AT7"/>
    <mergeCell ref="AU7:AW7"/>
    <mergeCell ref="AX7:AZ7"/>
    <mergeCell ref="AC7:AE7"/>
    <mergeCell ref="AF7:AH7"/>
    <mergeCell ref="AI7:AK7"/>
    <mergeCell ref="AL7:AN7"/>
  </mergeCells>
  <hyperlinks>
    <hyperlink ref="A1" location="'CONTENTS'!A1" display="#'CONTENTS'!A1"/>
  </hyperlinks>
  <printOptions horizontalCentered="1"/>
  <pageMargins left="0.5" right="0.5" top="0.5" bottom="0.5" header="0" footer="0"/>
  <pageSetup fitToHeight="10" orientation="landscape" horizontalDpi="300" verticalDpi="30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0"/>
  <sheetViews>
    <sheetView zoomScaleNormal="100" workbookViewId="0">
      <pane ySplit="8" topLeftCell="A9" activePane="bottomLeft" state="frozen"/>
      <selection pane="bottomLeft" sqref="A1:Y1"/>
    </sheetView>
  </sheetViews>
  <sheetFormatPr defaultColWidth="12" defaultRowHeight="12.95" customHeight="1" x14ac:dyDescent="0.2"/>
  <cols>
    <col min="1" max="1" width="25.6640625" bestFit="1" customWidth="1"/>
    <col min="2" max="25" width="17.6640625" bestFit="1" customWidth="1"/>
  </cols>
  <sheetData>
    <row r="1" spans="1:25" ht="17.100000000000001" customHeight="1" x14ac:dyDescent="0.25">
      <c r="A1" s="65" t="s">
        <v>67</v>
      </c>
      <c r="B1" s="58"/>
      <c r="C1" s="58"/>
      <c r="D1" s="58"/>
      <c r="E1" s="58"/>
      <c r="F1" s="58"/>
      <c r="G1" s="58"/>
      <c r="H1" s="58"/>
      <c r="I1" s="58"/>
      <c r="J1" s="58"/>
      <c r="K1" s="58"/>
      <c r="L1" s="58"/>
      <c r="M1" s="58"/>
      <c r="N1" s="58"/>
      <c r="O1" s="58"/>
      <c r="P1" s="58"/>
      <c r="Q1" s="58"/>
      <c r="R1" s="58"/>
      <c r="S1" s="58"/>
      <c r="T1" s="58"/>
      <c r="U1" s="58"/>
      <c r="V1" s="58"/>
      <c r="W1" s="58"/>
      <c r="X1" s="58"/>
      <c r="Y1" s="58"/>
    </row>
    <row r="2" spans="1:25" ht="17.100000000000001" customHeight="1" x14ac:dyDescent="0.3">
      <c r="A2" s="60" t="s">
        <v>1</v>
      </c>
      <c r="B2" s="58"/>
      <c r="C2" s="58"/>
      <c r="D2" s="58"/>
      <c r="E2" s="58"/>
      <c r="F2" s="58"/>
      <c r="G2" s="58"/>
      <c r="H2" s="58"/>
      <c r="I2" s="58"/>
      <c r="J2" s="58"/>
      <c r="K2" s="58"/>
      <c r="L2" s="58"/>
      <c r="M2" s="58"/>
      <c r="N2" s="58"/>
      <c r="O2" s="58"/>
      <c r="P2" s="58"/>
      <c r="Q2" s="58"/>
      <c r="R2" s="58"/>
      <c r="S2" s="58"/>
      <c r="T2" s="58"/>
      <c r="U2" s="58"/>
      <c r="V2" s="58"/>
      <c r="W2" s="58"/>
      <c r="X2" s="58"/>
      <c r="Y2" s="58"/>
    </row>
    <row r="3" spans="1:25" ht="17.100000000000001" customHeight="1" x14ac:dyDescent="0.3">
      <c r="A3" s="59" t="s">
        <v>70</v>
      </c>
      <c r="B3" s="58"/>
      <c r="C3" s="58"/>
      <c r="D3" s="58"/>
      <c r="E3" s="58"/>
      <c r="F3" s="58"/>
      <c r="G3" s="58"/>
      <c r="H3" s="58"/>
      <c r="I3" s="58"/>
      <c r="J3" s="58"/>
      <c r="K3" s="58"/>
      <c r="L3" s="58"/>
      <c r="M3" s="58"/>
      <c r="N3" s="58"/>
      <c r="O3" s="58"/>
      <c r="P3" s="58"/>
      <c r="Q3" s="58"/>
      <c r="R3" s="58"/>
      <c r="S3" s="58"/>
      <c r="T3" s="58"/>
      <c r="U3" s="58"/>
      <c r="V3" s="58"/>
      <c r="W3" s="58"/>
      <c r="X3" s="58"/>
      <c r="Y3" s="58"/>
    </row>
    <row r="4" spans="1:25" ht="17.100000000000001" customHeight="1" x14ac:dyDescent="0.3">
      <c r="A4" s="60" t="s">
        <v>1</v>
      </c>
      <c r="B4" s="58"/>
      <c r="C4" s="58"/>
      <c r="D4" s="58"/>
      <c r="E4" s="58"/>
      <c r="F4" s="58"/>
      <c r="G4" s="58"/>
      <c r="H4" s="58"/>
      <c r="I4" s="58"/>
      <c r="J4" s="58"/>
      <c r="K4" s="58"/>
      <c r="L4" s="58"/>
      <c r="M4" s="58"/>
      <c r="N4" s="58"/>
      <c r="O4" s="58"/>
      <c r="P4" s="58"/>
      <c r="Q4" s="58"/>
      <c r="R4" s="58"/>
      <c r="S4" s="58"/>
      <c r="T4" s="58"/>
      <c r="U4" s="58"/>
      <c r="V4" s="58"/>
      <c r="W4" s="58"/>
      <c r="X4" s="58"/>
      <c r="Y4" s="58"/>
    </row>
    <row r="5" spans="1:25" ht="17.100000000000001" customHeight="1" x14ac:dyDescent="0.3">
      <c r="A5" s="66" t="s">
        <v>65</v>
      </c>
      <c r="B5" s="58"/>
      <c r="C5" s="58"/>
      <c r="D5" s="58"/>
      <c r="E5" s="58"/>
      <c r="F5" s="58"/>
      <c r="G5" s="58"/>
      <c r="H5" s="58"/>
      <c r="I5" s="58"/>
      <c r="J5" s="58"/>
      <c r="K5" s="58"/>
      <c r="L5" s="58"/>
      <c r="M5" s="58"/>
      <c r="N5" s="58"/>
      <c r="O5" s="58"/>
      <c r="P5" s="58"/>
      <c r="Q5" s="58"/>
      <c r="R5" s="58"/>
      <c r="S5" s="58"/>
      <c r="T5" s="58"/>
      <c r="U5" s="58"/>
      <c r="V5" s="58"/>
      <c r="W5" s="58"/>
      <c r="X5" s="58"/>
      <c r="Y5" s="58"/>
    </row>
    <row r="7" spans="1:25" ht="30" customHeight="1" x14ac:dyDescent="0.2">
      <c r="A7" s="70" t="s">
        <v>71</v>
      </c>
      <c r="B7" s="70" t="s">
        <v>578</v>
      </c>
      <c r="C7" s="70"/>
      <c r="D7" s="70"/>
      <c r="E7" s="70" t="s">
        <v>579</v>
      </c>
      <c r="F7" s="70"/>
      <c r="G7" s="70"/>
      <c r="H7" s="70" t="s">
        <v>580</v>
      </c>
      <c r="I7" s="70"/>
      <c r="J7" s="70"/>
      <c r="K7" s="70" t="s">
        <v>581</v>
      </c>
      <c r="L7" s="70"/>
      <c r="M7" s="70"/>
      <c r="N7" s="70" t="s">
        <v>582</v>
      </c>
      <c r="O7" s="70"/>
      <c r="P7" s="70"/>
      <c r="Q7" s="70" t="s">
        <v>583</v>
      </c>
      <c r="R7" s="70"/>
      <c r="S7" s="70"/>
      <c r="T7" s="70" t="s">
        <v>584</v>
      </c>
      <c r="U7" s="70"/>
      <c r="V7" s="70"/>
      <c r="W7" s="70" t="s">
        <v>585</v>
      </c>
      <c r="X7" s="70"/>
      <c r="Y7" s="70"/>
    </row>
    <row r="8" spans="1:25" ht="30" customHeight="1" x14ac:dyDescent="0.2">
      <c r="A8" s="72"/>
      <c r="B8" s="9" t="s">
        <v>470</v>
      </c>
      <c r="C8" s="9" t="s">
        <v>96</v>
      </c>
      <c r="D8" s="9" t="s">
        <v>471</v>
      </c>
      <c r="E8" s="9" t="s">
        <v>470</v>
      </c>
      <c r="F8" s="9" t="s">
        <v>96</v>
      </c>
      <c r="G8" s="9" t="s">
        <v>471</v>
      </c>
      <c r="H8" s="9" t="s">
        <v>470</v>
      </c>
      <c r="I8" s="9" t="s">
        <v>96</v>
      </c>
      <c r="J8" s="9" t="s">
        <v>471</v>
      </c>
      <c r="K8" s="9" t="s">
        <v>470</v>
      </c>
      <c r="L8" s="9" t="s">
        <v>96</v>
      </c>
      <c r="M8" s="9" t="s">
        <v>471</v>
      </c>
      <c r="N8" s="29" t="s">
        <v>470</v>
      </c>
      <c r="O8" s="29" t="s">
        <v>96</v>
      </c>
      <c r="P8" s="29" t="s">
        <v>471</v>
      </c>
      <c r="Q8" s="29" t="s">
        <v>470</v>
      </c>
      <c r="R8" s="29" t="s">
        <v>96</v>
      </c>
      <c r="S8" s="29" t="s">
        <v>471</v>
      </c>
      <c r="T8" s="9" t="s">
        <v>470</v>
      </c>
      <c r="U8" s="9" t="s">
        <v>96</v>
      </c>
      <c r="V8" s="9" t="s">
        <v>471</v>
      </c>
      <c r="W8" s="9" t="s">
        <v>470</v>
      </c>
      <c r="X8" s="9" t="s">
        <v>96</v>
      </c>
      <c r="Y8" s="9" t="s">
        <v>471</v>
      </c>
    </row>
    <row r="9" spans="1:25" ht="15" customHeight="1" x14ac:dyDescent="0.2">
      <c r="A9" s="19" t="s">
        <v>438</v>
      </c>
      <c r="B9" s="21">
        <v>34</v>
      </c>
      <c r="C9" s="22">
        <v>995601</v>
      </c>
      <c r="D9" s="22">
        <v>29282.38</v>
      </c>
      <c r="E9" s="21" t="s">
        <v>626</v>
      </c>
      <c r="F9" s="22" t="s">
        <v>626</v>
      </c>
      <c r="G9" s="22" t="s">
        <v>626</v>
      </c>
      <c r="H9" s="21">
        <v>225</v>
      </c>
      <c r="I9" s="22">
        <v>321945</v>
      </c>
      <c r="J9" s="22">
        <v>1430.87</v>
      </c>
      <c r="K9" s="21">
        <v>11</v>
      </c>
      <c r="L9" s="22">
        <v>65848</v>
      </c>
      <c r="M9" s="22">
        <v>5986.18</v>
      </c>
      <c r="N9" s="21">
        <v>26</v>
      </c>
      <c r="O9" s="22">
        <v>21924</v>
      </c>
      <c r="P9" s="22">
        <v>843.23</v>
      </c>
      <c r="Q9" s="21">
        <v>1533</v>
      </c>
      <c r="R9" s="22">
        <v>5299546</v>
      </c>
      <c r="S9" s="22">
        <v>3456.98</v>
      </c>
      <c r="T9" s="21">
        <v>0</v>
      </c>
      <c r="U9" s="28" t="s">
        <v>492</v>
      </c>
      <c r="V9" s="28" t="s">
        <v>492</v>
      </c>
      <c r="W9" s="21" t="s">
        <v>627</v>
      </c>
      <c r="X9" s="21" t="s">
        <v>627</v>
      </c>
      <c r="Y9" s="21" t="s">
        <v>627</v>
      </c>
    </row>
    <row r="10" spans="1:25" ht="15" customHeight="1" x14ac:dyDescent="0.2">
      <c r="A10" s="19" t="s">
        <v>442</v>
      </c>
      <c r="B10" s="21" t="s">
        <v>626</v>
      </c>
      <c r="C10" s="22" t="s">
        <v>626</v>
      </c>
      <c r="D10" s="22" t="s">
        <v>626</v>
      </c>
      <c r="E10" s="21">
        <v>64</v>
      </c>
      <c r="F10" s="22">
        <v>4680</v>
      </c>
      <c r="G10" s="22">
        <v>73.13</v>
      </c>
      <c r="H10" s="21">
        <v>474</v>
      </c>
      <c r="I10" s="22">
        <v>77334</v>
      </c>
      <c r="J10" s="22">
        <v>163.15</v>
      </c>
      <c r="K10" s="21" t="s">
        <v>626</v>
      </c>
      <c r="L10" s="22" t="s">
        <v>626</v>
      </c>
      <c r="M10" s="22" t="s">
        <v>626</v>
      </c>
      <c r="N10" s="21">
        <v>23</v>
      </c>
      <c r="O10" s="22">
        <v>4734</v>
      </c>
      <c r="P10" s="22">
        <v>205.83</v>
      </c>
      <c r="Q10" s="21">
        <v>8201</v>
      </c>
      <c r="R10" s="22">
        <v>3327690</v>
      </c>
      <c r="S10" s="22">
        <v>405.77</v>
      </c>
      <c r="T10" s="21" t="s">
        <v>626</v>
      </c>
      <c r="U10" s="22" t="s">
        <v>626</v>
      </c>
      <c r="V10" s="22" t="s">
        <v>626</v>
      </c>
      <c r="W10" s="21" t="s">
        <v>627</v>
      </c>
      <c r="X10" s="21" t="s">
        <v>627</v>
      </c>
      <c r="Y10" s="21" t="s">
        <v>627</v>
      </c>
    </row>
    <row r="11" spans="1:25" ht="15" customHeight="1" x14ac:dyDescent="0.2">
      <c r="A11" s="20" t="s">
        <v>443</v>
      </c>
      <c r="B11" s="21">
        <v>0</v>
      </c>
      <c r="C11" s="28" t="s">
        <v>492</v>
      </c>
      <c r="D11" s="28" t="s">
        <v>492</v>
      </c>
      <c r="E11" s="21">
        <v>121</v>
      </c>
      <c r="F11" s="22">
        <v>15066</v>
      </c>
      <c r="G11" s="22">
        <v>124.51</v>
      </c>
      <c r="H11" s="21">
        <v>766</v>
      </c>
      <c r="I11" s="22">
        <v>136213</v>
      </c>
      <c r="J11" s="22">
        <v>177.82</v>
      </c>
      <c r="K11" s="21" t="s">
        <v>626</v>
      </c>
      <c r="L11" s="22" t="s">
        <v>626</v>
      </c>
      <c r="M11" s="22" t="s">
        <v>626</v>
      </c>
      <c r="N11" s="21">
        <v>25</v>
      </c>
      <c r="O11" s="22">
        <v>7020</v>
      </c>
      <c r="P11" s="22">
        <v>280.8</v>
      </c>
      <c r="Q11" s="21">
        <v>9514</v>
      </c>
      <c r="R11" s="22">
        <v>8149111</v>
      </c>
      <c r="S11" s="22">
        <v>856.54</v>
      </c>
      <c r="T11" s="21" t="s">
        <v>626</v>
      </c>
      <c r="U11" s="22" t="s">
        <v>626</v>
      </c>
      <c r="V11" s="22" t="s">
        <v>626</v>
      </c>
      <c r="W11" s="21" t="s">
        <v>627</v>
      </c>
      <c r="X11" s="21" t="s">
        <v>627</v>
      </c>
      <c r="Y11" s="21" t="s">
        <v>627</v>
      </c>
    </row>
    <row r="12" spans="1:25" ht="15" customHeight="1" x14ac:dyDescent="0.2">
      <c r="A12" s="20" t="s">
        <v>444</v>
      </c>
      <c r="B12" s="21">
        <v>0</v>
      </c>
      <c r="C12" s="28" t="s">
        <v>492</v>
      </c>
      <c r="D12" s="28" t="s">
        <v>492</v>
      </c>
      <c r="E12" s="21">
        <v>150</v>
      </c>
      <c r="F12" s="22">
        <v>38424</v>
      </c>
      <c r="G12" s="22">
        <v>256.16000000000003</v>
      </c>
      <c r="H12" s="21">
        <v>1096</v>
      </c>
      <c r="I12" s="22">
        <v>227442</v>
      </c>
      <c r="J12" s="22">
        <v>207.52</v>
      </c>
      <c r="K12" s="21">
        <v>0</v>
      </c>
      <c r="L12" s="28" t="s">
        <v>492</v>
      </c>
      <c r="M12" s="28" t="s">
        <v>492</v>
      </c>
      <c r="N12" s="21">
        <v>38</v>
      </c>
      <c r="O12" s="22">
        <v>28891</v>
      </c>
      <c r="P12" s="22">
        <v>760.29</v>
      </c>
      <c r="Q12" s="21">
        <v>11735</v>
      </c>
      <c r="R12" s="22">
        <v>15028886</v>
      </c>
      <c r="S12" s="22">
        <v>1280.69</v>
      </c>
      <c r="T12" s="21">
        <v>0</v>
      </c>
      <c r="U12" s="28" t="s">
        <v>492</v>
      </c>
      <c r="V12" s="28" t="s">
        <v>492</v>
      </c>
      <c r="W12" s="21" t="s">
        <v>627</v>
      </c>
      <c r="X12" s="21" t="s">
        <v>627</v>
      </c>
      <c r="Y12" s="21" t="s">
        <v>627</v>
      </c>
    </row>
    <row r="13" spans="1:25" ht="15" customHeight="1" x14ac:dyDescent="0.2">
      <c r="A13" s="20" t="s">
        <v>445</v>
      </c>
      <c r="B13" s="21" t="s">
        <v>626</v>
      </c>
      <c r="C13" s="22" t="s">
        <v>626</v>
      </c>
      <c r="D13" s="22" t="s">
        <v>626</v>
      </c>
      <c r="E13" s="21">
        <v>163</v>
      </c>
      <c r="F13" s="22">
        <v>54413</v>
      </c>
      <c r="G13" s="22">
        <v>333.82</v>
      </c>
      <c r="H13" s="21">
        <v>1365</v>
      </c>
      <c r="I13" s="22">
        <v>322352</v>
      </c>
      <c r="J13" s="22">
        <v>236.16</v>
      </c>
      <c r="K13" s="21" t="s">
        <v>626</v>
      </c>
      <c r="L13" s="22" t="s">
        <v>626</v>
      </c>
      <c r="M13" s="22" t="s">
        <v>626</v>
      </c>
      <c r="N13" s="21">
        <v>58</v>
      </c>
      <c r="O13" s="22">
        <v>16863</v>
      </c>
      <c r="P13" s="22">
        <v>290.74</v>
      </c>
      <c r="Q13" s="21">
        <v>10967</v>
      </c>
      <c r="R13" s="22">
        <v>17964933</v>
      </c>
      <c r="S13" s="22">
        <v>1638.09</v>
      </c>
      <c r="T13" s="21">
        <v>0</v>
      </c>
      <c r="U13" s="28" t="s">
        <v>492</v>
      </c>
      <c r="V13" s="28" t="s">
        <v>492</v>
      </c>
      <c r="W13" s="21" t="s">
        <v>627</v>
      </c>
      <c r="X13" s="21" t="s">
        <v>627</v>
      </c>
      <c r="Y13" s="21" t="s">
        <v>627</v>
      </c>
    </row>
    <row r="14" spans="1:25" ht="15" customHeight="1" x14ac:dyDescent="0.2">
      <c r="A14" s="20" t="s">
        <v>446</v>
      </c>
      <c r="B14" s="21" t="s">
        <v>626</v>
      </c>
      <c r="C14" s="22" t="s">
        <v>626</v>
      </c>
      <c r="D14" s="22" t="s">
        <v>626</v>
      </c>
      <c r="E14" s="21">
        <v>131</v>
      </c>
      <c r="F14" s="22">
        <v>41122</v>
      </c>
      <c r="G14" s="22">
        <v>313.91000000000003</v>
      </c>
      <c r="H14" s="21">
        <v>1488</v>
      </c>
      <c r="I14" s="22">
        <v>386569</v>
      </c>
      <c r="J14" s="22">
        <v>259.79000000000002</v>
      </c>
      <c r="K14" s="21">
        <v>22</v>
      </c>
      <c r="L14" s="22">
        <v>34468</v>
      </c>
      <c r="M14" s="22">
        <v>1566.73</v>
      </c>
      <c r="N14" s="21">
        <v>73</v>
      </c>
      <c r="O14" s="22">
        <v>26118</v>
      </c>
      <c r="P14" s="22">
        <v>357.78</v>
      </c>
      <c r="Q14" s="21">
        <v>8586</v>
      </c>
      <c r="R14" s="22">
        <v>16189172</v>
      </c>
      <c r="S14" s="22">
        <v>1885.53</v>
      </c>
      <c r="T14" s="21">
        <v>0</v>
      </c>
      <c r="U14" s="28" t="s">
        <v>492</v>
      </c>
      <c r="V14" s="28" t="s">
        <v>492</v>
      </c>
      <c r="W14" s="21" t="s">
        <v>627</v>
      </c>
      <c r="X14" s="21" t="s">
        <v>627</v>
      </c>
      <c r="Y14" s="21" t="s">
        <v>627</v>
      </c>
    </row>
    <row r="15" spans="1:25" ht="15" customHeight="1" x14ac:dyDescent="0.2">
      <c r="A15" s="20" t="s">
        <v>447</v>
      </c>
      <c r="B15" s="21" t="s">
        <v>626</v>
      </c>
      <c r="C15" s="22" t="s">
        <v>626</v>
      </c>
      <c r="D15" s="22" t="s">
        <v>626</v>
      </c>
      <c r="E15" s="21">
        <v>90</v>
      </c>
      <c r="F15" s="22">
        <v>27833</v>
      </c>
      <c r="G15" s="22">
        <v>309.26</v>
      </c>
      <c r="H15" s="21">
        <v>1636</v>
      </c>
      <c r="I15" s="22">
        <v>506985</v>
      </c>
      <c r="J15" s="22">
        <v>309.89</v>
      </c>
      <c r="K15" s="21" t="s">
        <v>626</v>
      </c>
      <c r="L15" s="22" t="s">
        <v>626</v>
      </c>
      <c r="M15" s="22" t="s">
        <v>626</v>
      </c>
      <c r="N15" s="21">
        <v>114</v>
      </c>
      <c r="O15" s="22">
        <v>28610</v>
      </c>
      <c r="P15" s="22">
        <v>250.96</v>
      </c>
      <c r="Q15" s="21">
        <v>7466</v>
      </c>
      <c r="R15" s="22">
        <v>15776914</v>
      </c>
      <c r="S15" s="22">
        <v>2113.17</v>
      </c>
      <c r="T15" s="21">
        <v>0</v>
      </c>
      <c r="U15" s="28" t="s">
        <v>492</v>
      </c>
      <c r="V15" s="28" t="s">
        <v>492</v>
      </c>
      <c r="W15" s="21" t="s">
        <v>627</v>
      </c>
      <c r="X15" s="21" t="s">
        <v>627</v>
      </c>
      <c r="Y15" s="21" t="s">
        <v>627</v>
      </c>
    </row>
    <row r="16" spans="1:25" ht="15" customHeight="1" x14ac:dyDescent="0.2">
      <c r="A16" s="20" t="s">
        <v>448</v>
      </c>
      <c r="B16" s="21">
        <v>0</v>
      </c>
      <c r="C16" s="28" t="s">
        <v>492</v>
      </c>
      <c r="D16" s="28" t="s">
        <v>492</v>
      </c>
      <c r="E16" s="21">
        <v>69</v>
      </c>
      <c r="F16" s="22">
        <v>25707</v>
      </c>
      <c r="G16" s="22">
        <v>372.57</v>
      </c>
      <c r="H16" s="21">
        <v>1901</v>
      </c>
      <c r="I16" s="22">
        <v>619942</v>
      </c>
      <c r="J16" s="22">
        <v>326.11</v>
      </c>
      <c r="K16" s="21" t="s">
        <v>626</v>
      </c>
      <c r="L16" s="22" t="s">
        <v>626</v>
      </c>
      <c r="M16" s="22" t="s">
        <v>626</v>
      </c>
      <c r="N16" s="21">
        <v>154</v>
      </c>
      <c r="O16" s="22">
        <v>35441</v>
      </c>
      <c r="P16" s="22">
        <v>230.14</v>
      </c>
      <c r="Q16" s="21">
        <v>6709</v>
      </c>
      <c r="R16" s="22">
        <v>15036992</v>
      </c>
      <c r="S16" s="22">
        <v>2241.3200000000002</v>
      </c>
      <c r="T16" s="21">
        <v>0</v>
      </c>
      <c r="U16" s="28" t="s">
        <v>492</v>
      </c>
      <c r="V16" s="28" t="s">
        <v>492</v>
      </c>
      <c r="W16" s="21" t="s">
        <v>627</v>
      </c>
      <c r="X16" s="21" t="s">
        <v>627</v>
      </c>
      <c r="Y16" s="21" t="s">
        <v>627</v>
      </c>
    </row>
    <row r="17" spans="1:25" ht="15" customHeight="1" x14ac:dyDescent="0.2">
      <c r="A17" s="20" t="s">
        <v>449</v>
      </c>
      <c r="B17" s="21" t="s">
        <v>626</v>
      </c>
      <c r="C17" s="22" t="s">
        <v>626</v>
      </c>
      <c r="D17" s="22" t="s">
        <v>626</v>
      </c>
      <c r="E17" s="21">
        <v>65</v>
      </c>
      <c r="F17" s="22">
        <v>26719</v>
      </c>
      <c r="G17" s="22">
        <v>411.06</v>
      </c>
      <c r="H17" s="21">
        <v>2002</v>
      </c>
      <c r="I17" s="22">
        <v>775892</v>
      </c>
      <c r="J17" s="22">
        <v>387.56</v>
      </c>
      <c r="K17" s="21" t="s">
        <v>626</v>
      </c>
      <c r="L17" s="22" t="s">
        <v>626</v>
      </c>
      <c r="M17" s="22" t="s">
        <v>626</v>
      </c>
      <c r="N17" s="21">
        <v>202</v>
      </c>
      <c r="O17" s="22">
        <v>46784</v>
      </c>
      <c r="P17" s="22">
        <v>231.6</v>
      </c>
      <c r="Q17" s="21">
        <v>6176</v>
      </c>
      <c r="R17" s="22">
        <v>14286443</v>
      </c>
      <c r="S17" s="22">
        <v>2313.2199999999998</v>
      </c>
      <c r="T17" s="21">
        <v>0</v>
      </c>
      <c r="U17" s="28" t="s">
        <v>492</v>
      </c>
      <c r="V17" s="28" t="s">
        <v>492</v>
      </c>
      <c r="W17" s="21" t="s">
        <v>627</v>
      </c>
      <c r="X17" s="21" t="s">
        <v>627</v>
      </c>
      <c r="Y17" s="21" t="s">
        <v>627</v>
      </c>
    </row>
    <row r="18" spans="1:25" ht="15" customHeight="1" x14ac:dyDescent="0.2">
      <c r="A18" s="20" t="s">
        <v>450</v>
      </c>
      <c r="B18" s="21" t="s">
        <v>626</v>
      </c>
      <c r="C18" s="22" t="s">
        <v>626</v>
      </c>
      <c r="D18" s="22" t="s">
        <v>626</v>
      </c>
      <c r="E18" s="21">
        <v>47</v>
      </c>
      <c r="F18" s="22">
        <v>14022</v>
      </c>
      <c r="G18" s="22">
        <v>298.33999999999997</v>
      </c>
      <c r="H18" s="21">
        <v>1907</v>
      </c>
      <c r="I18" s="22">
        <v>841007</v>
      </c>
      <c r="J18" s="22">
        <v>441.01</v>
      </c>
      <c r="K18" s="21" t="s">
        <v>626</v>
      </c>
      <c r="L18" s="22" t="s">
        <v>626</v>
      </c>
      <c r="M18" s="22" t="s">
        <v>626</v>
      </c>
      <c r="N18" s="21">
        <v>203</v>
      </c>
      <c r="O18" s="22">
        <v>53695</v>
      </c>
      <c r="P18" s="22">
        <v>264.51</v>
      </c>
      <c r="Q18" s="21">
        <v>5721</v>
      </c>
      <c r="R18" s="22">
        <v>13330418</v>
      </c>
      <c r="S18" s="22">
        <v>2330.09</v>
      </c>
      <c r="T18" s="21">
        <v>0</v>
      </c>
      <c r="U18" s="28" t="s">
        <v>492</v>
      </c>
      <c r="V18" s="28" t="s">
        <v>492</v>
      </c>
      <c r="W18" s="21" t="s">
        <v>627</v>
      </c>
      <c r="X18" s="21" t="s">
        <v>627</v>
      </c>
      <c r="Y18" s="21" t="s">
        <v>627</v>
      </c>
    </row>
    <row r="19" spans="1:25" ht="15" customHeight="1" x14ac:dyDescent="0.2">
      <c r="A19" s="20" t="s">
        <v>451</v>
      </c>
      <c r="B19" s="21" t="s">
        <v>626</v>
      </c>
      <c r="C19" s="22" t="s">
        <v>626</v>
      </c>
      <c r="D19" s="22" t="s">
        <v>626</v>
      </c>
      <c r="E19" s="21">
        <v>36</v>
      </c>
      <c r="F19" s="22">
        <v>14329</v>
      </c>
      <c r="G19" s="22">
        <v>398.03</v>
      </c>
      <c r="H19" s="21">
        <v>1885</v>
      </c>
      <c r="I19" s="22">
        <v>896371</v>
      </c>
      <c r="J19" s="22">
        <v>475.53</v>
      </c>
      <c r="K19" s="21">
        <v>11</v>
      </c>
      <c r="L19" s="22">
        <v>63845</v>
      </c>
      <c r="M19" s="22">
        <v>5804.09</v>
      </c>
      <c r="N19" s="21">
        <v>217</v>
      </c>
      <c r="O19" s="22">
        <v>70748</v>
      </c>
      <c r="P19" s="22">
        <v>326.02999999999997</v>
      </c>
      <c r="Q19" s="21">
        <v>5453</v>
      </c>
      <c r="R19" s="22">
        <v>13020225</v>
      </c>
      <c r="S19" s="22">
        <v>2387.7199999999998</v>
      </c>
      <c r="T19" s="21">
        <v>0</v>
      </c>
      <c r="U19" s="28" t="s">
        <v>492</v>
      </c>
      <c r="V19" s="28" t="s">
        <v>492</v>
      </c>
      <c r="W19" s="21" t="s">
        <v>627</v>
      </c>
      <c r="X19" s="21" t="s">
        <v>627</v>
      </c>
      <c r="Y19" s="21" t="s">
        <v>627</v>
      </c>
    </row>
    <row r="20" spans="1:25" ht="15" customHeight="1" x14ac:dyDescent="0.2">
      <c r="A20" s="20" t="s">
        <v>113</v>
      </c>
      <c r="B20" s="21">
        <v>18</v>
      </c>
      <c r="C20" s="22">
        <v>179583</v>
      </c>
      <c r="D20" s="22">
        <v>9976.83</v>
      </c>
      <c r="E20" s="21">
        <v>119</v>
      </c>
      <c r="F20" s="22">
        <v>39216</v>
      </c>
      <c r="G20" s="22">
        <v>329.55</v>
      </c>
      <c r="H20" s="21">
        <v>7997</v>
      </c>
      <c r="I20" s="22">
        <v>5078385</v>
      </c>
      <c r="J20" s="22">
        <v>635.04</v>
      </c>
      <c r="K20" s="21">
        <v>31</v>
      </c>
      <c r="L20" s="22">
        <v>98092</v>
      </c>
      <c r="M20" s="22">
        <v>3164.26</v>
      </c>
      <c r="N20" s="21">
        <v>984</v>
      </c>
      <c r="O20" s="22">
        <v>369180</v>
      </c>
      <c r="P20" s="22">
        <v>375.18</v>
      </c>
      <c r="Q20" s="21">
        <v>23864</v>
      </c>
      <c r="R20" s="22">
        <v>57668691</v>
      </c>
      <c r="S20" s="22">
        <v>2416.56</v>
      </c>
      <c r="T20" s="21" t="s">
        <v>626</v>
      </c>
      <c r="U20" s="22" t="s">
        <v>626</v>
      </c>
      <c r="V20" s="22" t="s">
        <v>626</v>
      </c>
      <c r="W20" s="21" t="s">
        <v>627</v>
      </c>
      <c r="X20" s="21" t="s">
        <v>627</v>
      </c>
      <c r="Y20" s="21" t="s">
        <v>627</v>
      </c>
    </row>
    <row r="21" spans="1:25" ht="15" customHeight="1" x14ac:dyDescent="0.2">
      <c r="A21" s="20" t="s">
        <v>114</v>
      </c>
      <c r="B21" s="21">
        <v>30</v>
      </c>
      <c r="C21" s="22">
        <v>234870</v>
      </c>
      <c r="D21" s="22">
        <v>7829</v>
      </c>
      <c r="E21" s="21">
        <v>110</v>
      </c>
      <c r="F21" s="22">
        <v>36363</v>
      </c>
      <c r="G21" s="22">
        <v>330.57</v>
      </c>
      <c r="H21" s="21">
        <v>6957</v>
      </c>
      <c r="I21" s="22">
        <v>6046409</v>
      </c>
      <c r="J21" s="22">
        <v>869.11</v>
      </c>
      <c r="K21" s="21">
        <v>41</v>
      </c>
      <c r="L21" s="22">
        <v>116148</v>
      </c>
      <c r="M21" s="22">
        <v>2832.88</v>
      </c>
      <c r="N21" s="21">
        <v>717</v>
      </c>
      <c r="O21" s="22">
        <v>336447</v>
      </c>
      <c r="P21" s="22">
        <v>469.24</v>
      </c>
      <c r="Q21" s="21">
        <v>20263</v>
      </c>
      <c r="R21" s="22">
        <v>51266490</v>
      </c>
      <c r="S21" s="22">
        <v>2530.0500000000002</v>
      </c>
      <c r="T21" s="21">
        <v>0</v>
      </c>
      <c r="U21" s="28" t="s">
        <v>492</v>
      </c>
      <c r="V21" s="28" t="s">
        <v>492</v>
      </c>
      <c r="W21" s="21" t="s">
        <v>627</v>
      </c>
      <c r="X21" s="21" t="s">
        <v>627</v>
      </c>
      <c r="Y21" s="21" t="s">
        <v>627</v>
      </c>
    </row>
    <row r="22" spans="1:25" ht="15" customHeight="1" x14ac:dyDescent="0.2">
      <c r="A22" s="20" t="s">
        <v>115</v>
      </c>
      <c r="B22" s="21">
        <v>184</v>
      </c>
      <c r="C22" s="22">
        <v>2732293</v>
      </c>
      <c r="D22" s="22">
        <v>14849.42</v>
      </c>
      <c r="E22" s="21">
        <v>147</v>
      </c>
      <c r="F22" s="22">
        <v>101471</v>
      </c>
      <c r="G22" s="22">
        <v>690.28</v>
      </c>
      <c r="H22" s="21">
        <v>16790</v>
      </c>
      <c r="I22" s="22">
        <v>24040293</v>
      </c>
      <c r="J22" s="22">
        <v>1431.82</v>
      </c>
      <c r="K22" s="21">
        <v>351</v>
      </c>
      <c r="L22" s="22">
        <v>1032026</v>
      </c>
      <c r="M22" s="22">
        <v>2940.25</v>
      </c>
      <c r="N22" s="21">
        <v>1437</v>
      </c>
      <c r="O22" s="22">
        <v>865351</v>
      </c>
      <c r="P22" s="22">
        <v>602.19000000000005</v>
      </c>
      <c r="Q22" s="21">
        <v>46532</v>
      </c>
      <c r="R22" s="22">
        <v>153763009</v>
      </c>
      <c r="S22" s="22">
        <v>3304.46</v>
      </c>
      <c r="T22" s="21" t="s">
        <v>626</v>
      </c>
      <c r="U22" s="22" t="s">
        <v>626</v>
      </c>
      <c r="V22" s="22" t="s">
        <v>626</v>
      </c>
      <c r="W22" s="21" t="s">
        <v>627</v>
      </c>
      <c r="X22" s="21" t="s">
        <v>627</v>
      </c>
      <c r="Y22" s="21" t="s">
        <v>627</v>
      </c>
    </row>
    <row r="23" spans="1:25" ht="15" customHeight="1" x14ac:dyDescent="0.2">
      <c r="A23" s="20" t="s">
        <v>452</v>
      </c>
      <c r="B23" s="21">
        <v>202</v>
      </c>
      <c r="C23" s="22">
        <v>5810004</v>
      </c>
      <c r="D23" s="22">
        <v>28762.400000000001</v>
      </c>
      <c r="E23" s="21">
        <v>23</v>
      </c>
      <c r="F23" s="22">
        <v>20937</v>
      </c>
      <c r="G23" s="22">
        <v>910.3</v>
      </c>
      <c r="H23" s="21">
        <v>2812</v>
      </c>
      <c r="I23" s="22">
        <v>7400021</v>
      </c>
      <c r="J23" s="22">
        <v>2631.59</v>
      </c>
      <c r="K23" s="21">
        <v>238</v>
      </c>
      <c r="L23" s="22">
        <v>991837</v>
      </c>
      <c r="M23" s="22">
        <v>4167.38</v>
      </c>
      <c r="N23" s="21">
        <v>203</v>
      </c>
      <c r="O23" s="22">
        <v>165455</v>
      </c>
      <c r="P23" s="22">
        <v>815.05</v>
      </c>
      <c r="Q23" s="21">
        <v>10589</v>
      </c>
      <c r="R23" s="22">
        <v>64870791</v>
      </c>
      <c r="S23" s="22">
        <v>6126.24</v>
      </c>
      <c r="T23" s="21" t="s">
        <v>626</v>
      </c>
      <c r="U23" s="22" t="s">
        <v>626</v>
      </c>
      <c r="V23" s="22" t="s">
        <v>626</v>
      </c>
      <c r="W23" s="21" t="s">
        <v>627</v>
      </c>
      <c r="X23" s="21" t="s">
        <v>627</v>
      </c>
      <c r="Y23" s="21" t="s">
        <v>627</v>
      </c>
    </row>
    <row r="24" spans="1:25" ht="15" customHeight="1" x14ac:dyDescent="0.2">
      <c r="A24" s="20" t="s">
        <v>453</v>
      </c>
      <c r="B24" s="21">
        <v>252</v>
      </c>
      <c r="C24" s="22">
        <v>6639511</v>
      </c>
      <c r="D24" s="22">
        <v>26347.27</v>
      </c>
      <c r="E24" s="21" t="s">
        <v>626</v>
      </c>
      <c r="F24" s="22" t="s">
        <v>626</v>
      </c>
      <c r="G24" s="22" t="s">
        <v>626</v>
      </c>
      <c r="H24" s="21">
        <v>642</v>
      </c>
      <c r="I24" s="22">
        <v>2087203</v>
      </c>
      <c r="J24" s="22">
        <v>3251.1</v>
      </c>
      <c r="K24" s="21">
        <v>130</v>
      </c>
      <c r="L24" s="22">
        <v>716250</v>
      </c>
      <c r="M24" s="22">
        <v>5509.62</v>
      </c>
      <c r="N24" s="21">
        <v>53</v>
      </c>
      <c r="O24" s="22">
        <v>78684</v>
      </c>
      <c r="P24" s="22">
        <v>1484.6</v>
      </c>
      <c r="Q24" s="21">
        <v>3730</v>
      </c>
      <c r="R24" s="22">
        <v>33021150</v>
      </c>
      <c r="S24" s="22">
        <v>8852.86</v>
      </c>
      <c r="T24" s="21" t="s">
        <v>626</v>
      </c>
      <c r="U24" s="22" t="s">
        <v>626</v>
      </c>
      <c r="V24" s="22" t="s">
        <v>626</v>
      </c>
      <c r="W24" s="21" t="s">
        <v>627</v>
      </c>
      <c r="X24" s="21" t="s">
        <v>627</v>
      </c>
      <c r="Y24" s="21" t="s">
        <v>627</v>
      </c>
    </row>
    <row r="25" spans="1:25" ht="15" customHeight="1" x14ac:dyDescent="0.2">
      <c r="A25" s="20" t="s">
        <v>454</v>
      </c>
      <c r="B25" s="21">
        <v>1513</v>
      </c>
      <c r="C25" s="22">
        <v>33410520</v>
      </c>
      <c r="D25" s="22">
        <v>22082.3</v>
      </c>
      <c r="E25" s="21" t="s">
        <v>626</v>
      </c>
      <c r="F25" s="22" t="s">
        <v>626</v>
      </c>
      <c r="G25" s="22" t="s">
        <v>626</v>
      </c>
      <c r="H25" s="21">
        <v>268</v>
      </c>
      <c r="I25" s="22">
        <v>573509</v>
      </c>
      <c r="J25" s="22">
        <v>2139.96</v>
      </c>
      <c r="K25" s="21">
        <v>88</v>
      </c>
      <c r="L25" s="22">
        <v>1121508</v>
      </c>
      <c r="M25" s="22">
        <v>12744.41</v>
      </c>
      <c r="N25" s="21">
        <v>87</v>
      </c>
      <c r="O25" s="22">
        <v>1062215</v>
      </c>
      <c r="P25" s="22">
        <v>12209.37</v>
      </c>
      <c r="Q25" s="21">
        <v>2628</v>
      </c>
      <c r="R25" s="22">
        <v>54800351</v>
      </c>
      <c r="S25" s="22">
        <v>20852.490000000002</v>
      </c>
      <c r="T25" s="21">
        <v>17</v>
      </c>
      <c r="U25" s="22">
        <v>1939998</v>
      </c>
      <c r="V25" s="22">
        <v>114117.53</v>
      </c>
      <c r="W25" s="21" t="s">
        <v>627</v>
      </c>
      <c r="X25" s="21" t="s">
        <v>627</v>
      </c>
      <c r="Y25" s="21" t="s">
        <v>627</v>
      </c>
    </row>
    <row r="26" spans="1:25" ht="15" customHeight="1" x14ac:dyDescent="0.2">
      <c r="A26" s="20" t="s">
        <v>117</v>
      </c>
      <c r="B26" s="21">
        <v>2255</v>
      </c>
      <c r="C26" s="22">
        <v>50178793</v>
      </c>
      <c r="D26" s="22">
        <v>22252.240000000002</v>
      </c>
      <c r="E26" s="21">
        <v>1349</v>
      </c>
      <c r="F26" s="22">
        <v>492157</v>
      </c>
      <c r="G26" s="22">
        <v>364.83</v>
      </c>
      <c r="H26" s="21">
        <v>50211</v>
      </c>
      <c r="I26" s="22">
        <v>50337872</v>
      </c>
      <c r="J26" s="22">
        <v>1002.53</v>
      </c>
      <c r="K26" s="21">
        <v>952</v>
      </c>
      <c r="L26" s="22">
        <v>4283959</v>
      </c>
      <c r="M26" s="22">
        <v>4499.96</v>
      </c>
      <c r="N26" s="21">
        <v>4614</v>
      </c>
      <c r="O26" s="22">
        <v>3218160</v>
      </c>
      <c r="P26" s="22">
        <v>697.48</v>
      </c>
      <c r="Q26" s="21">
        <v>189667</v>
      </c>
      <c r="R26" s="22">
        <v>552800812</v>
      </c>
      <c r="S26" s="22">
        <v>2914.59</v>
      </c>
      <c r="T26" s="21">
        <v>33</v>
      </c>
      <c r="U26" s="22">
        <v>2035296</v>
      </c>
      <c r="V26" s="22">
        <v>61675.64</v>
      </c>
      <c r="W26" s="21" t="s">
        <v>627</v>
      </c>
      <c r="X26" s="21" t="s">
        <v>627</v>
      </c>
      <c r="Y26" s="21" t="s">
        <v>627</v>
      </c>
    </row>
    <row r="28" spans="1:25" ht="15" customHeight="1" x14ac:dyDescent="0.2">
      <c r="A28" s="57" t="s">
        <v>66</v>
      </c>
      <c r="B28" s="58"/>
      <c r="C28" s="58"/>
      <c r="D28" s="58"/>
      <c r="E28" s="58"/>
      <c r="F28" s="58"/>
      <c r="G28" s="58"/>
      <c r="H28" s="58"/>
      <c r="I28" s="58"/>
      <c r="J28" s="58"/>
      <c r="K28" s="58"/>
      <c r="L28" s="58"/>
      <c r="M28" s="58"/>
      <c r="N28" s="58"/>
      <c r="O28" s="58"/>
      <c r="P28" s="58"/>
      <c r="Q28" s="58"/>
      <c r="R28" s="58"/>
      <c r="S28" s="58"/>
      <c r="T28" s="58"/>
      <c r="U28" s="58"/>
      <c r="V28" s="58"/>
      <c r="W28" s="58"/>
      <c r="X28" s="58"/>
      <c r="Y28" s="58"/>
    </row>
    <row r="29" spans="1:25" ht="15" customHeight="1" x14ac:dyDescent="0.3">
      <c r="A29" s="60" t="s">
        <v>1</v>
      </c>
      <c r="B29" s="58"/>
      <c r="C29" s="58"/>
      <c r="D29" s="58"/>
      <c r="E29" s="58"/>
      <c r="F29" s="58"/>
      <c r="G29" s="58"/>
      <c r="H29" s="58"/>
      <c r="I29" s="58"/>
      <c r="J29" s="58"/>
      <c r="K29" s="58"/>
      <c r="L29" s="58"/>
      <c r="M29" s="58"/>
      <c r="N29" s="58"/>
      <c r="O29" s="58"/>
      <c r="P29" s="58"/>
      <c r="Q29" s="58"/>
      <c r="R29" s="58"/>
      <c r="S29" s="58"/>
      <c r="T29" s="58"/>
      <c r="U29" s="58"/>
      <c r="V29" s="58"/>
      <c r="W29" s="58"/>
      <c r="X29" s="58"/>
      <c r="Y29" s="58"/>
    </row>
    <row r="30" spans="1:25" ht="15" customHeight="1" x14ac:dyDescent="0.2">
      <c r="A30" s="57" t="s">
        <v>97</v>
      </c>
      <c r="B30" s="58"/>
      <c r="C30" s="58"/>
      <c r="D30" s="58"/>
      <c r="E30" s="58"/>
      <c r="F30" s="58"/>
      <c r="G30" s="58"/>
      <c r="H30" s="58"/>
      <c r="I30" s="58"/>
      <c r="J30" s="58"/>
      <c r="K30" s="58"/>
      <c r="L30" s="58"/>
      <c r="M30" s="58"/>
      <c r="N30" s="58"/>
      <c r="O30" s="58"/>
      <c r="P30" s="58"/>
      <c r="Q30" s="58"/>
      <c r="R30" s="58"/>
      <c r="S30" s="58"/>
      <c r="T30" s="58"/>
      <c r="U30" s="58"/>
      <c r="V30" s="58"/>
      <c r="W30" s="58"/>
      <c r="X30" s="58"/>
      <c r="Y30" s="58"/>
    </row>
  </sheetData>
  <mergeCells count="17">
    <mergeCell ref="A1:Y1"/>
    <mergeCell ref="A2:Y2"/>
    <mergeCell ref="A3:Y3"/>
    <mergeCell ref="A4:Y4"/>
    <mergeCell ref="A5:Y5"/>
    <mergeCell ref="A28:Y28"/>
    <mergeCell ref="A29:Y29"/>
    <mergeCell ref="A30:Y30"/>
    <mergeCell ref="N7:P7"/>
    <mergeCell ref="Q7:S7"/>
    <mergeCell ref="T7:V7"/>
    <mergeCell ref="W7:Y7"/>
    <mergeCell ref="A7:A8"/>
    <mergeCell ref="B7:D7"/>
    <mergeCell ref="E7:G7"/>
    <mergeCell ref="H7:J7"/>
    <mergeCell ref="K7:M7"/>
  </mergeCells>
  <hyperlinks>
    <hyperlink ref="A1" location="'CONTENTS'!A1" display="#'CONTENTS'!A1"/>
  </hyperlinks>
  <printOptions horizontalCentered="1"/>
  <pageMargins left="0.5" right="0.5" top="0.5" bottom="0.5" header="0" footer="0"/>
  <pageSetup fitToHeight="10" orientation="landscape"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8"/>
  <sheetViews>
    <sheetView zoomScaleNormal="100" workbookViewId="0">
      <pane ySplit="7" topLeftCell="A8" activePane="bottomLeft" state="frozen"/>
      <selection pane="bottomLeft" sqref="A1:H1"/>
    </sheetView>
  </sheetViews>
  <sheetFormatPr defaultColWidth="12" defaultRowHeight="12.95" customHeight="1" x14ac:dyDescent="0.2"/>
  <cols>
    <col min="1" max="1" width="28.6640625" bestFit="1" customWidth="1"/>
    <col min="2" max="8" width="19.6640625" bestFit="1" customWidth="1"/>
  </cols>
  <sheetData>
    <row r="1" spans="1:8" ht="17.100000000000001" customHeight="1" x14ac:dyDescent="0.25">
      <c r="A1" s="65" t="s">
        <v>67</v>
      </c>
      <c r="B1" s="58"/>
      <c r="C1" s="58"/>
      <c r="D1" s="58"/>
      <c r="E1" s="58"/>
      <c r="F1" s="58"/>
      <c r="G1" s="58"/>
      <c r="H1" s="58"/>
    </row>
    <row r="2" spans="1:8" ht="17.100000000000001" customHeight="1" x14ac:dyDescent="0.3">
      <c r="A2" s="60" t="s">
        <v>1</v>
      </c>
      <c r="B2" s="58"/>
      <c r="C2" s="58"/>
      <c r="D2" s="58"/>
      <c r="E2" s="58"/>
      <c r="F2" s="58"/>
      <c r="G2" s="58"/>
      <c r="H2" s="58"/>
    </row>
    <row r="3" spans="1:8" ht="17.100000000000001" customHeight="1" x14ac:dyDescent="0.3">
      <c r="A3" s="59" t="s">
        <v>70</v>
      </c>
      <c r="B3" s="58"/>
      <c r="C3" s="58"/>
      <c r="D3" s="58"/>
      <c r="E3" s="58"/>
      <c r="F3" s="58"/>
      <c r="G3" s="58"/>
      <c r="H3" s="58"/>
    </row>
    <row r="4" spans="1:8" ht="17.100000000000001" customHeight="1" x14ac:dyDescent="0.3">
      <c r="A4" s="60" t="s">
        <v>1</v>
      </c>
      <c r="B4" s="58"/>
      <c r="C4" s="58"/>
      <c r="D4" s="58"/>
      <c r="E4" s="58"/>
      <c r="F4" s="58"/>
      <c r="G4" s="58"/>
      <c r="H4" s="58"/>
    </row>
    <row r="5" spans="1:8" ht="17.100000000000001" customHeight="1" x14ac:dyDescent="0.3">
      <c r="A5" s="66" t="s">
        <v>7</v>
      </c>
      <c r="B5" s="58"/>
      <c r="C5" s="58"/>
      <c r="D5" s="58"/>
      <c r="E5" s="58"/>
      <c r="F5" s="58"/>
      <c r="G5" s="58"/>
      <c r="H5" s="58"/>
    </row>
    <row r="7" spans="1:8" ht="45" customHeight="1" x14ac:dyDescent="0.2">
      <c r="A7" s="9" t="s">
        <v>71</v>
      </c>
      <c r="B7" s="9" t="s">
        <v>72</v>
      </c>
      <c r="C7" s="9" t="s">
        <v>73</v>
      </c>
      <c r="D7" s="9" t="s">
        <v>74</v>
      </c>
      <c r="E7" s="9" t="s">
        <v>75</v>
      </c>
      <c r="F7" s="9" t="s">
        <v>76</v>
      </c>
      <c r="G7" s="9" t="s">
        <v>77</v>
      </c>
      <c r="H7" s="9" t="s">
        <v>78</v>
      </c>
    </row>
    <row r="8" spans="1:8" ht="15" customHeight="1" x14ac:dyDescent="0.2">
      <c r="A8" s="10" t="s">
        <v>79</v>
      </c>
      <c r="B8" s="11">
        <v>21643</v>
      </c>
      <c r="C8" s="12">
        <v>-1548692845</v>
      </c>
      <c r="D8" s="12">
        <v>5571651</v>
      </c>
      <c r="E8" s="11">
        <v>35965</v>
      </c>
      <c r="F8" s="12">
        <v>-71556.292796747002</v>
      </c>
      <c r="G8" s="12">
        <v>257.43432056554099</v>
      </c>
      <c r="H8" s="13">
        <v>1.66173820634847</v>
      </c>
    </row>
    <row r="9" spans="1:8" ht="15" customHeight="1" x14ac:dyDescent="0.2">
      <c r="A9" s="10" t="s">
        <v>80</v>
      </c>
      <c r="B9" s="11">
        <v>72220</v>
      </c>
      <c r="C9" s="12">
        <v>178572548</v>
      </c>
      <c r="D9" s="12">
        <v>939787</v>
      </c>
      <c r="E9" s="11">
        <v>60138</v>
      </c>
      <c r="F9" s="12">
        <v>2472.6190528939401</v>
      </c>
      <c r="G9" s="12">
        <v>13.012835779562501</v>
      </c>
      <c r="H9" s="13">
        <v>0.83270562171144002</v>
      </c>
    </row>
    <row r="10" spans="1:8" ht="15" customHeight="1" x14ac:dyDescent="0.2">
      <c r="A10" s="10" t="s">
        <v>81</v>
      </c>
      <c r="B10" s="11">
        <v>80278</v>
      </c>
      <c r="C10" s="12">
        <v>604102660</v>
      </c>
      <c r="D10" s="12">
        <v>1303361</v>
      </c>
      <c r="E10" s="11">
        <v>72216</v>
      </c>
      <c r="F10" s="12">
        <v>7525.1334113953999</v>
      </c>
      <c r="G10" s="12">
        <v>16.235593811505002</v>
      </c>
      <c r="H10" s="13">
        <v>0.89957398041805003</v>
      </c>
    </row>
    <row r="11" spans="1:8" ht="15" customHeight="1" x14ac:dyDescent="0.2">
      <c r="A11" s="10" t="s">
        <v>82</v>
      </c>
      <c r="B11" s="11">
        <v>84473</v>
      </c>
      <c r="C11" s="12">
        <v>1055375764</v>
      </c>
      <c r="D11" s="12">
        <v>3782153</v>
      </c>
      <c r="E11" s="11">
        <v>94012</v>
      </c>
      <c r="F11" s="12">
        <v>12493.646064422999</v>
      </c>
      <c r="G11" s="12">
        <v>44.773513430326901</v>
      </c>
      <c r="H11" s="13">
        <v>1.11292365607946</v>
      </c>
    </row>
    <row r="12" spans="1:8" ht="15" customHeight="1" x14ac:dyDescent="0.2">
      <c r="A12" s="10" t="s">
        <v>83</v>
      </c>
      <c r="B12" s="11">
        <v>77600</v>
      </c>
      <c r="C12" s="12">
        <v>1355170629</v>
      </c>
      <c r="D12" s="12">
        <v>20886224</v>
      </c>
      <c r="E12" s="11">
        <v>102708</v>
      </c>
      <c r="F12" s="12">
        <v>17463.5390335052</v>
      </c>
      <c r="G12" s="12">
        <v>269.152371134021</v>
      </c>
      <c r="H12" s="13">
        <v>1.3235567010309299</v>
      </c>
    </row>
    <row r="13" spans="1:8" ht="15" customHeight="1" x14ac:dyDescent="0.2">
      <c r="A13" s="10" t="s">
        <v>84</v>
      </c>
      <c r="B13" s="11">
        <v>72282</v>
      </c>
      <c r="C13" s="12">
        <v>1625984304</v>
      </c>
      <c r="D13" s="12">
        <v>42519988</v>
      </c>
      <c r="E13" s="11">
        <v>104312</v>
      </c>
      <c r="F13" s="12">
        <v>22495.0098779779</v>
      </c>
      <c r="G13" s="12">
        <v>588.25140422235097</v>
      </c>
      <c r="H13" s="13">
        <v>1.4431255360947399</v>
      </c>
    </row>
    <row r="14" spans="1:8" ht="15" customHeight="1" x14ac:dyDescent="0.2">
      <c r="A14" s="10" t="s">
        <v>85</v>
      </c>
      <c r="B14" s="11">
        <v>72566</v>
      </c>
      <c r="C14" s="12">
        <v>1996048866</v>
      </c>
      <c r="D14" s="12">
        <v>69660658</v>
      </c>
      <c r="E14" s="11">
        <v>111193</v>
      </c>
      <c r="F14" s="12">
        <v>27506.667943665099</v>
      </c>
      <c r="G14" s="12">
        <v>959.96276493123503</v>
      </c>
      <c r="H14" s="13">
        <v>1.5323016288619999</v>
      </c>
    </row>
    <row r="15" spans="1:8" ht="15" customHeight="1" x14ac:dyDescent="0.2">
      <c r="A15" s="10" t="s">
        <v>86</v>
      </c>
      <c r="B15" s="11">
        <v>74481</v>
      </c>
      <c r="C15" s="12">
        <v>2421368422</v>
      </c>
      <c r="D15" s="12">
        <v>102675998</v>
      </c>
      <c r="E15" s="11">
        <v>117841</v>
      </c>
      <c r="F15" s="12">
        <v>32509.880667552799</v>
      </c>
      <c r="G15" s="12">
        <v>1378.55289268404</v>
      </c>
      <c r="H15" s="13">
        <v>1.5821618936373001</v>
      </c>
    </row>
    <row r="16" spans="1:8" ht="15" customHeight="1" x14ac:dyDescent="0.2">
      <c r="A16" s="10" t="s">
        <v>87</v>
      </c>
      <c r="B16" s="11">
        <v>72627</v>
      </c>
      <c r="C16" s="12">
        <v>2721394187</v>
      </c>
      <c r="D16" s="12">
        <v>131748269</v>
      </c>
      <c r="E16" s="11">
        <v>119640</v>
      </c>
      <c r="F16" s="12">
        <v>37470.832982224303</v>
      </c>
      <c r="G16" s="12">
        <v>1814.0398061327101</v>
      </c>
      <c r="H16" s="13">
        <v>1.6473212441653899</v>
      </c>
    </row>
    <row r="17" spans="1:8" ht="15" customHeight="1" x14ac:dyDescent="0.2">
      <c r="A17" s="10" t="s">
        <v>88</v>
      </c>
      <c r="B17" s="11">
        <v>66120</v>
      </c>
      <c r="C17" s="12">
        <v>2807431542</v>
      </c>
      <c r="D17" s="12">
        <v>146775373</v>
      </c>
      <c r="E17" s="11">
        <v>114902</v>
      </c>
      <c r="F17" s="12">
        <v>42459.642196007298</v>
      </c>
      <c r="G17" s="12">
        <v>2219.8332274652198</v>
      </c>
      <c r="H17" s="13">
        <v>1.7377797943133699</v>
      </c>
    </row>
    <row r="18" spans="1:8" ht="15" customHeight="1" x14ac:dyDescent="0.2">
      <c r="A18" s="10" t="s">
        <v>89</v>
      </c>
      <c r="B18" s="11">
        <v>59691</v>
      </c>
      <c r="C18" s="12">
        <v>2833550248</v>
      </c>
      <c r="D18" s="12">
        <v>156927463</v>
      </c>
      <c r="E18" s="11">
        <v>108161</v>
      </c>
      <c r="F18" s="12">
        <v>47470.309560905298</v>
      </c>
      <c r="G18" s="12">
        <v>2628.9970514818001</v>
      </c>
      <c r="H18" s="13">
        <v>1.81201521167345</v>
      </c>
    </row>
    <row r="19" spans="1:8" ht="15" customHeight="1" x14ac:dyDescent="0.2">
      <c r="A19" s="10" t="s">
        <v>90</v>
      </c>
      <c r="B19" s="11">
        <v>236705</v>
      </c>
      <c r="C19" s="12">
        <v>14611901855</v>
      </c>
      <c r="D19" s="12">
        <v>955290678</v>
      </c>
      <c r="E19" s="11">
        <v>492344</v>
      </c>
      <c r="F19" s="12">
        <v>61730.4317821761</v>
      </c>
      <c r="G19" s="12">
        <v>4035.78580089141</v>
      </c>
      <c r="H19" s="13">
        <v>2.0799898607972001</v>
      </c>
    </row>
    <row r="20" spans="1:8" ht="15" customHeight="1" x14ac:dyDescent="0.2">
      <c r="A20" s="10" t="s">
        <v>91</v>
      </c>
      <c r="B20" s="11">
        <v>165849</v>
      </c>
      <c r="C20" s="12">
        <v>14389830680</v>
      </c>
      <c r="D20" s="12">
        <v>1077417863</v>
      </c>
      <c r="E20" s="11">
        <v>427840</v>
      </c>
      <c r="F20" s="12">
        <v>86764.651460063105</v>
      </c>
      <c r="G20" s="12">
        <v>6496.3784104818296</v>
      </c>
      <c r="H20" s="13">
        <v>2.57969598851968</v>
      </c>
    </row>
    <row r="21" spans="1:8" ht="15" customHeight="1" x14ac:dyDescent="0.2">
      <c r="A21" s="10" t="s">
        <v>92</v>
      </c>
      <c r="B21" s="11">
        <v>323210</v>
      </c>
      <c r="C21" s="12">
        <v>47500596736</v>
      </c>
      <c r="D21" s="12">
        <v>5079340214</v>
      </c>
      <c r="E21" s="11">
        <v>977169</v>
      </c>
      <c r="F21" s="12">
        <v>146965.12093066401</v>
      </c>
      <c r="G21" s="12">
        <v>15715.294124563001</v>
      </c>
      <c r="H21" s="13">
        <v>3.0233253921598999</v>
      </c>
    </row>
    <row r="22" spans="1:8" ht="15" customHeight="1" x14ac:dyDescent="0.2">
      <c r="A22" s="10" t="s">
        <v>93</v>
      </c>
      <c r="B22" s="11">
        <v>50055</v>
      </c>
      <c r="C22" s="12">
        <v>16731176827</v>
      </c>
      <c r="D22" s="12">
        <v>2775055027</v>
      </c>
      <c r="E22" s="11">
        <v>162139</v>
      </c>
      <c r="F22" s="12">
        <v>334255.85509939102</v>
      </c>
      <c r="G22" s="12">
        <v>55440.116411946903</v>
      </c>
      <c r="H22" s="13">
        <v>3.2392168614524</v>
      </c>
    </row>
    <row r="23" spans="1:8" ht="15" customHeight="1" x14ac:dyDescent="0.2">
      <c r="A23" s="10" t="s">
        <v>94</v>
      </c>
      <c r="B23" s="11">
        <v>14027</v>
      </c>
      <c r="C23" s="12">
        <v>9445361223</v>
      </c>
      <c r="D23" s="12">
        <v>2057025238</v>
      </c>
      <c r="E23" s="11">
        <v>45590</v>
      </c>
      <c r="F23" s="12">
        <v>673370.01661082194</v>
      </c>
      <c r="G23" s="12">
        <v>146647.55386041201</v>
      </c>
      <c r="H23" s="13">
        <v>3.2501604049333399</v>
      </c>
    </row>
    <row r="24" spans="1:8" ht="15" customHeight="1" x14ac:dyDescent="0.2">
      <c r="A24" s="10" t="s">
        <v>95</v>
      </c>
      <c r="B24" s="11">
        <v>7934</v>
      </c>
      <c r="C24" s="12">
        <v>32506838614</v>
      </c>
      <c r="D24" s="12">
        <v>8201652806</v>
      </c>
      <c r="E24" s="11">
        <v>25418</v>
      </c>
      <c r="F24" s="12">
        <v>4097156.3667759001</v>
      </c>
      <c r="G24" s="12">
        <v>1033734.91378876</v>
      </c>
      <c r="H24" s="13">
        <v>3.2036803629947102</v>
      </c>
    </row>
    <row r="25" spans="1:8" ht="15" customHeight="1" x14ac:dyDescent="0.2">
      <c r="A25" s="14" t="s">
        <v>96</v>
      </c>
      <c r="B25" s="15">
        <v>1551761</v>
      </c>
      <c r="C25" s="16">
        <v>151236012260</v>
      </c>
      <c r="D25" s="16">
        <v>20828572751</v>
      </c>
      <c r="E25" s="15">
        <v>3171588</v>
      </c>
      <c r="F25" s="16">
        <v>97460.892663238701</v>
      </c>
      <c r="G25" s="16">
        <v>13422.5391352148</v>
      </c>
      <c r="H25" s="17">
        <v>2.0438637135486699</v>
      </c>
    </row>
    <row r="27" spans="1:8" ht="15" customHeight="1" x14ac:dyDescent="0.2">
      <c r="A27" s="57" t="s">
        <v>66</v>
      </c>
      <c r="B27" s="58"/>
      <c r="C27" s="58"/>
      <c r="D27" s="58"/>
      <c r="E27" s="58"/>
      <c r="F27" s="58"/>
      <c r="G27" s="58"/>
      <c r="H27" s="58"/>
    </row>
    <row r="28" spans="1:8" ht="15" customHeight="1" x14ac:dyDescent="0.2">
      <c r="A28" s="57" t="s">
        <v>97</v>
      </c>
      <c r="B28" s="58"/>
      <c r="C28" s="58"/>
      <c r="D28" s="58"/>
      <c r="E28" s="58"/>
      <c r="F28" s="58"/>
      <c r="G28" s="58"/>
      <c r="H28" s="58"/>
    </row>
  </sheetData>
  <mergeCells count="7">
    <mergeCell ref="A27:H27"/>
    <mergeCell ref="A28:H28"/>
    <mergeCell ref="A1:H1"/>
    <mergeCell ref="A2:H2"/>
    <mergeCell ref="A3:H3"/>
    <mergeCell ref="A4:H4"/>
    <mergeCell ref="A5:H5"/>
  </mergeCells>
  <hyperlinks>
    <hyperlink ref="A1" location="'CONTENTS'!A1" display="#'CONTENTS'!A1"/>
  </hyperlinks>
  <printOptions horizontalCentered="1"/>
  <pageMargins left="0.5" right="0.5" top="0.5" bottom="0.5" header="0" footer="0"/>
  <pageSetup fitToHeight="10" orientation="landscape"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5"/>
  <sheetViews>
    <sheetView zoomScaleNormal="100" workbookViewId="0">
      <pane ySplit="7" topLeftCell="A8" activePane="bottomLeft" state="frozen"/>
      <selection pane="bottomLeft" sqref="A1:K1"/>
    </sheetView>
  </sheetViews>
  <sheetFormatPr defaultColWidth="12" defaultRowHeight="12.95" customHeight="1" x14ac:dyDescent="0.2"/>
  <cols>
    <col min="1" max="1" width="28.6640625" bestFit="1" customWidth="1"/>
    <col min="2" max="8" width="19.6640625" bestFit="1" customWidth="1"/>
    <col min="9" max="9" width="21.6640625" bestFit="1" customWidth="1"/>
    <col min="10" max="11" width="19.6640625" bestFit="1" customWidth="1"/>
  </cols>
  <sheetData>
    <row r="1" spans="1:14" ht="17.100000000000001" customHeight="1" x14ac:dyDescent="0.25">
      <c r="A1" s="65" t="s">
        <v>67</v>
      </c>
      <c r="B1" s="58"/>
      <c r="C1" s="58"/>
      <c r="D1" s="58"/>
      <c r="E1" s="58"/>
      <c r="F1" s="58"/>
      <c r="G1" s="58"/>
      <c r="H1" s="58"/>
      <c r="I1" s="58"/>
      <c r="J1" s="58"/>
      <c r="K1" s="58"/>
    </row>
    <row r="2" spans="1:14" ht="17.100000000000001" customHeight="1" x14ac:dyDescent="0.3">
      <c r="A2" s="60" t="s">
        <v>1</v>
      </c>
      <c r="B2" s="58"/>
      <c r="C2" s="58"/>
      <c r="D2" s="58"/>
      <c r="E2" s="58"/>
      <c r="F2" s="58"/>
      <c r="G2" s="58"/>
      <c r="H2" s="58"/>
      <c r="I2" s="58"/>
      <c r="J2" s="58"/>
      <c r="K2" s="58"/>
    </row>
    <row r="3" spans="1:14" ht="17.100000000000001" customHeight="1" x14ac:dyDescent="0.3">
      <c r="A3" s="59" t="s">
        <v>70</v>
      </c>
      <c r="B3" s="58"/>
      <c r="C3" s="58"/>
      <c r="D3" s="58"/>
      <c r="E3" s="58"/>
      <c r="F3" s="58"/>
      <c r="G3" s="58"/>
      <c r="H3" s="58"/>
      <c r="I3" s="58"/>
      <c r="J3" s="58"/>
      <c r="K3" s="58"/>
    </row>
    <row r="4" spans="1:14" ht="17.100000000000001" customHeight="1" x14ac:dyDescent="0.3">
      <c r="A4" s="60" t="s">
        <v>1</v>
      </c>
      <c r="B4" s="58"/>
      <c r="C4" s="58"/>
      <c r="D4" s="58"/>
      <c r="E4" s="58"/>
      <c r="F4" s="58"/>
      <c r="G4" s="58"/>
      <c r="H4" s="58"/>
      <c r="I4" s="58"/>
      <c r="J4" s="58"/>
      <c r="K4" s="58"/>
    </row>
    <row r="5" spans="1:14" ht="17.100000000000001" customHeight="1" x14ac:dyDescent="0.3">
      <c r="A5" s="66" t="s">
        <v>9</v>
      </c>
      <c r="B5" s="58"/>
      <c r="C5" s="58"/>
      <c r="D5" s="58"/>
      <c r="E5" s="58"/>
      <c r="F5" s="58"/>
      <c r="G5" s="58"/>
      <c r="H5" s="58"/>
      <c r="I5" s="58"/>
      <c r="J5" s="58"/>
      <c r="K5" s="58"/>
    </row>
    <row r="7" spans="1:14" ht="45" customHeight="1" x14ac:dyDescent="0.2">
      <c r="A7" s="9" t="s">
        <v>98</v>
      </c>
      <c r="B7" s="9" t="s">
        <v>72</v>
      </c>
      <c r="C7" s="9" t="s">
        <v>73</v>
      </c>
      <c r="D7" s="9" t="s">
        <v>74</v>
      </c>
      <c r="E7" s="9" t="s">
        <v>75</v>
      </c>
      <c r="F7" s="9" t="s">
        <v>76</v>
      </c>
      <c r="G7" s="9" t="s">
        <v>77</v>
      </c>
      <c r="H7" s="9" t="s">
        <v>78</v>
      </c>
      <c r="I7" s="9" t="s">
        <v>99</v>
      </c>
      <c r="J7" s="9" t="s">
        <v>100</v>
      </c>
      <c r="K7" s="9" t="s">
        <v>101</v>
      </c>
    </row>
    <row r="8" spans="1:14" ht="15" customHeight="1" x14ac:dyDescent="0.2">
      <c r="A8" s="10" t="s">
        <v>102</v>
      </c>
      <c r="B8" s="11">
        <v>731601</v>
      </c>
      <c r="C8" s="12">
        <v>31706966350</v>
      </c>
      <c r="D8" s="12">
        <v>3671103070</v>
      </c>
      <c r="E8" s="11">
        <v>659013</v>
      </c>
      <c r="F8" s="12">
        <v>43339.151190334604</v>
      </c>
      <c r="G8" s="12">
        <v>5017.9032970157205</v>
      </c>
      <c r="H8" s="13">
        <v>0.90078198362221995</v>
      </c>
      <c r="I8" s="12">
        <v>30000</v>
      </c>
      <c r="J8" s="12">
        <v>1600</v>
      </c>
      <c r="K8" s="13">
        <v>1</v>
      </c>
      <c r="M8" s="54"/>
      <c r="N8" s="54"/>
    </row>
    <row r="9" spans="1:14" ht="15" customHeight="1" x14ac:dyDescent="0.2">
      <c r="A9" s="10" t="s">
        <v>103</v>
      </c>
      <c r="B9" s="11">
        <v>134687</v>
      </c>
      <c r="C9" s="12">
        <v>7293995195</v>
      </c>
      <c r="D9" s="12">
        <v>583326023</v>
      </c>
      <c r="E9" s="11">
        <v>341247</v>
      </c>
      <c r="F9" s="12">
        <v>54155.153763911898</v>
      </c>
      <c r="G9" s="12">
        <v>4330.9749493269601</v>
      </c>
      <c r="H9" s="13">
        <v>2.5336298232197598</v>
      </c>
      <c r="I9" s="12">
        <v>40000</v>
      </c>
      <c r="J9" s="12">
        <v>100</v>
      </c>
      <c r="K9" s="13">
        <v>2</v>
      </c>
      <c r="M9" s="54"/>
      <c r="N9" s="54"/>
    </row>
    <row r="10" spans="1:14" ht="15" customHeight="1" x14ac:dyDescent="0.2">
      <c r="A10" s="10" t="s">
        <v>104</v>
      </c>
      <c r="B10" s="11">
        <v>658033</v>
      </c>
      <c r="C10" s="12">
        <v>109506322951</v>
      </c>
      <c r="D10" s="12">
        <v>15986724467</v>
      </c>
      <c r="E10" s="11">
        <v>2134252</v>
      </c>
      <c r="F10" s="12">
        <v>166414.63718536901</v>
      </c>
      <c r="G10" s="12">
        <v>24294.715412448899</v>
      </c>
      <c r="H10" s="13">
        <v>3.24338141096267</v>
      </c>
      <c r="I10" s="12">
        <v>102000</v>
      </c>
      <c r="J10" s="12">
        <v>6500</v>
      </c>
      <c r="K10" s="13">
        <v>3</v>
      </c>
      <c r="M10" s="54"/>
      <c r="N10" s="54"/>
    </row>
    <row r="11" spans="1:14" ht="15" customHeight="1" x14ac:dyDescent="0.2">
      <c r="A11" s="10" t="s">
        <v>105</v>
      </c>
      <c r="B11" s="11">
        <v>27440</v>
      </c>
      <c r="C11" s="12">
        <v>2728727764</v>
      </c>
      <c r="D11" s="12">
        <v>587419191</v>
      </c>
      <c r="E11" s="11">
        <v>37076</v>
      </c>
      <c r="F11" s="12">
        <v>99443.431632653097</v>
      </c>
      <c r="G11" s="12">
        <v>21407.404919825101</v>
      </c>
      <c r="H11" s="13">
        <v>1.35116618075802</v>
      </c>
      <c r="I11" s="12">
        <v>45000</v>
      </c>
      <c r="J11" s="12">
        <v>3100</v>
      </c>
      <c r="K11" s="13">
        <v>1</v>
      </c>
      <c r="M11" s="54"/>
      <c r="N11" s="54"/>
    </row>
    <row r="12" spans="1:14" ht="15" customHeight="1" x14ac:dyDescent="0.2">
      <c r="A12" s="14" t="s">
        <v>96</v>
      </c>
      <c r="B12" s="15">
        <v>1551761</v>
      </c>
      <c r="C12" s="16">
        <v>151236012260</v>
      </c>
      <c r="D12" s="16">
        <v>20828572751</v>
      </c>
      <c r="E12" s="15">
        <v>3171588</v>
      </c>
      <c r="F12" s="16">
        <v>97460.892663238701</v>
      </c>
      <c r="G12" s="16">
        <v>13422.5391352148</v>
      </c>
      <c r="H12" s="17">
        <v>2.0438637135486699</v>
      </c>
      <c r="I12" s="16">
        <v>52000</v>
      </c>
      <c r="J12" s="16">
        <v>2700</v>
      </c>
      <c r="K12" s="17">
        <v>2</v>
      </c>
      <c r="M12" s="54"/>
      <c r="N12" s="54"/>
    </row>
    <row r="14" spans="1:14" ht="15" customHeight="1" x14ac:dyDescent="0.2">
      <c r="A14" s="57" t="s">
        <v>66</v>
      </c>
      <c r="B14" s="58"/>
      <c r="C14" s="58"/>
      <c r="D14" s="58"/>
      <c r="E14" s="58"/>
      <c r="F14" s="58"/>
      <c r="G14" s="58"/>
      <c r="H14" s="58"/>
      <c r="I14" s="58"/>
      <c r="J14" s="58"/>
      <c r="K14" s="58"/>
    </row>
    <row r="15" spans="1:14" ht="15" customHeight="1" x14ac:dyDescent="0.2">
      <c r="A15" s="57" t="s">
        <v>97</v>
      </c>
      <c r="B15" s="58"/>
      <c r="C15" s="58"/>
      <c r="D15" s="58"/>
      <c r="E15" s="58"/>
      <c r="F15" s="58"/>
      <c r="G15" s="58"/>
      <c r="H15" s="58"/>
      <c r="I15" s="58"/>
      <c r="J15" s="58"/>
      <c r="K15" s="58"/>
    </row>
  </sheetData>
  <mergeCells count="7">
    <mergeCell ref="A14:K14"/>
    <mergeCell ref="A15:K15"/>
    <mergeCell ref="A1:K1"/>
    <mergeCell ref="A2:K2"/>
    <mergeCell ref="A3:K3"/>
    <mergeCell ref="A4:K4"/>
    <mergeCell ref="A5:K5"/>
  </mergeCells>
  <hyperlinks>
    <hyperlink ref="A1" location="'CONTENTS'!A1" display="#'CONTENTS'!A1"/>
  </hyperlinks>
  <printOptions horizontalCentered="1"/>
  <pageMargins left="0.5" right="0.5" top="0.5" bottom="0.5" header="0" footer="0"/>
  <pageSetup fitToHeight="10" orientation="landscape"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5"/>
  <sheetViews>
    <sheetView zoomScaleNormal="100" workbookViewId="0">
      <pane ySplit="7" topLeftCell="A8" activePane="bottomLeft" state="frozen"/>
      <selection pane="bottomLeft" sqref="A1:I1"/>
    </sheetView>
  </sheetViews>
  <sheetFormatPr defaultColWidth="12" defaultRowHeight="12.95" customHeight="1" x14ac:dyDescent="0.2"/>
  <cols>
    <col min="1" max="1" width="25.6640625" bestFit="1" customWidth="1"/>
    <col min="2" max="2" width="35.6640625" bestFit="1" customWidth="1"/>
    <col min="3" max="9" width="19.6640625" bestFit="1" customWidth="1"/>
  </cols>
  <sheetData>
    <row r="1" spans="1:9" ht="17.100000000000001" customHeight="1" x14ac:dyDescent="0.25">
      <c r="A1" s="65" t="s">
        <v>67</v>
      </c>
      <c r="B1" s="58"/>
      <c r="C1" s="58"/>
      <c r="D1" s="58"/>
      <c r="E1" s="58"/>
      <c r="F1" s="58"/>
      <c r="G1" s="58"/>
      <c r="H1" s="58"/>
      <c r="I1" s="58"/>
    </row>
    <row r="2" spans="1:9" ht="17.100000000000001" customHeight="1" x14ac:dyDescent="0.3">
      <c r="A2" s="60" t="s">
        <v>1</v>
      </c>
      <c r="B2" s="58"/>
      <c r="C2" s="58"/>
      <c r="D2" s="58"/>
      <c r="E2" s="58"/>
      <c r="F2" s="58"/>
      <c r="G2" s="58"/>
      <c r="H2" s="58"/>
      <c r="I2" s="58"/>
    </row>
    <row r="3" spans="1:9" ht="17.100000000000001" customHeight="1" x14ac:dyDescent="0.3">
      <c r="A3" s="59" t="s">
        <v>70</v>
      </c>
      <c r="B3" s="58"/>
      <c r="C3" s="58"/>
      <c r="D3" s="58"/>
      <c r="E3" s="58"/>
      <c r="F3" s="58"/>
      <c r="G3" s="58"/>
      <c r="H3" s="58"/>
      <c r="I3" s="58"/>
    </row>
    <row r="4" spans="1:9" ht="17.100000000000001" customHeight="1" x14ac:dyDescent="0.3">
      <c r="A4" s="60" t="s">
        <v>1</v>
      </c>
      <c r="B4" s="58"/>
      <c r="C4" s="58"/>
      <c r="D4" s="58"/>
      <c r="E4" s="58"/>
      <c r="F4" s="58"/>
      <c r="G4" s="58"/>
      <c r="H4" s="58"/>
      <c r="I4" s="58"/>
    </row>
    <row r="5" spans="1:9" ht="17.100000000000001" customHeight="1" x14ac:dyDescent="0.3">
      <c r="A5" s="66" t="s">
        <v>11</v>
      </c>
      <c r="B5" s="58"/>
      <c r="C5" s="58"/>
      <c r="D5" s="58"/>
      <c r="E5" s="58"/>
      <c r="F5" s="58"/>
      <c r="G5" s="58"/>
      <c r="H5" s="58"/>
      <c r="I5" s="58"/>
    </row>
    <row r="7" spans="1:9" ht="45" customHeight="1" x14ac:dyDescent="0.2">
      <c r="A7" s="70" t="s">
        <v>106</v>
      </c>
      <c r="B7" s="70"/>
      <c r="C7" s="9" t="s">
        <v>72</v>
      </c>
      <c r="D7" s="9" t="s">
        <v>73</v>
      </c>
      <c r="E7" s="9" t="s">
        <v>76</v>
      </c>
      <c r="F7" s="9" t="s">
        <v>74</v>
      </c>
      <c r="G7" s="9" t="s">
        <v>77</v>
      </c>
      <c r="H7" s="9" t="s">
        <v>75</v>
      </c>
      <c r="I7" s="9" t="s">
        <v>78</v>
      </c>
    </row>
    <row r="8" spans="1:9" ht="15" customHeight="1" x14ac:dyDescent="0.2">
      <c r="A8" s="67" t="s">
        <v>107</v>
      </c>
      <c r="B8" s="20" t="s">
        <v>108</v>
      </c>
      <c r="C8" s="21">
        <v>145715</v>
      </c>
      <c r="D8" s="22">
        <v>285232543</v>
      </c>
      <c r="E8" s="22">
        <v>1957.47</v>
      </c>
      <c r="F8" s="22">
        <v>2756442</v>
      </c>
      <c r="G8" s="22">
        <v>18.920000000000002</v>
      </c>
      <c r="H8" s="21">
        <v>94557</v>
      </c>
      <c r="I8" s="23">
        <v>0.65</v>
      </c>
    </row>
    <row r="9" spans="1:9" ht="15" customHeight="1" x14ac:dyDescent="0.2">
      <c r="A9" s="68"/>
      <c r="B9" s="20" t="s">
        <v>109</v>
      </c>
      <c r="C9" s="21">
        <v>8518</v>
      </c>
      <c r="D9" s="22">
        <v>-7936602</v>
      </c>
      <c r="E9" s="22">
        <v>-931.74</v>
      </c>
      <c r="F9" s="22">
        <v>208004</v>
      </c>
      <c r="G9" s="22">
        <v>24.42</v>
      </c>
      <c r="H9" s="21">
        <v>21606</v>
      </c>
      <c r="I9" s="23">
        <v>2.54</v>
      </c>
    </row>
    <row r="10" spans="1:9" ht="15" customHeight="1" x14ac:dyDescent="0.2">
      <c r="A10" s="68"/>
      <c r="B10" s="20" t="s">
        <v>110</v>
      </c>
      <c r="C10" s="21">
        <v>19809</v>
      </c>
      <c r="D10" s="22">
        <v>-1044303578</v>
      </c>
      <c r="E10" s="22">
        <v>-52718.64</v>
      </c>
      <c r="F10" s="22">
        <v>4842683</v>
      </c>
      <c r="G10" s="22">
        <v>244.47</v>
      </c>
      <c r="H10" s="21">
        <v>52045</v>
      </c>
      <c r="I10" s="23">
        <v>2.63</v>
      </c>
    </row>
    <row r="11" spans="1:9" ht="15" customHeight="1" x14ac:dyDescent="0.2">
      <c r="A11" s="67" t="s">
        <v>111</v>
      </c>
      <c r="B11" s="20" t="s">
        <v>108</v>
      </c>
      <c r="C11" s="21">
        <v>180787</v>
      </c>
      <c r="D11" s="22">
        <v>3075027971</v>
      </c>
      <c r="E11" s="22">
        <v>17009.12</v>
      </c>
      <c r="F11" s="22">
        <v>65143922</v>
      </c>
      <c r="G11" s="22">
        <v>360.34</v>
      </c>
      <c r="H11" s="21">
        <v>155134</v>
      </c>
      <c r="I11" s="23">
        <v>0.86</v>
      </c>
    </row>
    <row r="12" spans="1:9" ht="15" customHeight="1" x14ac:dyDescent="0.2">
      <c r="A12" s="68"/>
      <c r="B12" s="20" t="s">
        <v>109</v>
      </c>
      <c r="C12" s="21">
        <v>25961</v>
      </c>
      <c r="D12" s="22">
        <v>461373367</v>
      </c>
      <c r="E12" s="22">
        <v>17771.79</v>
      </c>
      <c r="F12" s="22">
        <v>673005</v>
      </c>
      <c r="G12" s="22">
        <v>25.92</v>
      </c>
      <c r="H12" s="21">
        <v>68601</v>
      </c>
      <c r="I12" s="23">
        <v>2.64</v>
      </c>
    </row>
    <row r="13" spans="1:9" ht="15" customHeight="1" x14ac:dyDescent="0.2">
      <c r="A13" s="68"/>
      <c r="B13" s="20" t="s">
        <v>110</v>
      </c>
      <c r="C13" s="21">
        <v>27706</v>
      </c>
      <c r="D13" s="22">
        <v>501119359</v>
      </c>
      <c r="E13" s="22">
        <v>18087.03</v>
      </c>
      <c r="F13" s="22">
        <v>1379108</v>
      </c>
      <c r="G13" s="22">
        <v>49.78</v>
      </c>
      <c r="H13" s="21">
        <v>77408</v>
      </c>
      <c r="I13" s="23">
        <v>2.79</v>
      </c>
    </row>
    <row r="14" spans="1:9" ht="15" customHeight="1" x14ac:dyDescent="0.2">
      <c r="A14" s="67" t="s">
        <v>112</v>
      </c>
      <c r="B14" s="20" t="s">
        <v>108</v>
      </c>
      <c r="C14" s="21">
        <v>223327</v>
      </c>
      <c r="D14" s="22">
        <v>8165003376</v>
      </c>
      <c r="E14" s="22">
        <v>36560.75</v>
      </c>
      <c r="F14" s="22">
        <v>542295814</v>
      </c>
      <c r="G14" s="22">
        <v>2428.2600000000002</v>
      </c>
      <c r="H14" s="21">
        <v>227913</v>
      </c>
      <c r="I14" s="23">
        <v>1.02</v>
      </c>
    </row>
    <row r="15" spans="1:9" ht="15" customHeight="1" x14ac:dyDescent="0.2">
      <c r="A15" s="68"/>
      <c r="B15" s="20" t="s">
        <v>109</v>
      </c>
      <c r="C15" s="21">
        <v>50370</v>
      </c>
      <c r="D15" s="22">
        <v>1870498497</v>
      </c>
      <c r="E15" s="22">
        <v>37135.17</v>
      </c>
      <c r="F15" s="22">
        <v>23991913</v>
      </c>
      <c r="G15" s="22">
        <v>476.31</v>
      </c>
      <c r="H15" s="21">
        <v>129931</v>
      </c>
      <c r="I15" s="23">
        <v>2.58</v>
      </c>
    </row>
    <row r="16" spans="1:9" ht="15" customHeight="1" x14ac:dyDescent="0.2">
      <c r="A16" s="68"/>
      <c r="B16" s="20" t="s">
        <v>110</v>
      </c>
      <c r="C16" s="21">
        <v>71788</v>
      </c>
      <c r="D16" s="22">
        <v>2744291392</v>
      </c>
      <c r="E16" s="22">
        <v>38227.72</v>
      </c>
      <c r="F16" s="22">
        <v>41500034</v>
      </c>
      <c r="G16" s="22">
        <v>578.09</v>
      </c>
      <c r="H16" s="21">
        <v>213893</v>
      </c>
      <c r="I16" s="23">
        <v>2.98</v>
      </c>
    </row>
    <row r="17" spans="1:9" ht="15" customHeight="1" x14ac:dyDescent="0.2">
      <c r="A17" s="67" t="s">
        <v>113</v>
      </c>
      <c r="B17" s="20" t="s">
        <v>108</v>
      </c>
      <c r="C17" s="21">
        <v>113257</v>
      </c>
      <c r="D17" s="22">
        <v>6892457865</v>
      </c>
      <c r="E17" s="22">
        <v>60856.79</v>
      </c>
      <c r="F17" s="22">
        <v>663510785</v>
      </c>
      <c r="G17" s="22">
        <v>5858.45</v>
      </c>
      <c r="H17" s="21">
        <v>118130</v>
      </c>
      <c r="I17" s="23">
        <v>1.04</v>
      </c>
    </row>
    <row r="18" spans="1:9" ht="15" customHeight="1" x14ac:dyDescent="0.2">
      <c r="A18" s="68"/>
      <c r="B18" s="20" t="s">
        <v>109</v>
      </c>
      <c r="C18" s="21">
        <v>27369</v>
      </c>
      <c r="D18" s="22">
        <v>1666216403</v>
      </c>
      <c r="E18" s="22">
        <v>60879.7</v>
      </c>
      <c r="F18" s="22">
        <v>70037529</v>
      </c>
      <c r="G18" s="22">
        <v>2559.0100000000002</v>
      </c>
      <c r="H18" s="21">
        <v>68015</v>
      </c>
      <c r="I18" s="23">
        <v>2.4900000000000002</v>
      </c>
    </row>
    <row r="19" spans="1:9" ht="15" customHeight="1" x14ac:dyDescent="0.2">
      <c r="A19" s="68"/>
      <c r="B19" s="20" t="s">
        <v>110</v>
      </c>
      <c r="C19" s="21">
        <v>96079</v>
      </c>
      <c r="D19" s="22">
        <v>6053227587</v>
      </c>
      <c r="E19" s="22">
        <v>63002.61</v>
      </c>
      <c r="F19" s="22">
        <v>221742364</v>
      </c>
      <c r="G19" s="22">
        <v>2307.92</v>
      </c>
      <c r="H19" s="21">
        <v>306199</v>
      </c>
      <c r="I19" s="23">
        <v>3.19</v>
      </c>
    </row>
    <row r="20" spans="1:9" ht="15" customHeight="1" x14ac:dyDescent="0.2">
      <c r="A20" s="67" t="s">
        <v>114</v>
      </c>
      <c r="B20" s="20" t="s">
        <v>108</v>
      </c>
      <c r="C20" s="21">
        <v>47562</v>
      </c>
      <c r="D20" s="22">
        <v>4068369931</v>
      </c>
      <c r="E20" s="22">
        <v>85538.240000000005</v>
      </c>
      <c r="F20" s="22">
        <v>510362067</v>
      </c>
      <c r="G20" s="22">
        <v>10730.46</v>
      </c>
      <c r="H20" s="21">
        <v>49629</v>
      </c>
      <c r="I20" s="23">
        <v>1.04</v>
      </c>
    </row>
    <row r="21" spans="1:9" ht="15" customHeight="1" x14ac:dyDescent="0.2">
      <c r="A21" s="68"/>
      <c r="B21" s="20" t="s">
        <v>109</v>
      </c>
      <c r="C21" s="21">
        <v>11393</v>
      </c>
      <c r="D21" s="22">
        <v>973815839</v>
      </c>
      <c r="E21" s="22">
        <v>85474.93</v>
      </c>
      <c r="F21" s="22">
        <v>72877527</v>
      </c>
      <c r="G21" s="22">
        <v>6396.69</v>
      </c>
      <c r="H21" s="21">
        <v>27227</v>
      </c>
      <c r="I21" s="23">
        <v>2.39</v>
      </c>
    </row>
    <row r="22" spans="1:9" ht="15" customHeight="1" x14ac:dyDescent="0.2">
      <c r="A22" s="68"/>
      <c r="B22" s="20" t="s">
        <v>110</v>
      </c>
      <c r="C22" s="21">
        <v>106894</v>
      </c>
      <c r="D22" s="22">
        <v>9347644910</v>
      </c>
      <c r="E22" s="22">
        <v>87447.8</v>
      </c>
      <c r="F22" s="22">
        <v>494178269</v>
      </c>
      <c r="G22" s="22">
        <v>4623.07</v>
      </c>
      <c r="H22" s="21">
        <v>350984</v>
      </c>
      <c r="I22" s="23">
        <v>3.28</v>
      </c>
    </row>
    <row r="23" spans="1:9" ht="15" customHeight="1" x14ac:dyDescent="0.2">
      <c r="A23" s="67" t="s">
        <v>115</v>
      </c>
      <c r="B23" s="20" t="s">
        <v>108</v>
      </c>
      <c r="C23" s="21">
        <v>41850</v>
      </c>
      <c r="D23" s="22">
        <v>5814083299</v>
      </c>
      <c r="E23" s="22">
        <v>138926.72</v>
      </c>
      <c r="F23" s="22">
        <v>908850434</v>
      </c>
      <c r="G23" s="22">
        <v>21716.86</v>
      </c>
      <c r="H23" s="21">
        <v>43892</v>
      </c>
      <c r="I23" s="23">
        <v>1.05</v>
      </c>
    </row>
    <row r="24" spans="1:9" ht="15" customHeight="1" x14ac:dyDescent="0.2">
      <c r="A24" s="68"/>
      <c r="B24" s="20" t="s">
        <v>109</v>
      </c>
      <c r="C24" s="21">
        <v>9694</v>
      </c>
      <c r="D24" s="22">
        <v>1343522133</v>
      </c>
      <c r="E24" s="22">
        <v>138593.16</v>
      </c>
      <c r="F24" s="22">
        <v>175212892</v>
      </c>
      <c r="G24" s="22">
        <v>18074.36</v>
      </c>
      <c r="H24" s="21">
        <v>22731</v>
      </c>
      <c r="I24" s="23">
        <v>2.34</v>
      </c>
    </row>
    <row r="25" spans="1:9" ht="15" customHeight="1" x14ac:dyDescent="0.2">
      <c r="A25" s="68"/>
      <c r="B25" s="20" t="s">
        <v>110</v>
      </c>
      <c r="C25" s="21">
        <v>271666</v>
      </c>
      <c r="D25" s="22">
        <v>40342991304</v>
      </c>
      <c r="E25" s="22">
        <v>148502.17000000001</v>
      </c>
      <c r="F25" s="22">
        <v>3995276888</v>
      </c>
      <c r="G25" s="22">
        <v>14706.58</v>
      </c>
      <c r="H25" s="21">
        <v>910546</v>
      </c>
      <c r="I25" s="23">
        <v>3.35</v>
      </c>
    </row>
    <row r="26" spans="1:9" ht="15" customHeight="1" x14ac:dyDescent="0.2">
      <c r="A26" s="67" t="s">
        <v>116</v>
      </c>
      <c r="B26" s="20" t="s">
        <v>108</v>
      </c>
      <c r="C26" s="21">
        <v>6543</v>
      </c>
      <c r="D26" s="22">
        <v>6135519129</v>
      </c>
      <c r="E26" s="22">
        <v>937722.62</v>
      </c>
      <c r="F26" s="22">
        <v>1565602797</v>
      </c>
      <c r="G26" s="22">
        <v>239279.05</v>
      </c>
      <c r="H26" s="21">
        <v>6834</v>
      </c>
      <c r="I26" s="23">
        <v>1.04</v>
      </c>
    </row>
    <row r="27" spans="1:9" ht="15" customHeight="1" x14ac:dyDescent="0.2">
      <c r="A27" s="68"/>
      <c r="B27" s="20" t="s">
        <v>109</v>
      </c>
      <c r="C27" s="21">
        <v>1382</v>
      </c>
      <c r="D27" s="22">
        <v>986505558</v>
      </c>
      <c r="E27" s="22">
        <v>713824.57</v>
      </c>
      <c r="F27" s="22">
        <v>240325153</v>
      </c>
      <c r="G27" s="22">
        <v>173896.64</v>
      </c>
      <c r="H27" s="21">
        <v>3136</v>
      </c>
      <c r="I27" s="23">
        <v>2.27</v>
      </c>
    </row>
    <row r="28" spans="1:9" ht="15" customHeight="1" x14ac:dyDescent="0.2">
      <c r="A28" s="68"/>
      <c r="B28" s="20" t="s">
        <v>110</v>
      </c>
      <c r="C28" s="21">
        <v>64091</v>
      </c>
      <c r="D28" s="22">
        <v>51561351977</v>
      </c>
      <c r="E28" s="22">
        <v>804502.22</v>
      </c>
      <c r="F28" s="22">
        <v>11227805121</v>
      </c>
      <c r="G28" s="22">
        <v>175185.36</v>
      </c>
      <c r="H28" s="21">
        <v>223177</v>
      </c>
      <c r="I28" s="23">
        <v>3.48</v>
      </c>
    </row>
    <row r="29" spans="1:9" ht="15" customHeight="1" x14ac:dyDescent="0.2">
      <c r="A29" s="69" t="s">
        <v>117</v>
      </c>
      <c r="B29" s="20" t="s">
        <v>108</v>
      </c>
      <c r="C29" s="21">
        <v>759041</v>
      </c>
      <c r="D29" s="22">
        <v>34435694114</v>
      </c>
      <c r="E29" s="22">
        <v>45367.37</v>
      </c>
      <c r="F29" s="22">
        <v>4258522261</v>
      </c>
      <c r="G29" s="22">
        <v>5610.4</v>
      </c>
      <c r="H29" s="21">
        <v>696089</v>
      </c>
      <c r="I29" s="23">
        <v>0.92</v>
      </c>
    </row>
    <row r="30" spans="1:9" ht="15" customHeight="1" x14ac:dyDescent="0.2">
      <c r="A30" s="68"/>
      <c r="B30" s="20" t="s">
        <v>109</v>
      </c>
      <c r="C30" s="21">
        <v>134687</v>
      </c>
      <c r="D30" s="22">
        <v>7293995195</v>
      </c>
      <c r="E30" s="22">
        <v>54155.15</v>
      </c>
      <c r="F30" s="22">
        <v>583326023</v>
      </c>
      <c r="G30" s="22">
        <v>4330.97</v>
      </c>
      <c r="H30" s="21">
        <v>341247</v>
      </c>
      <c r="I30" s="23">
        <v>2.5299999999999998</v>
      </c>
    </row>
    <row r="31" spans="1:9" ht="15" customHeight="1" x14ac:dyDescent="0.2">
      <c r="A31" s="68"/>
      <c r="B31" s="20" t="s">
        <v>110</v>
      </c>
      <c r="C31" s="21">
        <v>658033</v>
      </c>
      <c r="D31" s="22">
        <v>109506322951</v>
      </c>
      <c r="E31" s="22">
        <v>166414.64000000001</v>
      </c>
      <c r="F31" s="22">
        <v>15986724467</v>
      </c>
      <c r="G31" s="22">
        <v>24294.720000000001</v>
      </c>
      <c r="H31" s="21">
        <v>2134252</v>
      </c>
      <c r="I31" s="23">
        <v>3.24</v>
      </c>
    </row>
    <row r="32" spans="1:9" ht="15" customHeight="1" x14ac:dyDescent="0.2">
      <c r="A32" s="69" t="s">
        <v>117</v>
      </c>
      <c r="B32" s="69"/>
      <c r="C32" s="21">
        <v>1551761</v>
      </c>
      <c r="D32" s="22">
        <v>151236012260</v>
      </c>
      <c r="E32" s="22">
        <v>97460.89</v>
      </c>
      <c r="F32" s="22">
        <v>20828572751</v>
      </c>
      <c r="G32" s="22">
        <v>13422.54</v>
      </c>
      <c r="H32" s="21">
        <v>3171588</v>
      </c>
      <c r="I32" s="23">
        <v>2.04</v>
      </c>
    </row>
    <row r="34" spans="1:9" ht="15" customHeight="1" x14ac:dyDescent="0.2">
      <c r="A34" s="57" t="s">
        <v>66</v>
      </c>
      <c r="B34" s="58"/>
      <c r="C34" s="58"/>
      <c r="D34" s="58"/>
      <c r="E34" s="58"/>
      <c r="F34" s="58"/>
      <c r="G34" s="58"/>
      <c r="H34" s="58"/>
      <c r="I34" s="58"/>
    </row>
    <row r="35" spans="1:9" ht="15" customHeight="1" x14ac:dyDescent="0.2">
      <c r="A35" s="57" t="s">
        <v>97</v>
      </c>
      <c r="B35" s="58"/>
      <c r="C35" s="58"/>
      <c r="D35" s="58"/>
      <c r="E35" s="58"/>
      <c r="F35" s="58"/>
      <c r="G35" s="58"/>
      <c r="H35" s="58"/>
      <c r="I35" s="58"/>
    </row>
  </sheetData>
  <mergeCells count="17">
    <mergeCell ref="A17:A19"/>
    <mergeCell ref="A34:I34"/>
    <mergeCell ref="A35:I35"/>
    <mergeCell ref="A1:I1"/>
    <mergeCell ref="A2:I2"/>
    <mergeCell ref="A3:I3"/>
    <mergeCell ref="A4:I4"/>
    <mergeCell ref="A5:I5"/>
    <mergeCell ref="A20:A22"/>
    <mergeCell ref="A23:A25"/>
    <mergeCell ref="A26:A28"/>
    <mergeCell ref="A29:A31"/>
    <mergeCell ref="A32:B32"/>
    <mergeCell ref="A7:B7"/>
    <mergeCell ref="A8:A10"/>
    <mergeCell ref="A11:A13"/>
    <mergeCell ref="A14:A16"/>
  </mergeCells>
  <hyperlinks>
    <hyperlink ref="A1" location="'CONTENTS'!A1" display="#'CONTENTS'!A1"/>
  </hyperlinks>
  <printOptions horizontalCentered="1"/>
  <pageMargins left="0.5" right="0.5" top="0.5" bottom="0.5" header="0" footer="0"/>
  <pageSetup fitToHeight="10" orientation="landscape"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zoomScaleNormal="100" workbookViewId="0">
      <pane ySplit="7" topLeftCell="A8" activePane="bottomLeft" state="frozen"/>
      <selection pane="bottomLeft" sqref="A1:I1"/>
    </sheetView>
  </sheetViews>
  <sheetFormatPr defaultColWidth="12" defaultRowHeight="12.95" customHeight="1" x14ac:dyDescent="0.2"/>
  <cols>
    <col min="1" max="1" width="25.6640625" bestFit="1" customWidth="1"/>
    <col min="2" max="9" width="19.6640625" bestFit="1" customWidth="1"/>
  </cols>
  <sheetData>
    <row r="1" spans="1:9" ht="17.100000000000001" customHeight="1" x14ac:dyDescent="0.25">
      <c r="A1" s="65" t="s">
        <v>67</v>
      </c>
      <c r="B1" s="58"/>
      <c r="C1" s="58"/>
      <c r="D1" s="58"/>
      <c r="E1" s="58"/>
      <c r="F1" s="58"/>
      <c r="G1" s="58"/>
      <c r="H1" s="58"/>
      <c r="I1" s="58"/>
    </row>
    <row r="2" spans="1:9" ht="17.100000000000001" customHeight="1" x14ac:dyDescent="0.3">
      <c r="A2" s="60" t="s">
        <v>1</v>
      </c>
      <c r="B2" s="58"/>
      <c r="C2" s="58"/>
      <c r="D2" s="58"/>
      <c r="E2" s="58"/>
      <c r="F2" s="58"/>
      <c r="G2" s="58"/>
      <c r="H2" s="58"/>
      <c r="I2" s="58"/>
    </row>
    <row r="3" spans="1:9" ht="17.100000000000001" customHeight="1" x14ac:dyDescent="0.3">
      <c r="A3" s="59" t="s">
        <v>70</v>
      </c>
      <c r="B3" s="58"/>
      <c r="C3" s="58"/>
      <c r="D3" s="58"/>
      <c r="E3" s="58"/>
      <c r="F3" s="58"/>
      <c r="G3" s="58"/>
      <c r="H3" s="58"/>
      <c r="I3" s="58"/>
    </row>
    <row r="4" spans="1:9" ht="17.100000000000001" customHeight="1" x14ac:dyDescent="0.3">
      <c r="A4" s="60" t="s">
        <v>1</v>
      </c>
      <c r="B4" s="58"/>
      <c r="C4" s="58"/>
      <c r="D4" s="58"/>
      <c r="E4" s="58"/>
      <c r="F4" s="58"/>
      <c r="G4" s="58"/>
      <c r="H4" s="58"/>
      <c r="I4" s="58"/>
    </row>
    <row r="5" spans="1:9" ht="17.100000000000001" customHeight="1" x14ac:dyDescent="0.3">
      <c r="A5" s="66" t="s">
        <v>13</v>
      </c>
      <c r="B5" s="58"/>
      <c r="C5" s="58"/>
      <c r="D5" s="58"/>
      <c r="E5" s="58"/>
      <c r="F5" s="58"/>
      <c r="G5" s="58"/>
      <c r="H5" s="58"/>
      <c r="I5" s="58"/>
    </row>
    <row r="7" spans="1:9" ht="60" customHeight="1" x14ac:dyDescent="0.2">
      <c r="A7" s="9" t="s">
        <v>71</v>
      </c>
      <c r="B7" s="9" t="s">
        <v>72</v>
      </c>
      <c r="C7" s="9" t="s">
        <v>118</v>
      </c>
      <c r="D7" s="9" t="s">
        <v>119</v>
      </c>
      <c r="E7" s="9" t="s">
        <v>120</v>
      </c>
      <c r="F7" s="9" t="s">
        <v>121</v>
      </c>
      <c r="G7" s="9" t="s">
        <v>122</v>
      </c>
      <c r="H7" s="9" t="s">
        <v>123</v>
      </c>
      <c r="I7" s="9" t="s">
        <v>124</v>
      </c>
    </row>
    <row r="8" spans="1:9" ht="15" customHeight="1" x14ac:dyDescent="0.2">
      <c r="A8" s="10" t="s">
        <v>79</v>
      </c>
      <c r="B8" s="11">
        <v>21643</v>
      </c>
      <c r="C8" s="12">
        <v>-1548692845</v>
      </c>
      <c r="D8" s="12">
        <v>356512</v>
      </c>
      <c r="E8" s="12">
        <v>355573350</v>
      </c>
      <c r="F8" s="11">
        <v>20103</v>
      </c>
      <c r="G8" s="12">
        <v>45168805</v>
      </c>
      <c r="H8" s="11">
        <v>1540</v>
      </c>
      <c r="I8" s="24">
        <v>0.92884535420000003</v>
      </c>
    </row>
    <row r="9" spans="1:9" ht="15" customHeight="1" x14ac:dyDescent="0.2">
      <c r="A9" s="10" t="s">
        <v>80</v>
      </c>
      <c r="B9" s="11">
        <v>72220</v>
      </c>
      <c r="C9" s="12">
        <v>178572548</v>
      </c>
      <c r="D9" s="12">
        <v>3488471</v>
      </c>
      <c r="E9" s="12">
        <v>1036146700</v>
      </c>
      <c r="F9" s="11">
        <v>71157</v>
      </c>
      <c r="G9" s="12">
        <v>14031400</v>
      </c>
      <c r="H9" s="11">
        <v>1063</v>
      </c>
      <c r="I9" s="24">
        <v>0.98528108560000005</v>
      </c>
    </row>
    <row r="10" spans="1:9" ht="15" customHeight="1" x14ac:dyDescent="0.2">
      <c r="A10" s="10" t="s">
        <v>81</v>
      </c>
      <c r="B10" s="11">
        <v>80278</v>
      </c>
      <c r="C10" s="12">
        <v>604102660</v>
      </c>
      <c r="D10" s="12">
        <v>6548167</v>
      </c>
      <c r="E10" s="12">
        <v>1150260700</v>
      </c>
      <c r="F10" s="11">
        <v>79187</v>
      </c>
      <c r="G10" s="12">
        <v>17442286</v>
      </c>
      <c r="H10" s="11">
        <v>1091</v>
      </c>
      <c r="I10" s="24">
        <v>0.9864097262</v>
      </c>
    </row>
    <row r="11" spans="1:9" ht="15" customHeight="1" x14ac:dyDescent="0.2">
      <c r="A11" s="10" t="s">
        <v>82</v>
      </c>
      <c r="B11" s="11">
        <v>84473</v>
      </c>
      <c r="C11" s="12">
        <v>1055375764</v>
      </c>
      <c r="D11" s="12">
        <v>32245202</v>
      </c>
      <c r="E11" s="12">
        <v>1245006600</v>
      </c>
      <c r="F11" s="11">
        <v>83265</v>
      </c>
      <c r="G11" s="12">
        <v>24183061</v>
      </c>
      <c r="H11" s="11">
        <v>1208</v>
      </c>
      <c r="I11" s="24">
        <v>0.98569957259999996</v>
      </c>
    </row>
    <row r="12" spans="1:9" ht="15" customHeight="1" x14ac:dyDescent="0.2">
      <c r="A12" s="10" t="s">
        <v>83</v>
      </c>
      <c r="B12" s="11">
        <v>77600</v>
      </c>
      <c r="C12" s="12">
        <v>1355170629</v>
      </c>
      <c r="D12" s="12">
        <v>256651603</v>
      </c>
      <c r="E12" s="12">
        <v>1177436450</v>
      </c>
      <c r="F12" s="11">
        <v>76230</v>
      </c>
      <c r="G12" s="12">
        <v>28563391</v>
      </c>
      <c r="H12" s="11">
        <v>1370</v>
      </c>
      <c r="I12" s="24">
        <v>0.98234536080000001</v>
      </c>
    </row>
    <row r="13" spans="1:9" ht="15" customHeight="1" x14ac:dyDescent="0.2">
      <c r="A13" s="10" t="s">
        <v>84</v>
      </c>
      <c r="B13" s="11">
        <v>72282</v>
      </c>
      <c r="C13" s="12">
        <v>1625984304</v>
      </c>
      <c r="D13" s="12">
        <v>512457299</v>
      </c>
      <c r="E13" s="12">
        <v>1124346100</v>
      </c>
      <c r="F13" s="11">
        <v>70700</v>
      </c>
      <c r="G13" s="12">
        <v>34574133</v>
      </c>
      <c r="H13" s="11">
        <v>1582</v>
      </c>
      <c r="I13" s="24">
        <v>0.97811349989999996</v>
      </c>
    </row>
    <row r="14" spans="1:9" ht="15" customHeight="1" x14ac:dyDescent="0.2">
      <c r="A14" s="10" t="s">
        <v>85</v>
      </c>
      <c r="B14" s="11">
        <v>72566</v>
      </c>
      <c r="C14" s="12">
        <v>1996048866</v>
      </c>
      <c r="D14" s="12">
        <v>806707693</v>
      </c>
      <c r="E14" s="12">
        <v>1151690550</v>
      </c>
      <c r="F14" s="11">
        <v>70802</v>
      </c>
      <c r="G14" s="12">
        <v>61856617</v>
      </c>
      <c r="H14" s="11">
        <v>1764</v>
      </c>
      <c r="I14" s="24">
        <v>0.97569109499999995</v>
      </c>
    </row>
    <row r="15" spans="1:9" ht="15" customHeight="1" x14ac:dyDescent="0.2">
      <c r="A15" s="10" t="s">
        <v>86</v>
      </c>
      <c r="B15" s="11">
        <v>74481</v>
      </c>
      <c r="C15" s="12">
        <v>2421368422</v>
      </c>
      <c r="D15" s="12">
        <v>1178668017</v>
      </c>
      <c r="E15" s="12">
        <v>1189886300</v>
      </c>
      <c r="F15" s="11">
        <v>72534</v>
      </c>
      <c r="G15" s="12">
        <v>48485555</v>
      </c>
      <c r="H15" s="11">
        <v>1947</v>
      </c>
      <c r="I15" s="24">
        <v>0.97385910499999995</v>
      </c>
    </row>
    <row r="16" spans="1:9" ht="15" customHeight="1" x14ac:dyDescent="0.2">
      <c r="A16" s="10" t="s">
        <v>87</v>
      </c>
      <c r="B16" s="11">
        <v>72627</v>
      </c>
      <c r="C16" s="12">
        <v>2721394187</v>
      </c>
      <c r="D16" s="12">
        <v>1481715908</v>
      </c>
      <c r="E16" s="12">
        <v>1175657200</v>
      </c>
      <c r="F16" s="11">
        <v>70403</v>
      </c>
      <c r="G16" s="12">
        <v>56735867</v>
      </c>
      <c r="H16" s="11">
        <v>2224</v>
      </c>
      <c r="I16" s="24">
        <v>0.96937777960000004</v>
      </c>
    </row>
    <row r="17" spans="1:9" ht="15" customHeight="1" x14ac:dyDescent="0.2">
      <c r="A17" s="10" t="s">
        <v>88</v>
      </c>
      <c r="B17" s="11">
        <v>66120</v>
      </c>
      <c r="C17" s="12">
        <v>2807431542</v>
      </c>
      <c r="D17" s="12">
        <v>1638549634</v>
      </c>
      <c r="E17" s="12">
        <v>1091254650</v>
      </c>
      <c r="F17" s="11">
        <v>63470</v>
      </c>
      <c r="G17" s="12">
        <v>72795216</v>
      </c>
      <c r="H17" s="11">
        <v>2650</v>
      </c>
      <c r="I17" s="24">
        <v>0.95992135509999998</v>
      </c>
    </row>
    <row r="18" spans="1:9" ht="15" customHeight="1" x14ac:dyDescent="0.2">
      <c r="A18" s="10" t="s">
        <v>89</v>
      </c>
      <c r="B18" s="11">
        <v>59691</v>
      </c>
      <c r="C18" s="12">
        <v>2833550248</v>
      </c>
      <c r="D18" s="12">
        <v>1742728871</v>
      </c>
      <c r="E18" s="12">
        <v>1003284800</v>
      </c>
      <c r="F18" s="11">
        <v>56674</v>
      </c>
      <c r="G18" s="12">
        <v>76284875</v>
      </c>
      <c r="H18" s="11">
        <v>3017</v>
      </c>
      <c r="I18" s="24">
        <v>0.94945636700000002</v>
      </c>
    </row>
    <row r="19" spans="1:9" ht="15" customHeight="1" x14ac:dyDescent="0.2">
      <c r="A19" s="10" t="s">
        <v>90</v>
      </c>
      <c r="B19" s="11">
        <v>236705</v>
      </c>
      <c r="C19" s="12">
        <v>14611901855</v>
      </c>
      <c r="D19" s="12">
        <v>9808324766</v>
      </c>
      <c r="E19" s="12">
        <v>4205526100</v>
      </c>
      <c r="F19" s="11">
        <v>215624</v>
      </c>
      <c r="G19" s="12">
        <v>534845956</v>
      </c>
      <c r="H19" s="11">
        <v>21081</v>
      </c>
      <c r="I19" s="24">
        <v>0.91093977739999998</v>
      </c>
    </row>
    <row r="20" spans="1:9" ht="15" customHeight="1" x14ac:dyDescent="0.2">
      <c r="A20" s="10" t="s">
        <v>91</v>
      </c>
      <c r="B20" s="11">
        <v>165849</v>
      </c>
      <c r="C20" s="12">
        <v>14389830680</v>
      </c>
      <c r="D20" s="12">
        <v>10416877054</v>
      </c>
      <c r="E20" s="12">
        <v>3203915700</v>
      </c>
      <c r="F20" s="11">
        <v>140744</v>
      </c>
      <c r="G20" s="12">
        <v>706627943</v>
      </c>
      <c r="H20" s="11">
        <v>25105</v>
      </c>
      <c r="I20" s="24">
        <v>0.84862736589999999</v>
      </c>
    </row>
    <row r="21" spans="1:9" ht="15" customHeight="1" x14ac:dyDescent="0.2">
      <c r="A21" s="10" t="s">
        <v>92</v>
      </c>
      <c r="B21" s="11">
        <v>323210</v>
      </c>
      <c r="C21" s="12">
        <v>47500596736</v>
      </c>
      <c r="D21" s="12">
        <v>37895496263</v>
      </c>
      <c r="E21" s="12">
        <v>5377812250</v>
      </c>
      <c r="F21" s="11">
        <v>216926</v>
      </c>
      <c r="G21" s="12">
        <v>3701378149</v>
      </c>
      <c r="H21" s="11">
        <v>106284</v>
      </c>
      <c r="I21" s="24">
        <v>0.67116116459999997</v>
      </c>
    </row>
    <row r="22" spans="1:9" ht="15" customHeight="1" x14ac:dyDescent="0.2">
      <c r="A22" s="10" t="s">
        <v>93</v>
      </c>
      <c r="B22" s="11">
        <v>50055</v>
      </c>
      <c r="C22" s="12">
        <v>16731176827</v>
      </c>
      <c r="D22" s="12">
        <v>14308810567</v>
      </c>
      <c r="E22" s="12">
        <v>525536750</v>
      </c>
      <c r="F22" s="11">
        <v>20974</v>
      </c>
      <c r="G22" s="12">
        <v>1441035324</v>
      </c>
      <c r="H22" s="11">
        <v>29081</v>
      </c>
      <c r="I22" s="24">
        <v>0.41901907900000002</v>
      </c>
    </row>
    <row r="23" spans="1:9" ht="15" customHeight="1" x14ac:dyDescent="0.2">
      <c r="A23" s="10" t="s">
        <v>94</v>
      </c>
      <c r="B23" s="11">
        <v>14027</v>
      </c>
      <c r="C23" s="12">
        <v>9445361223</v>
      </c>
      <c r="D23" s="12">
        <v>8289709915</v>
      </c>
      <c r="E23" s="12">
        <v>106955300</v>
      </c>
      <c r="F23" s="11">
        <v>4327</v>
      </c>
      <c r="G23" s="12">
        <v>753762138</v>
      </c>
      <c r="H23" s="11">
        <v>9700</v>
      </c>
      <c r="I23" s="24">
        <v>0.3084765096</v>
      </c>
    </row>
    <row r="24" spans="1:9" ht="15" customHeight="1" x14ac:dyDescent="0.2">
      <c r="A24" s="10" t="s">
        <v>95</v>
      </c>
      <c r="B24" s="11">
        <v>7934</v>
      </c>
      <c r="C24" s="12">
        <v>32506838614</v>
      </c>
      <c r="D24" s="12">
        <v>28528366534</v>
      </c>
      <c r="E24" s="12">
        <v>37594550</v>
      </c>
      <c r="F24" s="11">
        <v>1536</v>
      </c>
      <c r="G24" s="12">
        <v>2658181462</v>
      </c>
      <c r="H24" s="11">
        <v>6398</v>
      </c>
      <c r="I24" s="24">
        <v>0.19359717670000001</v>
      </c>
    </row>
    <row r="25" spans="1:9" ht="15" customHeight="1" x14ac:dyDescent="0.2">
      <c r="A25" s="14" t="s">
        <v>96</v>
      </c>
      <c r="B25" s="15">
        <v>1551761</v>
      </c>
      <c r="C25" s="16">
        <v>151236012260</v>
      </c>
      <c r="D25" s="16">
        <v>116907702476</v>
      </c>
      <c r="E25" s="16">
        <v>25157884050</v>
      </c>
      <c r="F25" s="15">
        <v>1334656</v>
      </c>
      <c r="G25" s="16">
        <v>10275952178</v>
      </c>
      <c r="H25" s="15">
        <v>217105</v>
      </c>
      <c r="I25" s="25">
        <v>0.86009121249999998</v>
      </c>
    </row>
    <row r="27" spans="1:9" ht="15" customHeight="1" x14ac:dyDescent="0.2">
      <c r="A27" s="57" t="s">
        <v>66</v>
      </c>
      <c r="B27" s="58"/>
      <c r="C27" s="58"/>
      <c r="D27" s="58"/>
      <c r="E27" s="58"/>
      <c r="F27" s="58"/>
      <c r="G27" s="58"/>
      <c r="H27" s="58"/>
      <c r="I27" s="58"/>
    </row>
    <row r="28" spans="1:9" ht="15" customHeight="1" x14ac:dyDescent="0.2">
      <c r="A28" s="57" t="s">
        <v>97</v>
      </c>
      <c r="B28" s="58"/>
      <c r="C28" s="58"/>
      <c r="D28" s="58"/>
      <c r="E28" s="58"/>
      <c r="F28" s="58"/>
      <c r="G28" s="58"/>
      <c r="H28" s="58"/>
      <c r="I28" s="58"/>
    </row>
  </sheetData>
  <mergeCells count="7">
    <mergeCell ref="A27:I27"/>
    <mergeCell ref="A28:I28"/>
    <mergeCell ref="A1:I1"/>
    <mergeCell ref="A2:I2"/>
    <mergeCell ref="A3:I3"/>
    <mergeCell ref="A4:I4"/>
    <mergeCell ref="A5:I5"/>
  </mergeCells>
  <hyperlinks>
    <hyperlink ref="A1" location="'CONTENTS'!A1" display="#'CONTENTS'!A1"/>
  </hyperlinks>
  <printOptions horizontalCentered="1"/>
  <pageMargins left="0.5" right="0.5" top="0.5" bottom="0.5" header="0" footer="0"/>
  <pageSetup fitToHeight="10" orientation="landscape"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5"/>
  <sheetViews>
    <sheetView zoomScaleNormal="100" workbookViewId="0">
      <pane ySplit="7" topLeftCell="A8" activePane="bottomLeft" state="frozen"/>
      <selection pane="bottomLeft" sqref="A1:E1"/>
    </sheetView>
  </sheetViews>
  <sheetFormatPr defaultColWidth="12" defaultRowHeight="12.95" customHeight="1" x14ac:dyDescent="0.2"/>
  <cols>
    <col min="1" max="2" width="25.6640625" bestFit="1" customWidth="1"/>
    <col min="3" max="5" width="19.6640625" bestFit="1" customWidth="1"/>
  </cols>
  <sheetData>
    <row r="1" spans="1:5" ht="17.100000000000001" customHeight="1" x14ac:dyDescent="0.25">
      <c r="A1" s="65" t="s">
        <v>67</v>
      </c>
      <c r="B1" s="58"/>
      <c r="C1" s="58"/>
      <c r="D1" s="58"/>
      <c r="E1" s="58"/>
    </row>
    <row r="2" spans="1:5" ht="17.100000000000001" customHeight="1" x14ac:dyDescent="0.3">
      <c r="A2" s="60" t="s">
        <v>1</v>
      </c>
      <c r="B2" s="58"/>
      <c r="C2" s="58"/>
      <c r="D2" s="58"/>
      <c r="E2" s="58"/>
    </row>
    <row r="3" spans="1:5" ht="17.100000000000001" customHeight="1" x14ac:dyDescent="0.3">
      <c r="A3" s="59" t="s">
        <v>70</v>
      </c>
      <c r="B3" s="58"/>
      <c r="C3" s="58"/>
      <c r="D3" s="58"/>
      <c r="E3" s="58"/>
    </row>
    <row r="4" spans="1:5" ht="17.100000000000001" customHeight="1" x14ac:dyDescent="0.3">
      <c r="A4" s="60" t="s">
        <v>1</v>
      </c>
      <c r="B4" s="58"/>
      <c r="C4" s="58"/>
      <c r="D4" s="58"/>
      <c r="E4" s="58"/>
    </row>
    <row r="5" spans="1:5" ht="17.100000000000001" customHeight="1" x14ac:dyDescent="0.3">
      <c r="A5" s="66" t="s">
        <v>15</v>
      </c>
      <c r="B5" s="58"/>
      <c r="C5" s="58"/>
      <c r="D5" s="58"/>
      <c r="E5" s="58"/>
    </row>
    <row r="7" spans="1:5" ht="45" customHeight="1" x14ac:dyDescent="0.2">
      <c r="A7" s="70" t="s">
        <v>125</v>
      </c>
      <c r="B7" s="70"/>
      <c r="C7" s="9" t="s">
        <v>72</v>
      </c>
      <c r="D7" s="9" t="s">
        <v>73</v>
      </c>
      <c r="E7" s="9" t="s">
        <v>76</v>
      </c>
    </row>
    <row r="8" spans="1:5" ht="15" customHeight="1" x14ac:dyDescent="0.2">
      <c r="A8" s="67" t="s">
        <v>107</v>
      </c>
      <c r="B8" s="26" t="s">
        <v>126</v>
      </c>
      <c r="C8" s="21">
        <v>88531</v>
      </c>
      <c r="D8" s="22">
        <v>440861854</v>
      </c>
      <c r="E8" s="22">
        <v>4979.75</v>
      </c>
    </row>
    <row r="9" spans="1:5" ht="15" customHeight="1" x14ac:dyDescent="0.2">
      <c r="A9" s="68"/>
      <c r="B9" s="26" t="s">
        <v>127</v>
      </c>
      <c r="C9" s="21">
        <v>14777</v>
      </c>
      <c r="D9" s="22">
        <v>53388092</v>
      </c>
      <c r="E9" s="22">
        <v>3612.92</v>
      </c>
    </row>
    <row r="10" spans="1:5" ht="15" customHeight="1" x14ac:dyDescent="0.2">
      <c r="A10" s="68"/>
      <c r="B10" s="26" t="s">
        <v>128</v>
      </c>
      <c r="C10" s="21">
        <v>17081</v>
      </c>
      <c r="D10" s="22">
        <v>-22329032</v>
      </c>
      <c r="E10" s="22">
        <v>-1307.24</v>
      </c>
    </row>
    <row r="11" spans="1:5" ht="15" customHeight="1" x14ac:dyDescent="0.2">
      <c r="A11" s="68"/>
      <c r="B11" s="26" t="s">
        <v>129</v>
      </c>
      <c r="C11" s="21">
        <v>11983</v>
      </c>
      <c r="D11" s="22">
        <v>-207565171</v>
      </c>
      <c r="E11" s="22">
        <v>-17321.64</v>
      </c>
    </row>
    <row r="12" spans="1:5" ht="15" customHeight="1" x14ac:dyDescent="0.2">
      <c r="A12" s="68"/>
      <c r="B12" s="26" t="s">
        <v>130</v>
      </c>
      <c r="C12" s="21">
        <v>9316</v>
      </c>
      <c r="D12" s="22">
        <v>-276328071</v>
      </c>
      <c r="E12" s="22">
        <v>-29661.66</v>
      </c>
    </row>
    <row r="13" spans="1:5" ht="15" customHeight="1" x14ac:dyDescent="0.2">
      <c r="A13" s="68"/>
      <c r="B13" s="26" t="s">
        <v>131</v>
      </c>
      <c r="C13" s="21">
        <v>12870</v>
      </c>
      <c r="D13" s="22">
        <v>-397061401</v>
      </c>
      <c r="E13" s="22">
        <v>-30851.7</v>
      </c>
    </row>
    <row r="14" spans="1:5" ht="15" customHeight="1" x14ac:dyDescent="0.2">
      <c r="A14" s="68"/>
      <c r="B14" s="26" t="s">
        <v>132</v>
      </c>
      <c r="C14" s="21">
        <v>11774</v>
      </c>
      <c r="D14" s="22">
        <v>-262284142</v>
      </c>
      <c r="E14" s="22">
        <v>-22276.55</v>
      </c>
    </row>
    <row r="15" spans="1:5" ht="15" customHeight="1" x14ac:dyDescent="0.2">
      <c r="A15" s="68"/>
      <c r="B15" s="26" t="s">
        <v>133</v>
      </c>
      <c r="C15" s="21">
        <v>7710</v>
      </c>
      <c r="D15" s="22">
        <v>-95689766</v>
      </c>
      <c r="E15" s="22">
        <v>-12411.12</v>
      </c>
    </row>
    <row r="16" spans="1:5" ht="15" customHeight="1" x14ac:dyDescent="0.2">
      <c r="A16" s="67" t="s">
        <v>111</v>
      </c>
      <c r="B16" s="26" t="s">
        <v>126</v>
      </c>
      <c r="C16" s="21">
        <v>108339</v>
      </c>
      <c r="D16" s="22">
        <v>1815920914</v>
      </c>
      <c r="E16" s="22">
        <v>16761.47</v>
      </c>
    </row>
    <row r="17" spans="1:5" ht="15" customHeight="1" x14ac:dyDescent="0.2">
      <c r="A17" s="68"/>
      <c r="B17" s="26" t="s">
        <v>127</v>
      </c>
      <c r="C17" s="21">
        <v>28830</v>
      </c>
      <c r="D17" s="22">
        <v>513343500</v>
      </c>
      <c r="E17" s="22">
        <v>17805.88</v>
      </c>
    </row>
    <row r="18" spans="1:5" ht="15" customHeight="1" x14ac:dyDescent="0.2">
      <c r="A18" s="68"/>
      <c r="B18" s="26" t="s">
        <v>128</v>
      </c>
      <c r="C18" s="21">
        <v>28504</v>
      </c>
      <c r="D18" s="22">
        <v>505551659</v>
      </c>
      <c r="E18" s="22">
        <v>17736.169999999998</v>
      </c>
    </row>
    <row r="19" spans="1:5" ht="15" customHeight="1" x14ac:dyDescent="0.2">
      <c r="A19" s="68"/>
      <c r="B19" s="26" t="s">
        <v>129</v>
      </c>
      <c r="C19" s="21">
        <v>18134</v>
      </c>
      <c r="D19" s="22">
        <v>321646509</v>
      </c>
      <c r="E19" s="22">
        <v>17737.21</v>
      </c>
    </row>
    <row r="20" spans="1:5" ht="15" customHeight="1" x14ac:dyDescent="0.2">
      <c r="A20" s="68"/>
      <c r="B20" s="26" t="s">
        <v>130</v>
      </c>
      <c r="C20" s="21">
        <v>12741</v>
      </c>
      <c r="D20" s="22">
        <v>225345575</v>
      </c>
      <c r="E20" s="22">
        <v>17686.650000000001</v>
      </c>
    </row>
    <row r="21" spans="1:5" ht="15" customHeight="1" x14ac:dyDescent="0.2">
      <c r="A21" s="68"/>
      <c r="B21" s="26" t="s">
        <v>131</v>
      </c>
      <c r="C21" s="21">
        <v>14853</v>
      </c>
      <c r="D21" s="22">
        <v>258269109</v>
      </c>
      <c r="E21" s="22">
        <v>17388.349999999999</v>
      </c>
    </row>
    <row r="22" spans="1:5" ht="15" customHeight="1" x14ac:dyDescent="0.2">
      <c r="A22" s="68"/>
      <c r="B22" s="26" t="s">
        <v>132</v>
      </c>
      <c r="C22" s="21">
        <v>13701</v>
      </c>
      <c r="D22" s="22">
        <v>236185591</v>
      </c>
      <c r="E22" s="22">
        <v>17238.57</v>
      </c>
    </row>
    <row r="23" spans="1:5" ht="15" customHeight="1" x14ac:dyDescent="0.2">
      <c r="A23" s="68"/>
      <c r="B23" s="26" t="s">
        <v>133</v>
      </c>
      <c r="C23" s="21">
        <v>9352</v>
      </c>
      <c r="D23" s="22">
        <v>161257840</v>
      </c>
      <c r="E23" s="22">
        <v>17243.14</v>
      </c>
    </row>
    <row r="24" spans="1:5" ht="15" customHeight="1" x14ac:dyDescent="0.2">
      <c r="A24" s="67" t="s">
        <v>112</v>
      </c>
      <c r="B24" s="26" t="s">
        <v>126</v>
      </c>
      <c r="C24" s="21">
        <v>86491</v>
      </c>
      <c r="D24" s="22">
        <v>3030792932</v>
      </c>
      <c r="E24" s="22">
        <v>35041.71</v>
      </c>
    </row>
    <row r="25" spans="1:5" ht="15" customHeight="1" x14ac:dyDescent="0.2">
      <c r="A25" s="68"/>
      <c r="B25" s="26" t="s">
        <v>127</v>
      </c>
      <c r="C25" s="21">
        <v>61638</v>
      </c>
      <c r="D25" s="22">
        <v>2297147577</v>
      </c>
      <c r="E25" s="22">
        <v>37268.370000000003</v>
      </c>
    </row>
    <row r="26" spans="1:5" ht="15" customHeight="1" x14ac:dyDescent="0.2">
      <c r="A26" s="68"/>
      <c r="B26" s="26" t="s">
        <v>128</v>
      </c>
      <c r="C26" s="21">
        <v>65985</v>
      </c>
      <c r="D26" s="22">
        <v>2501426246</v>
      </c>
      <c r="E26" s="22">
        <v>37909.01</v>
      </c>
    </row>
    <row r="27" spans="1:5" ht="15" customHeight="1" x14ac:dyDescent="0.2">
      <c r="A27" s="68"/>
      <c r="B27" s="26" t="s">
        <v>129</v>
      </c>
      <c r="C27" s="21">
        <v>42603</v>
      </c>
      <c r="D27" s="22">
        <v>1618022004</v>
      </c>
      <c r="E27" s="22">
        <v>37979.06</v>
      </c>
    </row>
    <row r="28" spans="1:5" ht="15" customHeight="1" x14ac:dyDescent="0.2">
      <c r="A28" s="68"/>
      <c r="B28" s="26" t="s">
        <v>130</v>
      </c>
      <c r="C28" s="21">
        <v>31364</v>
      </c>
      <c r="D28" s="22">
        <v>1189913288</v>
      </c>
      <c r="E28" s="22">
        <v>37938.82</v>
      </c>
    </row>
    <row r="29" spans="1:5" ht="15" customHeight="1" x14ac:dyDescent="0.2">
      <c r="A29" s="68"/>
      <c r="B29" s="26" t="s">
        <v>131</v>
      </c>
      <c r="C29" s="21">
        <v>27185</v>
      </c>
      <c r="D29" s="22">
        <v>1024686245</v>
      </c>
      <c r="E29" s="22">
        <v>37693.08</v>
      </c>
    </row>
    <row r="30" spans="1:5" ht="15" customHeight="1" x14ac:dyDescent="0.2">
      <c r="A30" s="68"/>
      <c r="B30" s="26" t="s">
        <v>132</v>
      </c>
      <c r="C30" s="21">
        <v>18461</v>
      </c>
      <c r="D30" s="22">
        <v>685239031</v>
      </c>
      <c r="E30" s="22">
        <v>37118.199999999997</v>
      </c>
    </row>
    <row r="31" spans="1:5" ht="15" customHeight="1" x14ac:dyDescent="0.2">
      <c r="A31" s="68"/>
      <c r="B31" s="26" t="s">
        <v>133</v>
      </c>
      <c r="C31" s="21">
        <v>11758</v>
      </c>
      <c r="D31" s="22">
        <v>432565942</v>
      </c>
      <c r="E31" s="22">
        <v>36789.07</v>
      </c>
    </row>
    <row r="32" spans="1:5" ht="15" customHeight="1" x14ac:dyDescent="0.2">
      <c r="A32" s="67" t="s">
        <v>113</v>
      </c>
      <c r="B32" s="26" t="s">
        <v>126</v>
      </c>
      <c r="C32" s="21">
        <v>20923</v>
      </c>
      <c r="D32" s="22">
        <v>1252400458</v>
      </c>
      <c r="E32" s="22">
        <v>59857.59</v>
      </c>
    </row>
    <row r="33" spans="1:5" ht="15" customHeight="1" x14ac:dyDescent="0.2">
      <c r="A33" s="68"/>
      <c r="B33" s="26" t="s">
        <v>127</v>
      </c>
      <c r="C33" s="21">
        <v>37905</v>
      </c>
      <c r="D33" s="22">
        <v>2317697978</v>
      </c>
      <c r="E33" s="22">
        <v>61144.91</v>
      </c>
    </row>
    <row r="34" spans="1:5" ht="15" customHeight="1" x14ac:dyDescent="0.2">
      <c r="A34" s="68"/>
      <c r="B34" s="26" t="s">
        <v>128</v>
      </c>
      <c r="C34" s="21">
        <v>57155</v>
      </c>
      <c r="D34" s="22">
        <v>3536129311</v>
      </c>
      <c r="E34" s="22">
        <v>61869.120000000003</v>
      </c>
    </row>
    <row r="35" spans="1:5" ht="15" customHeight="1" x14ac:dyDescent="0.2">
      <c r="A35" s="68"/>
      <c r="B35" s="26" t="s">
        <v>129</v>
      </c>
      <c r="C35" s="21">
        <v>40180</v>
      </c>
      <c r="D35" s="22">
        <v>2496546270</v>
      </c>
      <c r="E35" s="22">
        <v>62134.05</v>
      </c>
    </row>
    <row r="36" spans="1:5" ht="15" customHeight="1" x14ac:dyDescent="0.2">
      <c r="A36" s="68"/>
      <c r="B36" s="26" t="s">
        <v>130</v>
      </c>
      <c r="C36" s="21">
        <v>28845</v>
      </c>
      <c r="D36" s="22">
        <v>1790976934</v>
      </c>
      <c r="E36" s="22">
        <v>62089.68</v>
      </c>
    </row>
    <row r="37" spans="1:5" ht="15" customHeight="1" x14ac:dyDescent="0.2">
      <c r="A37" s="68"/>
      <c r="B37" s="26" t="s">
        <v>131</v>
      </c>
      <c r="C37" s="21">
        <v>25807</v>
      </c>
      <c r="D37" s="22">
        <v>1607018246</v>
      </c>
      <c r="E37" s="22">
        <v>62270.63</v>
      </c>
    </row>
    <row r="38" spans="1:5" ht="15" customHeight="1" x14ac:dyDescent="0.2">
      <c r="A38" s="68"/>
      <c r="B38" s="26" t="s">
        <v>132</v>
      </c>
      <c r="C38" s="21">
        <v>16348</v>
      </c>
      <c r="D38" s="22">
        <v>1018968217</v>
      </c>
      <c r="E38" s="22">
        <v>62329.84</v>
      </c>
    </row>
    <row r="39" spans="1:5" ht="15" customHeight="1" x14ac:dyDescent="0.2">
      <c r="A39" s="68"/>
      <c r="B39" s="26" t="s">
        <v>133</v>
      </c>
      <c r="C39" s="21">
        <v>9542</v>
      </c>
      <c r="D39" s="22">
        <v>592164441</v>
      </c>
      <c r="E39" s="22">
        <v>62058.73</v>
      </c>
    </row>
    <row r="40" spans="1:5" ht="15" customHeight="1" x14ac:dyDescent="0.2">
      <c r="A40" s="67" t="s">
        <v>114</v>
      </c>
      <c r="B40" s="26" t="s">
        <v>126</v>
      </c>
      <c r="C40" s="21">
        <v>5915</v>
      </c>
      <c r="D40" s="22">
        <v>503416524</v>
      </c>
      <c r="E40" s="22">
        <v>85108.46</v>
      </c>
    </row>
    <row r="41" spans="1:5" ht="15" customHeight="1" x14ac:dyDescent="0.2">
      <c r="A41" s="68"/>
      <c r="B41" s="26" t="s">
        <v>127</v>
      </c>
      <c r="C41" s="21">
        <v>19513</v>
      </c>
      <c r="D41" s="22">
        <v>1680068255</v>
      </c>
      <c r="E41" s="22">
        <v>86099.95</v>
      </c>
    </row>
    <row r="42" spans="1:5" ht="15" customHeight="1" x14ac:dyDescent="0.2">
      <c r="A42" s="68"/>
      <c r="B42" s="26" t="s">
        <v>128</v>
      </c>
      <c r="C42" s="21">
        <v>41027</v>
      </c>
      <c r="D42" s="22">
        <v>3557611308</v>
      </c>
      <c r="E42" s="22">
        <v>86713.9</v>
      </c>
    </row>
    <row r="43" spans="1:5" ht="15" customHeight="1" x14ac:dyDescent="0.2">
      <c r="A43" s="68"/>
      <c r="B43" s="26" t="s">
        <v>129</v>
      </c>
      <c r="C43" s="21">
        <v>33491</v>
      </c>
      <c r="D43" s="22">
        <v>2915908934</v>
      </c>
      <c r="E43" s="22">
        <v>87065.45</v>
      </c>
    </row>
    <row r="44" spans="1:5" ht="15" customHeight="1" x14ac:dyDescent="0.2">
      <c r="A44" s="68"/>
      <c r="B44" s="26" t="s">
        <v>130</v>
      </c>
      <c r="C44" s="21">
        <v>23611</v>
      </c>
      <c r="D44" s="22">
        <v>2056448495</v>
      </c>
      <c r="E44" s="22">
        <v>87097.05</v>
      </c>
    </row>
    <row r="45" spans="1:5" ht="15" customHeight="1" x14ac:dyDescent="0.2">
      <c r="A45" s="68"/>
      <c r="B45" s="26" t="s">
        <v>131</v>
      </c>
      <c r="C45" s="21">
        <v>22111</v>
      </c>
      <c r="D45" s="22">
        <v>1924365886</v>
      </c>
      <c r="E45" s="22">
        <v>87032.06</v>
      </c>
    </row>
    <row r="46" spans="1:5" ht="15" customHeight="1" x14ac:dyDescent="0.2">
      <c r="A46" s="68"/>
      <c r="B46" s="26" t="s">
        <v>132</v>
      </c>
      <c r="C46" s="21">
        <v>13666</v>
      </c>
      <c r="D46" s="22">
        <v>1188174638</v>
      </c>
      <c r="E46" s="22">
        <v>86943.85</v>
      </c>
    </row>
    <row r="47" spans="1:5" ht="15" customHeight="1" x14ac:dyDescent="0.2">
      <c r="A47" s="68"/>
      <c r="B47" s="26" t="s">
        <v>133</v>
      </c>
      <c r="C47" s="21">
        <v>6515</v>
      </c>
      <c r="D47" s="22">
        <v>563836640</v>
      </c>
      <c r="E47" s="22">
        <v>86544.38</v>
      </c>
    </row>
    <row r="48" spans="1:5" ht="15" customHeight="1" x14ac:dyDescent="0.2">
      <c r="A48" s="67" t="s">
        <v>115</v>
      </c>
      <c r="B48" s="26" t="s">
        <v>126</v>
      </c>
      <c r="C48" s="21">
        <v>2851</v>
      </c>
      <c r="D48" s="22">
        <v>361998739</v>
      </c>
      <c r="E48" s="22">
        <v>126972.55</v>
      </c>
    </row>
    <row r="49" spans="1:5" ht="15" customHeight="1" x14ac:dyDescent="0.2">
      <c r="A49" s="68"/>
      <c r="B49" s="26" t="s">
        <v>127</v>
      </c>
      <c r="C49" s="21">
        <v>18707</v>
      </c>
      <c r="D49" s="22">
        <v>2496061623</v>
      </c>
      <c r="E49" s="22">
        <v>133429.28</v>
      </c>
    </row>
    <row r="50" spans="1:5" ht="15" customHeight="1" x14ac:dyDescent="0.2">
      <c r="A50" s="68"/>
      <c r="B50" s="26" t="s">
        <v>128</v>
      </c>
      <c r="C50" s="21">
        <v>71143</v>
      </c>
      <c r="D50" s="22">
        <v>10242628751</v>
      </c>
      <c r="E50" s="22">
        <v>143972.4</v>
      </c>
    </row>
    <row r="51" spans="1:5" ht="15" customHeight="1" x14ac:dyDescent="0.2">
      <c r="A51" s="68"/>
      <c r="B51" s="26" t="s">
        <v>129</v>
      </c>
      <c r="C51" s="21">
        <v>85134</v>
      </c>
      <c r="D51" s="22">
        <v>12790134734</v>
      </c>
      <c r="E51" s="22">
        <v>150235.32999999999</v>
      </c>
    </row>
    <row r="52" spans="1:5" ht="15" customHeight="1" x14ac:dyDescent="0.2">
      <c r="A52" s="68"/>
      <c r="B52" s="26" t="s">
        <v>130</v>
      </c>
      <c r="C52" s="21">
        <v>61523</v>
      </c>
      <c r="D52" s="22">
        <v>9319552213</v>
      </c>
      <c r="E52" s="22">
        <v>151480.78</v>
      </c>
    </row>
    <row r="53" spans="1:5" ht="15" customHeight="1" x14ac:dyDescent="0.2">
      <c r="A53" s="68"/>
      <c r="B53" s="26" t="s">
        <v>131</v>
      </c>
      <c r="C53" s="21">
        <v>49153</v>
      </c>
      <c r="D53" s="22">
        <v>7283734020</v>
      </c>
      <c r="E53" s="22">
        <v>148184.93</v>
      </c>
    </row>
    <row r="54" spans="1:5" ht="15" customHeight="1" x14ac:dyDescent="0.2">
      <c r="A54" s="68"/>
      <c r="B54" s="26" t="s">
        <v>132</v>
      </c>
      <c r="C54" s="21">
        <v>25215</v>
      </c>
      <c r="D54" s="22">
        <v>3643037673</v>
      </c>
      <c r="E54" s="22">
        <v>144478.99</v>
      </c>
    </row>
    <row r="55" spans="1:5" ht="15" customHeight="1" x14ac:dyDescent="0.2">
      <c r="A55" s="68"/>
      <c r="B55" s="26" t="s">
        <v>133</v>
      </c>
      <c r="C55" s="21">
        <v>9484</v>
      </c>
      <c r="D55" s="22">
        <v>1363448983</v>
      </c>
      <c r="E55" s="22">
        <v>143763.07</v>
      </c>
    </row>
    <row r="56" spans="1:5" ht="15" customHeight="1" x14ac:dyDescent="0.2">
      <c r="A56" s="67" t="s">
        <v>116</v>
      </c>
      <c r="B56" s="26" t="s">
        <v>126</v>
      </c>
      <c r="C56" s="21">
        <v>188</v>
      </c>
      <c r="D56" s="22">
        <v>534970939</v>
      </c>
      <c r="E56" s="22">
        <v>2845590.1</v>
      </c>
    </row>
    <row r="57" spans="1:5" ht="15" customHeight="1" x14ac:dyDescent="0.2">
      <c r="A57" s="68"/>
      <c r="B57" s="26" t="s">
        <v>127</v>
      </c>
      <c r="C57" s="21">
        <v>902</v>
      </c>
      <c r="D57" s="22">
        <v>427748956</v>
      </c>
      <c r="E57" s="22">
        <v>474222.79</v>
      </c>
    </row>
    <row r="58" spans="1:5" ht="15" customHeight="1" x14ac:dyDescent="0.2">
      <c r="A58" s="68"/>
      <c r="B58" s="26" t="s">
        <v>128</v>
      </c>
      <c r="C58" s="21">
        <v>10475</v>
      </c>
      <c r="D58" s="22">
        <v>6228256639</v>
      </c>
      <c r="E58" s="22">
        <v>594582.97</v>
      </c>
    </row>
    <row r="59" spans="1:5" ht="15" customHeight="1" x14ac:dyDescent="0.2">
      <c r="A59" s="68"/>
      <c r="B59" s="26" t="s">
        <v>129</v>
      </c>
      <c r="C59" s="21">
        <v>21529</v>
      </c>
      <c r="D59" s="22">
        <v>16643399589</v>
      </c>
      <c r="E59" s="22">
        <v>773068.86</v>
      </c>
    </row>
    <row r="60" spans="1:5" ht="15" customHeight="1" x14ac:dyDescent="0.2">
      <c r="A60" s="68"/>
      <c r="B60" s="26" t="s">
        <v>130</v>
      </c>
      <c r="C60" s="21">
        <v>17806</v>
      </c>
      <c r="D60" s="22">
        <v>15358803402</v>
      </c>
      <c r="E60" s="22">
        <v>862563.37</v>
      </c>
    </row>
    <row r="61" spans="1:5" ht="15" customHeight="1" x14ac:dyDescent="0.2">
      <c r="A61" s="68"/>
      <c r="B61" s="26" t="s">
        <v>131</v>
      </c>
      <c r="C61" s="21">
        <v>13092</v>
      </c>
      <c r="D61" s="22">
        <v>11769215586</v>
      </c>
      <c r="E61" s="22">
        <v>898962.39</v>
      </c>
    </row>
    <row r="62" spans="1:5" ht="15" customHeight="1" x14ac:dyDescent="0.2">
      <c r="A62" s="68"/>
      <c r="B62" s="26" t="s">
        <v>132</v>
      </c>
      <c r="C62" s="21">
        <v>5805</v>
      </c>
      <c r="D62" s="22">
        <v>5761645367</v>
      </c>
      <c r="E62" s="22">
        <v>992531.5</v>
      </c>
    </row>
    <row r="63" spans="1:5" ht="15" customHeight="1" x14ac:dyDescent="0.2">
      <c r="A63" s="68"/>
      <c r="B63" s="26" t="s">
        <v>133</v>
      </c>
      <c r="C63" s="21">
        <v>2219</v>
      </c>
      <c r="D63" s="22">
        <v>1959336186</v>
      </c>
      <c r="E63" s="22">
        <v>882981.61</v>
      </c>
    </row>
    <row r="64" spans="1:5" ht="15" customHeight="1" x14ac:dyDescent="0.2">
      <c r="A64" s="69" t="s">
        <v>117</v>
      </c>
      <c r="B64" s="26" t="s">
        <v>126</v>
      </c>
      <c r="C64" s="21">
        <v>313238</v>
      </c>
      <c r="D64" s="22">
        <v>7940362360</v>
      </c>
      <c r="E64" s="22">
        <v>25349.29</v>
      </c>
    </row>
    <row r="65" spans="1:5" ht="15" customHeight="1" x14ac:dyDescent="0.2">
      <c r="A65" s="68"/>
      <c r="B65" s="26" t="s">
        <v>127</v>
      </c>
      <c r="C65" s="21">
        <v>182272</v>
      </c>
      <c r="D65" s="22">
        <v>9785455981</v>
      </c>
      <c r="E65" s="22">
        <v>53686.01</v>
      </c>
    </row>
    <row r="66" spans="1:5" ht="15" customHeight="1" x14ac:dyDescent="0.2">
      <c r="A66" s="68"/>
      <c r="B66" s="26" t="s">
        <v>128</v>
      </c>
      <c r="C66" s="21">
        <v>291370</v>
      </c>
      <c r="D66" s="22">
        <v>26549274882</v>
      </c>
      <c r="E66" s="22">
        <v>91118.77</v>
      </c>
    </row>
    <row r="67" spans="1:5" ht="15" customHeight="1" x14ac:dyDescent="0.2">
      <c r="A67" s="68"/>
      <c r="B67" s="26" t="s">
        <v>129</v>
      </c>
      <c r="C67" s="21">
        <v>253054</v>
      </c>
      <c r="D67" s="22">
        <v>36578092869</v>
      </c>
      <c r="E67" s="22">
        <v>144546.59</v>
      </c>
    </row>
    <row r="68" spans="1:5" ht="15" customHeight="1" x14ac:dyDescent="0.2">
      <c r="A68" s="68"/>
      <c r="B68" s="26" t="s">
        <v>130</v>
      </c>
      <c r="C68" s="21">
        <v>185206</v>
      </c>
      <c r="D68" s="22">
        <v>29664711836</v>
      </c>
      <c r="E68" s="22">
        <v>160171.44</v>
      </c>
    </row>
    <row r="69" spans="1:5" ht="15" customHeight="1" x14ac:dyDescent="0.2">
      <c r="A69" s="68"/>
      <c r="B69" s="26" t="s">
        <v>131</v>
      </c>
      <c r="C69" s="21">
        <v>165071</v>
      </c>
      <c r="D69" s="22">
        <v>23470227691</v>
      </c>
      <c r="E69" s="22">
        <v>142182.62</v>
      </c>
    </row>
    <row r="70" spans="1:5" ht="15" customHeight="1" x14ac:dyDescent="0.2">
      <c r="A70" s="68"/>
      <c r="B70" s="26" t="s">
        <v>132</v>
      </c>
      <c r="C70" s="21">
        <v>104970</v>
      </c>
      <c r="D70" s="22">
        <v>12270966375</v>
      </c>
      <c r="E70" s="22">
        <v>116899.75</v>
      </c>
    </row>
    <row r="71" spans="1:5" ht="15" customHeight="1" x14ac:dyDescent="0.2">
      <c r="A71" s="68"/>
      <c r="B71" s="26" t="s">
        <v>133</v>
      </c>
      <c r="C71" s="21">
        <v>56580</v>
      </c>
      <c r="D71" s="22">
        <v>4976920266</v>
      </c>
      <c r="E71" s="22">
        <v>87962.54</v>
      </c>
    </row>
    <row r="72" spans="1:5" ht="15" customHeight="1" x14ac:dyDescent="0.2">
      <c r="A72" s="69" t="s">
        <v>117</v>
      </c>
      <c r="B72" s="69"/>
      <c r="C72" s="21">
        <v>1551761</v>
      </c>
      <c r="D72" s="22">
        <v>151236012260</v>
      </c>
      <c r="E72" s="22">
        <v>97460.89</v>
      </c>
    </row>
    <row r="74" spans="1:5" ht="15" customHeight="1" x14ac:dyDescent="0.2">
      <c r="A74" s="57" t="s">
        <v>66</v>
      </c>
      <c r="B74" s="58"/>
      <c r="C74" s="58"/>
      <c r="D74" s="58"/>
      <c r="E74" s="58"/>
    </row>
    <row r="75" spans="1:5" ht="15" customHeight="1" x14ac:dyDescent="0.2">
      <c r="A75" s="57" t="s">
        <v>97</v>
      </c>
      <c r="B75" s="58"/>
      <c r="C75" s="58"/>
      <c r="D75" s="58"/>
      <c r="E75" s="58"/>
    </row>
  </sheetData>
  <mergeCells count="17">
    <mergeCell ref="A32:A39"/>
    <mergeCell ref="A74:E74"/>
    <mergeCell ref="A75:E75"/>
    <mergeCell ref="A1:E1"/>
    <mergeCell ref="A2:E2"/>
    <mergeCell ref="A3:E3"/>
    <mergeCell ref="A4:E4"/>
    <mergeCell ref="A5:E5"/>
    <mergeCell ref="A40:A47"/>
    <mergeCell ref="A48:A55"/>
    <mergeCell ref="A56:A63"/>
    <mergeCell ref="A64:A71"/>
    <mergeCell ref="A72:B72"/>
    <mergeCell ref="A7:B7"/>
    <mergeCell ref="A8:A15"/>
    <mergeCell ref="A16:A23"/>
    <mergeCell ref="A24:A31"/>
  </mergeCells>
  <hyperlinks>
    <hyperlink ref="A1" location="'CONTENTS'!A1" display="#'CONTENTS'!A1"/>
  </hyperlinks>
  <printOptions horizontalCentered="1"/>
  <pageMargins left="0.5" right="0.5" top="0.5" bottom="0.5" header="0" footer="0"/>
  <pageSetup fitToHeight="10" orientation="landscape"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2"/>
  <sheetViews>
    <sheetView zoomScaleNormal="100" workbookViewId="0">
      <pane ySplit="7" topLeftCell="A8" activePane="bottomLeft" state="frozen"/>
      <selection pane="bottomLeft" sqref="A1:K1"/>
    </sheetView>
  </sheetViews>
  <sheetFormatPr defaultColWidth="12" defaultRowHeight="12.95" customHeight="1" x14ac:dyDescent="0.2"/>
  <cols>
    <col min="1" max="1" width="28.6640625" bestFit="1" customWidth="1"/>
    <col min="2" max="8" width="19.6640625" bestFit="1" customWidth="1"/>
    <col min="9" max="9" width="21.6640625" bestFit="1" customWidth="1"/>
    <col min="10" max="11" width="19.6640625" bestFit="1" customWidth="1"/>
  </cols>
  <sheetData>
    <row r="1" spans="1:11" ht="17.100000000000001" customHeight="1" x14ac:dyDescent="0.25">
      <c r="A1" s="65" t="s">
        <v>67</v>
      </c>
      <c r="B1" s="58"/>
      <c r="C1" s="58"/>
      <c r="D1" s="58"/>
      <c r="E1" s="58"/>
      <c r="F1" s="58"/>
      <c r="G1" s="58"/>
      <c r="H1" s="58"/>
      <c r="I1" s="58"/>
      <c r="J1" s="58"/>
      <c r="K1" s="58"/>
    </row>
    <row r="2" spans="1:11" ht="17.100000000000001" customHeight="1" x14ac:dyDescent="0.3">
      <c r="A2" s="60" t="s">
        <v>1</v>
      </c>
      <c r="B2" s="58"/>
      <c r="C2" s="58"/>
      <c r="D2" s="58"/>
      <c r="E2" s="58"/>
      <c r="F2" s="58"/>
      <c r="G2" s="58"/>
      <c r="H2" s="58"/>
      <c r="I2" s="58"/>
      <c r="J2" s="58"/>
      <c r="K2" s="58"/>
    </row>
    <row r="3" spans="1:11" ht="17.100000000000001" customHeight="1" x14ac:dyDescent="0.3">
      <c r="A3" s="59" t="s">
        <v>70</v>
      </c>
      <c r="B3" s="58"/>
      <c r="C3" s="58"/>
      <c r="D3" s="58"/>
      <c r="E3" s="58"/>
      <c r="F3" s="58"/>
      <c r="G3" s="58"/>
      <c r="H3" s="58"/>
      <c r="I3" s="58"/>
      <c r="J3" s="58"/>
      <c r="K3" s="58"/>
    </row>
    <row r="4" spans="1:11" ht="17.100000000000001" customHeight="1" x14ac:dyDescent="0.3">
      <c r="A4" s="60" t="s">
        <v>1</v>
      </c>
      <c r="B4" s="58"/>
      <c r="C4" s="58"/>
      <c r="D4" s="58"/>
      <c r="E4" s="58"/>
      <c r="F4" s="58"/>
      <c r="G4" s="58"/>
      <c r="H4" s="58"/>
      <c r="I4" s="58"/>
      <c r="J4" s="58"/>
      <c r="K4" s="58"/>
    </row>
    <row r="5" spans="1:11" ht="17.100000000000001" customHeight="1" x14ac:dyDescent="0.3">
      <c r="A5" s="66" t="s">
        <v>17</v>
      </c>
      <c r="B5" s="58"/>
      <c r="C5" s="58"/>
      <c r="D5" s="58"/>
      <c r="E5" s="58"/>
      <c r="F5" s="58"/>
      <c r="G5" s="58"/>
      <c r="H5" s="58"/>
      <c r="I5" s="58"/>
      <c r="J5" s="58"/>
      <c r="K5" s="58"/>
    </row>
    <row r="7" spans="1:11" ht="45" customHeight="1" x14ac:dyDescent="0.2">
      <c r="A7" s="18" t="s">
        <v>134</v>
      </c>
      <c r="B7" s="9" t="s">
        <v>72</v>
      </c>
      <c r="C7" s="9" t="s">
        <v>73</v>
      </c>
      <c r="D7" s="9" t="s">
        <v>74</v>
      </c>
      <c r="E7" s="9" t="s">
        <v>75</v>
      </c>
      <c r="F7" s="9" t="s">
        <v>76</v>
      </c>
      <c r="G7" s="9" t="s">
        <v>77</v>
      </c>
      <c r="H7" s="9" t="s">
        <v>78</v>
      </c>
      <c r="I7" s="9" t="s">
        <v>99</v>
      </c>
      <c r="J7" s="9" t="s">
        <v>100</v>
      </c>
      <c r="K7" s="9" t="s">
        <v>101</v>
      </c>
    </row>
    <row r="8" spans="1:11" ht="15" customHeight="1" x14ac:dyDescent="0.2">
      <c r="A8" s="20" t="s">
        <v>135</v>
      </c>
      <c r="B8" s="21">
        <v>2906</v>
      </c>
      <c r="C8" s="22">
        <v>172678562</v>
      </c>
      <c r="D8" s="22">
        <v>13335138</v>
      </c>
      <c r="E8" s="21">
        <v>6384</v>
      </c>
      <c r="F8" s="22">
        <v>59421.39</v>
      </c>
      <c r="G8" s="22">
        <v>4588.83</v>
      </c>
      <c r="H8" s="23">
        <v>2.2000000000000002</v>
      </c>
      <c r="I8" s="22">
        <v>43000</v>
      </c>
      <c r="J8" s="22">
        <v>1200</v>
      </c>
      <c r="K8" s="23">
        <v>2</v>
      </c>
    </row>
    <row r="9" spans="1:11" ht="15" customHeight="1" x14ac:dyDescent="0.2">
      <c r="A9" s="20" t="s">
        <v>136</v>
      </c>
      <c r="B9" s="21">
        <v>24709</v>
      </c>
      <c r="C9" s="22">
        <v>1744171611</v>
      </c>
      <c r="D9" s="22">
        <v>151147663</v>
      </c>
      <c r="E9" s="21">
        <v>54470</v>
      </c>
      <c r="F9" s="22">
        <v>70588.509999999995</v>
      </c>
      <c r="G9" s="22">
        <v>6117.11</v>
      </c>
      <c r="H9" s="23">
        <v>2.2000000000000002</v>
      </c>
      <c r="I9" s="22">
        <v>55000</v>
      </c>
      <c r="J9" s="22">
        <v>2500</v>
      </c>
      <c r="K9" s="23">
        <v>2</v>
      </c>
    </row>
    <row r="10" spans="1:11" ht="15" customHeight="1" x14ac:dyDescent="0.2">
      <c r="A10" s="20" t="s">
        <v>137</v>
      </c>
      <c r="B10" s="21">
        <v>53772</v>
      </c>
      <c r="C10" s="22">
        <v>3683147762</v>
      </c>
      <c r="D10" s="22">
        <v>324910533</v>
      </c>
      <c r="E10" s="21">
        <v>113734</v>
      </c>
      <c r="F10" s="22">
        <v>68495.64</v>
      </c>
      <c r="G10" s="22">
        <v>6042.37</v>
      </c>
      <c r="H10" s="23">
        <v>2.12</v>
      </c>
      <c r="I10" s="22">
        <v>48000</v>
      </c>
      <c r="J10" s="22">
        <v>1800</v>
      </c>
      <c r="K10" s="23">
        <v>2</v>
      </c>
    </row>
    <row r="11" spans="1:11" ht="15" customHeight="1" x14ac:dyDescent="0.2">
      <c r="A11" s="20" t="s">
        <v>138</v>
      </c>
      <c r="B11" s="21">
        <v>8346</v>
      </c>
      <c r="C11" s="22">
        <v>504722085</v>
      </c>
      <c r="D11" s="22">
        <v>44072878</v>
      </c>
      <c r="E11" s="21">
        <v>16736</v>
      </c>
      <c r="F11" s="22">
        <v>60474.73</v>
      </c>
      <c r="G11" s="22">
        <v>5280.72</v>
      </c>
      <c r="H11" s="23">
        <v>2.0099999999999998</v>
      </c>
      <c r="I11" s="22">
        <v>43000</v>
      </c>
      <c r="J11" s="22">
        <v>1600</v>
      </c>
      <c r="K11" s="23">
        <v>2</v>
      </c>
    </row>
    <row r="12" spans="1:11" ht="15" customHeight="1" x14ac:dyDescent="0.2">
      <c r="A12" s="20" t="s">
        <v>139</v>
      </c>
      <c r="B12" s="21">
        <v>406</v>
      </c>
      <c r="C12" s="22">
        <v>26872797</v>
      </c>
      <c r="D12" s="22">
        <v>2414379</v>
      </c>
      <c r="E12" s="21">
        <v>800</v>
      </c>
      <c r="F12" s="22">
        <v>66189.16</v>
      </c>
      <c r="G12" s="22">
        <v>5946.75</v>
      </c>
      <c r="H12" s="23">
        <v>1.97</v>
      </c>
      <c r="I12" s="22">
        <v>48000</v>
      </c>
      <c r="J12" s="22">
        <v>2000</v>
      </c>
      <c r="K12" s="23">
        <v>2</v>
      </c>
    </row>
    <row r="13" spans="1:11" ht="15" customHeight="1" x14ac:dyDescent="0.2">
      <c r="A13" s="20" t="s">
        <v>140</v>
      </c>
      <c r="B13" s="21">
        <v>146404</v>
      </c>
      <c r="C13" s="22">
        <v>12619768646</v>
      </c>
      <c r="D13" s="22">
        <v>1380093250</v>
      </c>
      <c r="E13" s="21">
        <v>311958</v>
      </c>
      <c r="F13" s="22">
        <v>86198.25</v>
      </c>
      <c r="G13" s="22">
        <v>9426.61</v>
      </c>
      <c r="H13" s="23">
        <v>2.13</v>
      </c>
      <c r="I13" s="22">
        <v>59000</v>
      </c>
      <c r="J13" s="22">
        <v>3200</v>
      </c>
      <c r="K13" s="23">
        <v>2</v>
      </c>
    </row>
    <row r="14" spans="1:11" ht="15" customHeight="1" x14ac:dyDescent="0.2">
      <c r="A14" s="20" t="s">
        <v>141</v>
      </c>
      <c r="B14" s="21">
        <v>7991</v>
      </c>
      <c r="C14" s="22">
        <v>549378750</v>
      </c>
      <c r="D14" s="22">
        <v>51728674</v>
      </c>
      <c r="E14" s="21">
        <v>18558</v>
      </c>
      <c r="F14" s="22">
        <v>68749.69</v>
      </c>
      <c r="G14" s="22">
        <v>6473.37</v>
      </c>
      <c r="H14" s="23">
        <v>2.3199999999999998</v>
      </c>
      <c r="I14" s="22">
        <v>51000</v>
      </c>
      <c r="J14" s="22">
        <v>1800</v>
      </c>
      <c r="K14" s="23">
        <v>2</v>
      </c>
    </row>
    <row r="15" spans="1:11" ht="15" customHeight="1" x14ac:dyDescent="0.2">
      <c r="A15" s="20" t="s">
        <v>142</v>
      </c>
      <c r="B15" s="21">
        <v>3909</v>
      </c>
      <c r="C15" s="22">
        <v>241322503</v>
      </c>
      <c r="D15" s="22">
        <v>17656286</v>
      </c>
      <c r="E15" s="21">
        <v>8698</v>
      </c>
      <c r="F15" s="22">
        <v>61735.1</v>
      </c>
      <c r="G15" s="22">
        <v>4516.83</v>
      </c>
      <c r="H15" s="23">
        <v>2.23</v>
      </c>
      <c r="I15" s="22">
        <v>50000</v>
      </c>
      <c r="J15" s="22">
        <v>1700</v>
      </c>
      <c r="K15" s="23">
        <v>2</v>
      </c>
    </row>
    <row r="16" spans="1:11" ht="15" customHeight="1" x14ac:dyDescent="0.2">
      <c r="A16" s="20" t="s">
        <v>143</v>
      </c>
      <c r="B16" s="21">
        <v>2142</v>
      </c>
      <c r="C16" s="22">
        <v>123220886</v>
      </c>
      <c r="D16" s="22">
        <v>10016360</v>
      </c>
      <c r="E16" s="21">
        <v>4297</v>
      </c>
      <c r="F16" s="22">
        <v>57526.09</v>
      </c>
      <c r="G16" s="22">
        <v>4676.17</v>
      </c>
      <c r="H16" s="23">
        <v>2.0099999999999998</v>
      </c>
      <c r="I16" s="22">
        <v>40000</v>
      </c>
      <c r="J16" s="22">
        <v>1200</v>
      </c>
      <c r="K16" s="23">
        <v>2</v>
      </c>
    </row>
    <row r="17" spans="1:11" ht="15" customHeight="1" x14ac:dyDescent="0.2">
      <c r="A17" s="20" t="s">
        <v>144</v>
      </c>
      <c r="B17" s="21">
        <v>4956</v>
      </c>
      <c r="C17" s="22">
        <v>324359673</v>
      </c>
      <c r="D17" s="22">
        <v>32499248</v>
      </c>
      <c r="E17" s="21">
        <v>8220</v>
      </c>
      <c r="F17" s="22">
        <v>65447.88</v>
      </c>
      <c r="G17" s="22">
        <v>6557.56</v>
      </c>
      <c r="H17" s="23">
        <v>1.66</v>
      </c>
      <c r="I17" s="22">
        <v>44000</v>
      </c>
      <c r="J17" s="22">
        <v>2400</v>
      </c>
      <c r="K17" s="23">
        <v>1</v>
      </c>
    </row>
    <row r="18" spans="1:11" ht="15" customHeight="1" x14ac:dyDescent="0.2">
      <c r="A18" s="20" t="s">
        <v>145</v>
      </c>
      <c r="B18" s="21">
        <v>23639</v>
      </c>
      <c r="C18" s="22">
        <v>1440964123</v>
      </c>
      <c r="D18" s="22">
        <v>121986829</v>
      </c>
      <c r="E18" s="21">
        <v>49361</v>
      </c>
      <c r="F18" s="22">
        <v>60957.07</v>
      </c>
      <c r="G18" s="22">
        <v>5160.41</v>
      </c>
      <c r="H18" s="23">
        <v>2.09</v>
      </c>
      <c r="I18" s="22">
        <v>41000</v>
      </c>
      <c r="J18" s="22">
        <v>1300</v>
      </c>
      <c r="K18" s="23">
        <v>2</v>
      </c>
    </row>
    <row r="19" spans="1:11" ht="15" customHeight="1" x14ac:dyDescent="0.2">
      <c r="A19" s="20" t="s">
        <v>146</v>
      </c>
      <c r="B19" s="21">
        <v>4836</v>
      </c>
      <c r="C19" s="22">
        <v>347406002</v>
      </c>
      <c r="D19" s="22">
        <v>31273166</v>
      </c>
      <c r="E19" s="21">
        <v>11403</v>
      </c>
      <c r="F19" s="22">
        <v>71837.47</v>
      </c>
      <c r="G19" s="22">
        <v>6466.74</v>
      </c>
      <c r="H19" s="23">
        <v>2.36</v>
      </c>
      <c r="I19" s="22">
        <v>53000</v>
      </c>
      <c r="J19" s="22">
        <v>2200</v>
      </c>
      <c r="K19" s="23">
        <v>2</v>
      </c>
    </row>
    <row r="20" spans="1:11" ht="15" customHeight="1" x14ac:dyDescent="0.2">
      <c r="A20" s="20" t="s">
        <v>147</v>
      </c>
      <c r="B20" s="21">
        <v>3451</v>
      </c>
      <c r="C20" s="22">
        <v>229174458</v>
      </c>
      <c r="D20" s="22">
        <v>22036697</v>
      </c>
      <c r="E20" s="21">
        <v>6702</v>
      </c>
      <c r="F20" s="22">
        <v>66408.13</v>
      </c>
      <c r="G20" s="22">
        <v>6385.6</v>
      </c>
      <c r="H20" s="23">
        <v>1.94</v>
      </c>
      <c r="I20" s="22">
        <v>45000</v>
      </c>
      <c r="J20" s="22">
        <v>2000</v>
      </c>
      <c r="K20" s="23">
        <v>2</v>
      </c>
    </row>
    <row r="21" spans="1:11" ht="15" customHeight="1" x14ac:dyDescent="0.2">
      <c r="A21" s="20" t="s">
        <v>148</v>
      </c>
      <c r="B21" s="21">
        <v>5059</v>
      </c>
      <c r="C21" s="22">
        <v>329915947</v>
      </c>
      <c r="D21" s="22">
        <v>25950025</v>
      </c>
      <c r="E21" s="21">
        <v>11667</v>
      </c>
      <c r="F21" s="22">
        <v>65213.67</v>
      </c>
      <c r="G21" s="22">
        <v>5129.4799999999996</v>
      </c>
      <c r="H21" s="23">
        <v>2.31</v>
      </c>
      <c r="I21" s="22">
        <v>50000</v>
      </c>
      <c r="J21" s="22">
        <v>1800</v>
      </c>
      <c r="K21" s="23">
        <v>2</v>
      </c>
    </row>
    <row r="22" spans="1:11" ht="15" customHeight="1" x14ac:dyDescent="0.2">
      <c r="A22" s="20" t="s">
        <v>149</v>
      </c>
      <c r="B22" s="21">
        <v>4763</v>
      </c>
      <c r="C22" s="22">
        <v>534089587</v>
      </c>
      <c r="D22" s="22">
        <v>68076385</v>
      </c>
      <c r="E22" s="21">
        <v>11119</v>
      </c>
      <c r="F22" s="22">
        <v>112133.02</v>
      </c>
      <c r="G22" s="22">
        <v>14292.75</v>
      </c>
      <c r="H22" s="23">
        <v>2.33</v>
      </c>
      <c r="I22" s="22">
        <v>75000</v>
      </c>
      <c r="J22" s="22">
        <v>4200</v>
      </c>
      <c r="K22" s="23">
        <v>2</v>
      </c>
    </row>
    <row r="23" spans="1:11" ht="15" customHeight="1" x14ac:dyDescent="0.2">
      <c r="A23" s="20" t="s">
        <v>150</v>
      </c>
      <c r="B23" s="21">
        <v>555</v>
      </c>
      <c r="C23" s="22">
        <v>27719337</v>
      </c>
      <c r="D23" s="22">
        <v>2300583</v>
      </c>
      <c r="E23" s="21">
        <v>1204</v>
      </c>
      <c r="F23" s="22">
        <v>49944.75</v>
      </c>
      <c r="G23" s="22">
        <v>4145.1899999999996</v>
      </c>
      <c r="H23" s="23">
        <v>2.17</v>
      </c>
      <c r="I23" s="22">
        <v>35000</v>
      </c>
      <c r="J23" s="22">
        <v>600</v>
      </c>
      <c r="K23" s="23">
        <v>2</v>
      </c>
    </row>
    <row r="24" spans="1:11" ht="15" customHeight="1" x14ac:dyDescent="0.2">
      <c r="A24" s="20" t="s">
        <v>151</v>
      </c>
      <c r="B24" s="21">
        <v>890</v>
      </c>
      <c r="C24" s="22">
        <v>76641079</v>
      </c>
      <c r="D24" s="22">
        <v>8543407</v>
      </c>
      <c r="E24" s="21">
        <v>1998</v>
      </c>
      <c r="F24" s="22">
        <v>86113.57</v>
      </c>
      <c r="G24" s="22">
        <v>9599.33</v>
      </c>
      <c r="H24" s="23">
        <v>2.2400000000000002</v>
      </c>
      <c r="I24" s="22">
        <v>50000</v>
      </c>
      <c r="J24" s="22">
        <v>1100</v>
      </c>
      <c r="K24" s="23">
        <v>2</v>
      </c>
    </row>
    <row r="25" spans="1:11" ht="15" customHeight="1" x14ac:dyDescent="0.2">
      <c r="A25" s="20" t="s">
        <v>152</v>
      </c>
      <c r="B25" s="21">
        <v>516463</v>
      </c>
      <c r="C25" s="22">
        <v>41646976939</v>
      </c>
      <c r="D25" s="22">
        <v>4942261612</v>
      </c>
      <c r="E25" s="21">
        <v>962679</v>
      </c>
      <c r="F25" s="22">
        <v>80638.84</v>
      </c>
      <c r="G25" s="22">
        <v>9569.44</v>
      </c>
      <c r="H25" s="23">
        <v>1.86</v>
      </c>
      <c r="I25" s="22">
        <v>51000</v>
      </c>
      <c r="J25" s="22">
        <v>3000</v>
      </c>
      <c r="K25" s="23">
        <v>1</v>
      </c>
    </row>
    <row r="26" spans="1:11" ht="15" customHeight="1" x14ac:dyDescent="0.2">
      <c r="A26" s="20" t="s">
        <v>153</v>
      </c>
      <c r="B26" s="21">
        <v>4531</v>
      </c>
      <c r="C26" s="22">
        <v>240363584</v>
      </c>
      <c r="D26" s="22">
        <v>17186957</v>
      </c>
      <c r="E26" s="21">
        <v>10148</v>
      </c>
      <c r="F26" s="22">
        <v>53048.68</v>
      </c>
      <c r="G26" s="22">
        <v>3793.19</v>
      </c>
      <c r="H26" s="23">
        <v>2.2400000000000002</v>
      </c>
      <c r="I26" s="22">
        <v>38000</v>
      </c>
      <c r="J26" s="22">
        <v>900</v>
      </c>
      <c r="K26" s="23">
        <v>2</v>
      </c>
    </row>
    <row r="27" spans="1:11" ht="15" customHeight="1" x14ac:dyDescent="0.2">
      <c r="A27" s="20" t="s">
        <v>154</v>
      </c>
      <c r="B27" s="21">
        <v>10589</v>
      </c>
      <c r="C27" s="22">
        <v>634280492</v>
      </c>
      <c r="D27" s="22">
        <v>50402451</v>
      </c>
      <c r="E27" s="21">
        <v>24314</v>
      </c>
      <c r="F27" s="22">
        <v>59899.94</v>
      </c>
      <c r="G27" s="22">
        <v>4759.8900000000003</v>
      </c>
      <c r="H27" s="23">
        <v>2.2999999999999998</v>
      </c>
      <c r="I27" s="22">
        <v>45000</v>
      </c>
      <c r="J27" s="22">
        <v>1300</v>
      </c>
      <c r="K27" s="23">
        <v>2</v>
      </c>
    </row>
    <row r="28" spans="1:11" ht="15" customHeight="1" x14ac:dyDescent="0.2">
      <c r="A28" s="20" t="s">
        <v>155</v>
      </c>
      <c r="B28" s="21">
        <v>8633</v>
      </c>
      <c r="C28" s="22">
        <v>543076692</v>
      </c>
      <c r="D28" s="22">
        <v>45162549</v>
      </c>
      <c r="E28" s="21">
        <v>18872</v>
      </c>
      <c r="F28" s="22">
        <v>62907.06</v>
      </c>
      <c r="G28" s="22">
        <v>5231.3900000000003</v>
      </c>
      <c r="H28" s="23">
        <v>2.19</v>
      </c>
      <c r="I28" s="22">
        <v>45000</v>
      </c>
      <c r="J28" s="22">
        <v>1500</v>
      </c>
      <c r="K28" s="23">
        <v>2</v>
      </c>
    </row>
    <row r="29" spans="1:11" ht="15" customHeight="1" x14ac:dyDescent="0.2">
      <c r="A29" s="20" t="s">
        <v>156</v>
      </c>
      <c r="B29" s="21">
        <v>20908</v>
      </c>
      <c r="C29" s="22">
        <v>3312304853</v>
      </c>
      <c r="D29" s="22">
        <v>637792821</v>
      </c>
      <c r="E29" s="21">
        <v>36644</v>
      </c>
      <c r="F29" s="22">
        <v>158422.85</v>
      </c>
      <c r="G29" s="22">
        <v>30504.73</v>
      </c>
      <c r="H29" s="23">
        <v>1.75</v>
      </c>
      <c r="I29" s="22">
        <v>61000</v>
      </c>
      <c r="J29" s="22">
        <v>4100</v>
      </c>
      <c r="K29" s="23">
        <v>1</v>
      </c>
    </row>
    <row r="30" spans="1:11" ht="15" customHeight="1" x14ac:dyDescent="0.2">
      <c r="A30" s="20" t="s">
        <v>157</v>
      </c>
      <c r="B30" s="21">
        <v>32279</v>
      </c>
      <c r="C30" s="22">
        <v>2348151411</v>
      </c>
      <c r="D30" s="22">
        <v>203474308</v>
      </c>
      <c r="E30" s="21">
        <v>71487</v>
      </c>
      <c r="F30" s="22">
        <v>72745.48</v>
      </c>
      <c r="G30" s="22">
        <v>6303.61</v>
      </c>
      <c r="H30" s="23">
        <v>2.21</v>
      </c>
      <c r="I30" s="22">
        <v>57000</v>
      </c>
      <c r="J30" s="22">
        <v>2800</v>
      </c>
      <c r="K30" s="23">
        <v>2</v>
      </c>
    </row>
    <row r="31" spans="1:11" ht="15" customHeight="1" x14ac:dyDescent="0.2">
      <c r="A31" s="20" t="s">
        <v>158</v>
      </c>
      <c r="B31" s="21">
        <v>12588</v>
      </c>
      <c r="C31" s="22">
        <v>792265323</v>
      </c>
      <c r="D31" s="22">
        <v>67228823</v>
      </c>
      <c r="E31" s="21">
        <v>28289</v>
      </c>
      <c r="F31" s="22">
        <v>62938.14</v>
      </c>
      <c r="G31" s="22">
        <v>5340.71</v>
      </c>
      <c r="H31" s="23">
        <v>2.25</v>
      </c>
      <c r="I31" s="22">
        <v>47000</v>
      </c>
      <c r="J31" s="22">
        <v>1600</v>
      </c>
      <c r="K31" s="23">
        <v>2</v>
      </c>
    </row>
    <row r="32" spans="1:11" ht="15" customHeight="1" x14ac:dyDescent="0.2">
      <c r="A32" s="20" t="s">
        <v>159</v>
      </c>
      <c r="B32" s="21">
        <v>259651</v>
      </c>
      <c r="C32" s="22">
        <v>20626993867</v>
      </c>
      <c r="D32" s="22">
        <v>2136886965</v>
      </c>
      <c r="E32" s="21">
        <v>575114</v>
      </c>
      <c r="F32" s="22">
        <v>79441.23</v>
      </c>
      <c r="G32" s="22">
        <v>8229.84</v>
      </c>
      <c r="H32" s="23">
        <v>2.21</v>
      </c>
      <c r="I32" s="22">
        <v>51000</v>
      </c>
      <c r="J32" s="22">
        <v>2200</v>
      </c>
      <c r="K32" s="23">
        <v>2</v>
      </c>
    </row>
    <row r="33" spans="1:11" ht="15" customHeight="1" x14ac:dyDescent="0.2">
      <c r="A33" s="20" t="s">
        <v>160</v>
      </c>
      <c r="B33" s="21">
        <v>13011</v>
      </c>
      <c r="C33" s="22">
        <v>1355713625</v>
      </c>
      <c r="D33" s="22">
        <v>182431721</v>
      </c>
      <c r="E33" s="21">
        <v>27079</v>
      </c>
      <c r="F33" s="22">
        <v>104197.5</v>
      </c>
      <c r="G33" s="22">
        <v>14021.35</v>
      </c>
      <c r="H33" s="23">
        <v>2.08</v>
      </c>
      <c r="I33" s="22">
        <v>58000</v>
      </c>
      <c r="J33" s="22">
        <v>3200</v>
      </c>
      <c r="K33" s="23">
        <v>2</v>
      </c>
    </row>
    <row r="34" spans="1:11" ht="15" customHeight="1" x14ac:dyDescent="0.2">
      <c r="A34" s="20" t="s">
        <v>161</v>
      </c>
      <c r="B34" s="21">
        <v>78237</v>
      </c>
      <c r="C34" s="22">
        <v>5925498413</v>
      </c>
      <c r="D34" s="22">
        <v>637078723</v>
      </c>
      <c r="E34" s="21">
        <v>157172</v>
      </c>
      <c r="F34" s="22">
        <v>75737.8</v>
      </c>
      <c r="G34" s="22">
        <v>8142.93</v>
      </c>
      <c r="H34" s="23">
        <v>2.0099999999999998</v>
      </c>
      <c r="I34" s="22">
        <v>47000</v>
      </c>
      <c r="J34" s="22">
        <v>2000</v>
      </c>
      <c r="K34" s="23">
        <v>2</v>
      </c>
    </row>
    <row r="35" spans="1:11" ht="15" customHeight="1" x14ac:dyDescent="0.2">
      <c r="A35" s="20" t="s">
        <v>162</v>
      </c>
      <c r="B35" s="21">
        <v>1176</v>
      </c>
      <c r="C35" s="22">
        <v>75270432</v>
      </c>
      <c r="D35" s="22">
        <v>6937155</v>
      </c>
      <c r="E35" s="21">
        <v>2365</v>
      </c>
      <c r="F35" s="22">
        <v>64005.47</v>
      </c>
      <c r="G35" s="22">
        <v>5898.94</v>
      </c>
      <c r="H35" s="23">
        <v>2.0099999999999998</v>
      </c>
      <c r="I35" s="22">
        <v>40000</v>
      </c>
      <c r="J35" s="22">
        <v>1100</v>
      </c>
      <c r="K35" s="23">
        <v>2</v>
      </c>
    </row>
    <row r="36" spans="1:11" ht="15" customHeight="1" x14ac:dyDescent="0.2">
      <c r="A36" s="20" t="s">
        <v>163</v>
      </c>
      <c r="B36" s="21">
        <v>119913</v>
      </c>
      <c r="C36" s="22">
        <v>8782051034</v>
      </c>
      <c r="D36" s="22">
        <v>873108103</v>
      </c>
      <c r="E36" s="21">
        <v>236754</v>
      </c>
      <c r="F36" s="22">
        <v>73236.86</v>
      </c>
      <c r="G36" s="22">
        <v>7281.18</v>
      </c>
      <c r="H36" s="23">
        <v>1.97</v>
      </c>
      <c r="I36" s="22">
        <v>52000</v>
      </c>
      <c r="J36" s="22">
        <v>2700</v>
      </c>
      <c r="K36" s="23">
        <v>2</v>
      </c>
    </row>
    <row r="37" spans="1:11" ht="15" customHeight="1" x14ac:dyDescent="0.2">
      <c r="A37" s="20" t="s">
        <v>164</v>
      </c>
      <c r="B37" s="21">
        <v>175048</v>
      </c>
      <c r="C37" s="22">
        <v>41977511787</v>
      </c>
      <c r="D37" s="22">
        <v>8720579062</v>
      </c>
      <c r="E37" s="21">
        <v>383362</v>
      </c>
      <c r="F37" s="22">
        <v>239805.72</v>
      </c>
      <c r="G37" s="22">
        <v>49818.22</v>
      </c>
      <c r="H37" s="23">
        <v>2.19</v>
      </c>
      <c r="I37" s="22">
        <v>58000</v>
      </c>
      <c r="J37" s="22">
        <v>3700</v>
      </c>
      <c r="K37" s="23">
        <v>2</v>
      </c>
    </row>
    <row r="38" spans="1:11" ht="15" customHeight="1" x14ac:dyDescent="0.2">
      <c r="A38" s="20" t="s">
        <v>117</v>
      </c>
      <c r="B38" s="21">
        <v>1551761</v>
      </c>
      <c r="C38" s="22">
        <v>151236012260</v>
      </c>
      <c r="D38" s="22">
        <v>20828572751</v>
      </c>
      <c r="E38" s="21">
        <v>3171588</v>
      </c>
      <c r="F38" s="22">
        <v>97460.89</v>
      </c>
      <c r="G38" s="22">
        <v>13422.54</v>
      </c>
      <c r="H38" s="23">
        <v>2.04</v>
      </c>
      <c r="I38" s="22">
        <v>52000</v>
      </c>
      <c r="J38" s="22">
        <v>2700</v>
      </c>
      <c r="K38" s="23">
        <v>2</v>
      </c>
    </row>
    <row r="40" spans="1:11" ht="15" customHeight="1" x14ac:dyDescent="0.2">
      <c r="A40" s="57" t="s">
        <v>66</v>
      </c>
      <c r="B40" s="58"/>
      <c r="C40" s="58"/>
      <c r="D40" s="58"/>
      <c r="E40" s="58"/>
      <c r="F40" s="58"/>
      <c r="G40" s="58"/>
      <c r="H40" s="58"/>
      <c r="I40" s="58"/>
      <c r="J40" s="58"/>
      <c r="K40" s="58"/>
    </row>
    <row r="41" spans="1:11" ht="15" customHeight="1" x14ac:dyDescent="0.2">
      <c r="A41" s="57" t="s">
        <v>97</v>
      </c>
      <c r="B41" s="58"/>
      <c r="C41" s="58"/>
      <c r="D41" s="58"/>
      <c r="E41" s="58"/>
      <c r="F41" s="58"/>
      <c r="G41" s="58"/>
      <c r="H41" s="58"/>
      <c r="I41" s="58"/>
      <c r="J41" s="58"/>
      <c r="K41" s="58"/>
    </row>
    <row r="42" spans="1:11" ht="15" customHeight="1" x14ac:dyDescent="0.2">
      <c r="A42" s="57" t="s">
        <v>165</v>
      </c>
      <c r="B42" s="58"/>
      <c r="C42" s="58"/>
      <c r="D42" s="58"/>
      <c r="E42" s="58"/>
      <c r="F42" s="58"/>
      <c r="G42" s="58"/>
      <c r="H42" s="58"/>
      <c r="I42" s="58"/>
      <c r="J42" s="58"/>
      <c r="K42" s="58"/>
    </row>
  </sheetData>
  <mergeCells count="8">
    <mergeCell ref="A40:K40"/>
    <mergeCell ref="A41:K41"/>
    <mergeCell ref="A42:K42"/>
    <mergeCell ref="A1:K1"/>
    <mergeCell ref="A2:K2"/>
    <mergeCell ref="A3:K3"/>
    <mergeCell ref="A4:K4"/>
    <mergeCell ref="A5:K5"/>
  </mergeCells>
  <hyperlinks>
    <hyperlink ref="A1" location="'CONTENTS'!A1" display="#'CONTENTS'!A1"/>
  </hyperlinks>
  <printOptions horizontalCentered="1"/>
  <pageMargins left="0.5" right="0.5" top="0.5" bottom="0.5" header="0" footer="0"/>
  <pageSetup fitToHeight="10" orientation="landscape"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30</vt:i4>
      </vt:variant>
    </vt:vector>
  </HeadingPairs>
  <TitlesOfParts>
    <vt:vector size="63" baseType="lpstr">
      <vt:lpstr>CONTENTS</vt:lpstr>
      <vt:lpstr>About</vt:lpstr>
      <vt:lpstr>SummaryTables</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Table 17</vt:lpstr>
      <vt:lpstr>Table 18</vt:lpstr>
      <vt:lpstr>Table 19</vt:lpstr>
      <vt:lpstr>Table 20</vt:lpstr>
      <vt:lpstr>Table 21</vt:lpstr>
      <vt:lpstr>Table 22</vt:lpstr>
      <vt:lpstr>Table 23</vt:lpstr>
      <vt:lpstr>Table 24</vt:lpstr>
      <vt:lpstr>Table 25</vt:lpstr>
      <vt:lpstr>Table 26</vt:lpstr>
      <vt:lpstr>Table 27</vt:lpstr>
      <vt:lpstr>Table 28</vt:lpstr>
      <vt:lpstr>Table 29</vt:lpstr>
      <vt:lpstr>Table 30</vt:lpstr>
      <vt:lpstr>'Table 1'!Print_Titles</vt:lpstr>
      <vt:lpstr>'Table 10'!Print_Titles</vt:lpstr>
      <vt:lpstr>'Table 11'!Print_Titles</vt:lpstr>
      <vt:lpstr>'Table 12'!Print_Titles</vt:lpstr>
      <vt:lpstr>'Table 13'!Print_Titles</vt:lpstr>
      <vt:lpstr>'Table 14'!Print_Titles</vt:lpstr>
      <vt:lpstr>'Table 15'!Print_Titles</vt:lpstr>
      <vt:lpstr>'Table 16'!Print_Titles</vt:lpstr>
      <vt:lpstr>'Table 17'!Print_Titles</vt:lpstr>
      <vt:lpstr>'Table 18'!Print_Titles</vt:lpstr>
      <vt:lpstr>'Table 19'!Print_Titles</vt:lpstr>
      <vt:lpstr>'Table 2'!Print_Titles</vt:lpstr>
      <vt:lpstr>'Table 20'!Print_Titles</vt:lpstr>
      <vt:lpstr>'Table 21'!Print_Titles</vt:lpstr>
      <vt:lpstr>'Table 22'!Print_Titles</vt:lpstr>
      <vt:lpstr>'Table 23'!Print_Titles</vt:lpstr>
      <vt:lpstr>'Table 24'!Print_Titles</vt:lpstr>
      <vt:lpstr>'Table 25'!Print_Titles</vt:lpstr>
      <vt:lpstr>'Table 26'!Print_Titles</vt:lpstr>
      <vt:lpstr>'Table 27'!Print_Titles</vt:lpstr>
      <vt:lpstr>'Table 28'!Print_Titles</vt:lpstr>
      <vt:lpstr>'Table 29'!Print_Titles</vt:lpstr>
      <vt:lpstr>'Table 3'!Print_Titles</vt:lpstr>
      <vt:lpstr>'Table 30'!Print_Titles</vt:lpstr>
      <vt:lpstr>'Table 4'!Print_Titles</vt:lpstr>
      <vt:lpstr>'Table 5'!Print_Titles</vt:lpstr>
      <vt:lpstr>'Table 6'!Print_Titles</vt:lpstr>
      <vt:lpstr>'Table 7'!Print_Titles</vt:lpstr>
      <vt:lpstr>'Table 8'!Print_Titles</vt:lpstr>
      <vt:lpstr>'Table 9'!Print_Titles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jelarsen</dc:creator>
  <cp:lastModifiedBy>Jacoba Ellyn Larsen</cp:lastModifiedBy>
  <cp:revision>1</cp:revision>
  <dcterms:created xsi:type="dcterms:W3CDTF">2024-10-01T20:54:28Z</dcterms:created>
  <dcterms:modified xsi:type="dcterms:W3CDTF">2024-10-03T21:42:00Z</dcterms:modified>
</cp:coreProperties>
</file>